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AEDE5539-C046-4D2A-AB2F-F3FC81C024E3}" xr6:coauthVersionLast="47" xr6:coauthVersionMax="47" xr10:uidLastSave="{00000000-0000-0000-0000-000000000000}"/>
  <bookViews>
    <workbookView xWindow="-120" yWindow="-120" windowWidth="20730" windowHeight="11160" xr2:uid="{33988531-CE44-4A97-BC63-6644EF6F2229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Sheet1!$B$1:$R$34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M16" i="1"/>
  <c r="L17" i="1"/>
  <c r="L16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14" i="1"/>
  <c r="E13" i="1"/>
  <c r="E12" i="1"/>
  <c r="E11" i="1"/>
  <c r="E10" i="1"/>
  <c r="H14" i="1" l="1"/>
  <c r="H13" i="1"/>
  <c r="H12" i="1"/>
  <c r="H11" i="1"/>
  <c r="H10" i="1"/>
  <c r="H9" i="1"/>
  <c r="H8" i="1"/>
  <c r="D15" i="1"/>
  <c r="E15" i="1" s="1"/>
  <c r="H15" i="1" l="1"/>
  <c r="I15" i="1" s="1"/>
  <c r="D16" i="1"/>
  <c r="E16" i="1" l="1"/>
  <c r="H16" i="1"/>
  <c r="I16" i="1" s="1"/>
  <c r="J16" i="1" s="1"/>
  <c r="D17" i="1"/>
  <c r="E17" i="1" l="1"/>
  <c r="H17" i="1"/>
  <c r="I17" i="1" s="1"/>
  <c r="J17" i="1" s="1"/>
</calcChain>
</file>

<file path=xl/sharedStrings.xml><?xml version="1.0" encoding="utf-8"?>
<sst xmlns="http://schemas.openxmlformats.org/spreadsheetml/2006/main" count="27" uniqueCount="27">
  <si>
    <t>Hours Staffed</t>
  </si>
  <si>
    <t>Agent loaded labor rate</t>
  </si>
  <si>
    <t>Labor Costs</t>
  </si>
  <si>
    <t>RY1</t>
  </si>
  <si>
    <t>RY2</t>
  </si>
  <si>
    <t>Percentage Change in Live Contacts</t>
  </si>
  <si>
    <t>% Change from Prior Year</t>
  </si>
  <si>
    <t>2022F</t>
  </si>
  <si>
    <t>2023F</t>
  </si>
  <si>
    <t>2024F</t>
  </si>
  <si>
    <t>Customer Service Representative (CSR) Related Annual Labor Costs</t>
  </si>
  <si>
    <t>PC Forecasted Cost Reductions</t>
  </si>
  <si>
    <t>Source:</t>
  </si>
  <si>
    <t>PC DR 249 Attachment A</t>
  </si>
  <si>
    <t>UE-220053 &amp; UG-220054</t>
  </si>
  <si>
    <t>Avista General Rate Case</t>
  </si>
  <si>
    <t>Exhibit SC-12</t>
  </si>
  <si>
    <t>(a)</t>
  </si>
  <si>
    <t>(b)</t>
  </si>
  <si>
    <t>(c)</t>
  </si>
  <si>
    <t>(d)</t>
  </si>
  <si>
    <t>(e)</t>
  </si>
  <si>
    <t>(f)</t>
  </si>
  <si>
    <t>Line #</t>
  </si>
  <si>
    <t>WA Elec</t>
  </si>
  <si>
    <t>WA Gas</t>
  </si>
  <si>
    <t xml:space="preserve">PC Adjustments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</si>
</sst>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6" fontId="0" fillId="0" borderId="0" xfId="3" applyNumberFormat="1" applyFont="1"/>
    <xf numFmtId="166" fontId="0" fillId="2" borderId="0" xfId="3" applyNumberFormat="1" applyFont="1" applyFill="1"/>
    <xf numFmtId="165" fontId="0" fillId="0" borderId="0" xfId="0" applyNumberFormat="1" applyFill="1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2" borderId="0" xfId="0" applyFont="1" applyFill="1"/>
    <xf numFmtId="165" fontId="3" fillId="2" borderId="0" xfId="2" applyNumberFormat="1" applyFont="1" applyFill="1" applyBorder="1"/>
    <xf numFmtId="164" fontId="3" fillId="2" borderId="0" xfId="1" applyNumberFormat="1" applyFont="1" applyFill="1" applyBorder="1"/>
    <xf numFmtId="0" fontId="0" fillId="2" borderId="0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18</xdr:col>
      <xdr:colOff>180975</xdr:colOff>
      <xdr:row>32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A3E626-57A5-57EE-251A-D29FE6C2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113538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43EF-DE5F-4E76-9E20-3879E9C2D052}">
  <sheetPr>
    <pageSetUpPr fitToPage="1"/>
  </sheetPr>
  <dimension ref="A1:R34"/>
  <sheetViews>
    <sheetView tabSelected="1" workbookViewId="0">
      <selection activeCell="L14" sqref="L14:M14"/>
    </sheetView>
  </sheetViews>
  <sheetFormatPr defaultRowHeight="15" x14ac:dyDescent="0.25"/>
  <cols>
    <col min="4" max="4" width="12.140625" customWidth="1"/>
    <col min="5" max="5" width="10.140625" customWidth="1"/>
    <col min="6" max="6" width="11.42578125" customWidth="1"/>
    <col min="7" max="7" width="2.7109375" customWidth="1"/>
    <col min="8" max="8" width="14.28515625" bestFit="1" customWidth="1"/>
    <col min="9" max="10" width="10.7109375" bestFit="1" customWidth="1"/>
    <col min="12" max="12" width="12.5703125" bestFit="1" customWidth="1"/>
    <col min="13" max="13" width="9.7109375" bestFit="1" customWidth="1"/>
  </cols>
  <sheetData>
    <row r="1" spans="1:18" x14ac:dyDescent="0.25">
      <c r="A1" s="10" t="s">
        <v>15</v>
      </c>
      <c r="R1" s="17" t="s">
        <v>16</v>
      </c>
    </row>
    <row r="2" spans="1:18" x14ac:dyDescent="0.25">
      <c r="B2" t="s">
        <v>14</v>
      </c>
    </row>
    <row r="4" spans="1:18" x14ac:dyDescent="0.25">
      <c r="A4" s="18" t="s">
        <v>10</v>
      </c>
      <c r="B4" s="18"/>
      <c r="C4" s="18"/>
      <c r="D4" s="18"/>
      <c r="E4" s="18"/>
      <c r="F4" s="18"/>
      <c r="G4" s="18"/>
      <c r="H4" s="18"/>
    </row>
    <row r="5" spans="1:18" x14ac:dyDescent="0.25">
      <c r="A5" s="18"/>
      <c r="B5" s="18"/>
      <c r="C5" s="18"/>
      <c r="D5" s="18"/>
      <c r="E5" s="18"/>
      <c r="F5" s="18"/>
      <c r="G5" s="18"/>
      <c r="H5" s="18"/>
    </row>
    <row r="6" spans="1:18" x14ac:dyDescent="0.25">
      <c r="D6" s="7" t="s">
        <v>17</v>
      </c>
      <c r="E6" s="7" t="s">
        <v>18</v>
      </c>
      <c r="F6" s="7" t="s">
        <v>19</v>
      </c>
      <c r="G6" s="7"/>
      <c r="H6" s="7" t="s">
        <v>20</v>
      </c>
      <c r="I6" s="7" t="s">
        <v>21</v>
      </c>
      <c r="J6" s="7" t="s">
        <v>22</v>
      </c>
    </row>
    <row r="7" spans="1:18" ht="56.25" customHeight="1" x14ac:dyDescent="0.25">
      <c r="A7" t="s">
        <v>23</v>
      </c>
      <c r="D7" s="8" t="s">
        <v>0</v>
      </c>
      <c r="E7" s="11" t="s">
        <v>6</v>
      </c>
      <c r="F7" s="8" t="s">
        <v>1</v>
      </c>
      <c r="G7" s="9"/>
      <c r="H7" s="3" t="s">
        <v>2</v>
      </c>
    </row>
    <row r="8" spans="1:18" ht="15.75" thickBot="1" x14ac:dyDescent="0.3">
      <c r="A8" s="7">
        <v>1</v>
      </c>
      <c r="B8" s="1">
        <v>2009</v>
      </c>
      <c r="D8" s="5">
        <v>121237</v>
      </c>
      <c r="F8">
        <v>36.69</v>
      </c>
      <c r="H8" s="6">
        <f>+D8*F8</f>
        <v>4448185.5299999993</v>
      </c>
    </row>
    <row r="9" spans="1:18" ht="15.75" thickTop="1" x14ac:dyDescent="0.25">
      <c r="A9" s="7">
        <f>+A8+1</f>
        <v>2</v>
      </c>
      <c r="B9" s="2">
        <v>2016</v>
      </c>
      <c r="D9" s="4">
        <v>122603</v>
      </c>
      <c r="F9">
        <v>39.380000000000003</v>
      </c>
      <c r="H9" s="6">
        <f t="shared" ref="H9:H17" si="0">+D9*F9</f>
        <v>4828106.1400000006</v>
      </c>
    </row>
    <row r="10" spans="1:18" x14ac:dyDescent="0.25">
      <c r="A10" s="7">
        <f t="shared" ref="A10:A32" si="1">+A9+1</f>
        <v>3</v>
      </c>
      <c r="B10" s="2">
        <v>2017</v>
      </c>
      <c r="D10" s="4">
        <v>113272</v>
      </c>
      <c r="E10" s="12">
        <f>+D10/D9-1</f>
        <v>-7.6107436196504175E-2</v>
      </c>
      <c r="F10">
        <v>43.5</v>
      </c>
      <c r="H10" s="6">
        <f t="shared" si="0"/>
        <v>4927332</v>
      </c>
    </row>
    <row r="11" spans="1:18" x14ac:dyDescent="0.25">
      <c r="A11" s="7">
        <f t="shared" si="1"/>
        <v>4</v>
      </c>
      <c r="B11" s="2">
        <v>2018</v>
      </c>
      <c r="D11" s="4">
        <v>111761</v>
      </c>
      <c r="E11" s="12">
        <f t="shared" ref="E11:E17" si="2">+D11/D10-1</f>
        <v>-1.3339572003672528E-2</v>
      </c>
      <c r="F11">
        <v>43.5</v>
      </c>
      <c r="H11" s="6">
        <f t="shared" si="0"/>
        <v>4861603.5</v>
      </c>
    </row>
    <row r="12" spans="1:18" x14ac:dyDescent="0.25">
      <c r="A12" s="7">
        <f t="shared" si="1"/>
        <v>5</v>
      </c>
      <c r="B12" s="2">
        <v>2019</v>
      </c>
      <c r="D12" s="4">
        <v>113833</v>
      </c>
      <c r="E12" s="12">
        <f t="shared" si="2"/>
        <v>1.8539562101269613E-2</v>
      </c>
      <c r="F12">
        <v>43.7</v>
      </c>
      <c r="H12" s="6">
        <f t="shared" si="0"/>
        <v>4974502.1000000006</v>
      </c>
    </row>
    <row r="13" spans="1:18" ht="15" customHeight="1" x14ac:dyDescent="0.25">
      <c r="A13" s="7">
        <f t="shared" si="1"/>
        <v>6</v>
      </c>
      <c r="B13" s="2">
        <v>2020</v>
      </c>
      <c r="D13" s="4">
        <v>122026</v>
      </c>
      <c r="E13" s="12">
        <f t="shared" si="2"/>
        <v>7.1973856438818373E-2</v>
      </c>
      <c r="F13">
        <v>44.11</v>
      </c>
      <c r="H13" s="6">
        <f t="shared" si="0"/>
        <v>5382566.8600000003</v>
      </c>
      <c r="I13" s="23" t="s">
        <v>11</v>
      </c>
      <c r="J13" s="23"/>
    </row>
    <row r="14" spans="1:18" x14ac:dyDescent="0.25">
      <c r="A14" s="7">
        <f t="shared" si="1"/>
        <v>7</v>
      </c>
      <c r="B14" s="2">
        <v>2021</v>
      </c>
      <c r="D14" s="4">
        <v>112000</v>
      </c>
      <c r="E14" s="13">
        <f t="shared" si="2"/>
        <v>-8.2162817760149442E-2</v>
      </c>
      <c r="F14">
        <v>45.23</v>
      </c>
      <c r="H14" s="6">
        <f t="shared" si="0"/>
        <v>5065760</v>
      </c>
      <c r="I14" s="24"/>
      <c r="J14" s="24"/>
      <c r="L14" s="25" t="s">
        <v>26</v>
      </c>
      <c r="M14" s="25"/>
    </row>
    <row r="15" spans="1:18" x14ac:dyDescent="0.25">
      <c r="A15" s="7">
        <f t="shared" si="1"/>
        <v>8</v>
      </c>
      <c r="B15" s="2" t="s">
        <v>7</v>
      </c>
      <c r="D15" s="4">
        <f>0.915*D14</f>
        <v>102480</v>
      </c>
      <c r="E15" s="13">
        <f t="shared" si="2"/>
        <v>-8.4999999999999964E-2</v>
      </c>
      <c r="F15">
        <v>45.23</v>
      </c>
      <c r="H15" s="6">
        <f t="shared" si="0"/>
        <v>4635170.3999999994</v>
      </c>
      <c r="I15" s="14">
        <f t="shared" ref="I15:I16" si="3">+H15-H14</f>
        <v>-430589.60000000056</v>
      </c>
      <c r="J15" s="15"/>
      <c r="L15" s="20" t="s">
        <v>24</v>
      </c>
      <c r="M15" s="20" t="s">
        <v>25</v>
      </c>
    </row>
    <row r="16" spans="1:18" x14ac:dyDescent="0.25">
      <c r="A16" s="7">
        <f t="shared" si="1"/>
        <v>9</v>
      </c>
      <c r="B16" s="2" t="s">
        <v>8</v>
      </c>
      <c r="D16" s="4">
        <f t="shared" ref="D16:D17" si="4">0.915*D15</f>
        <v>93769.2</v>
      </c>
      <c r="E16" s="13">
        <f t="shared" si="2"/>
        <v>-8.5000000000000075E-2</v>
      </c>
      <c r="F16">
        <v>45.23</v>
      </c>
      <c r="H16" s="6">
        <f t="shared" si="0"/>
        <v>4241180.9159999993</v>
      </c>
      <c r="I16" s="14">
        <f t="shared" si="3"/>
        <v>-393989.48400000017</v>
      </c>
      <c r="J16" s="14">
        <f>+I15+I16</f>
        <v>-824579.08400000073</v>
      </c>
      <c r="K16" s="16" t="s">
        <v>3</v>
      </c>
      <c r="L16" s="21">
        <f>J16*0.69998*0.68266</f>
        <v>-394023.75209525879</v>
      </c>
      <c r="M16" s="22">
        <f>J16*0.20695*0.72915</f>
        <v>-124426.99860145536</v>
      </c>
    </row>
    <row r="17" spans="1:13" x14ac:dyDescent="0.25">
      <c r="A17" s="7">
        <f t="shared" si="1"/>
        <v>10</v>
      </c>
      <c r="B17" s="2" t="s">
        <v>9</v>
      </c>
      <c r="D17" s="4">
        <f t="shared" si="4"/>
        <v>85798.817999999999</v>
      </c>
      <c r="E17" s="13">
        <f t="shared" si="2"/>
        <v>-8.4999999999999964E-2</v>
      </c>
      <c r="F17">
        <v>45.23</v>
      </c>
      <c r="H17" s="6">
        <f t="shared" si="0"/>
        <v>3880680.5381399998</v>
      </c>
      <c r="I17" s="14">
        <f>+H17-H16</f>
        <v>-360500.37785999943</v>
      </c>
      <c r="J17" s="14">
        <f>+I17</f>
        <v>-360500.37785999943</v>
      </c>
      <c r="K17" s="16" t="s">
        <v>4</v>
      </c>
      <c r="L17" s="22">
        <f>I17*0.69998*0.68266</f>
        <v>-172264.50958117607</v>
      </c>
      <c r="M17" s="22">
        <f>J17*0.20695*0.72915</f>
        <v>-54398.639114414204</v>
      </c>
    </row>
    <row r="18" spans="1:13" x14ac:dyDescent="0.25">
      <c r="A18" s="7">
        <f t="shared" si="1"/>
        <v>11</v>
      </c>
      <c r="M18" s="19"/>
    </row>
    <row r="19" spans="1:13" x14ac:dyDescent="0.25">
      <c r="A19" s="7">
        <f t="shared" si="1"/>
        <v>12</v>
      </c>
    </row>
    <row r="20" spans="1:13" x14ac:dyDescent="0.25">
      <c r="A20" s="7">
        <f t="shared" si="1"/>
        <v>13</v>
      </c>
    </row>
    <row r="21" spans="1:13" x14ac:dyDescent="0.25">
      <c r="A21" s="7">
        <f t="shared" si="1"/>
        <v>14</v>
      </c>
    </row>
    <row r="22" spans="1:13" x14ac:dyDescent="0.25">
      <c r="A22" s="7">
        <f t="shared" si="1"/>
        <v>15</v>
      </c>
    </row>
    <row r="23" spans="1:13" x14ac:dyDescent="0.25">
      <c r="A23" s="7">
        <f t="shared" si="1"/>
        <v>16</v>
      </c>
    </row>
    <row r="24" spans="1:13" x14ac:dyDescent="0.25">
      <c r="A24" s="7">
        <f t="shared" si="1"/>
        <v>17</v>
      </c>
    </row>
    <row r="25" spans="1:13" x14ac:dyDescent="0.25">
      <c r="A25" s="7">
        <f t="shared" si="1"/>
        <v>18</v>
      </c>
    </row>
    <row r="26" spans="1:13" x14ac:dyDescent="0.25">
      <c r="A26" s="7">
        <f t="shared" si="1"/>
        <v>19</v>
      </c>
    </row>
    <row r="27" spans="1:13" x14ac:dyDescent="0.25">
      <c r="A27" s="7">
        <f t="shared" si="1"/>
        <v>20</v>
      </c>
    </row>
    <row r="28" spans="1:13" x14ac:dyDescent="0.25">
      <c r="A28" s="7">
        <f t="shared" si="1"/>
        <v>21</v>
      </c>
    </row>
    <row r="29" spans="1:13" x14ac:dyDescent="0.25">
      <c r="A29" s="7">
        <f t="shared" si="1"/>
        <v>22</v>
      </c>
    </row>
    <row r="30" spans="1:13" x14ac:dyDescent="0.25">
      <c r="A30" s="7">
        <f t="shared" si="1"/>
        <v>23</v>
      </c>
    </row>
    <row r="31" spans="1:13" x14ac:dyDescent="0.25">
      <c r="A31" s="7">
        <f t="shared" si="1"/>
        <v>24</v>
      </c>
    </row>
    <row r="32" spans="1:13" x14ac:dyDescent="0.25">
      <c r="A32" s="7">
        <f t="shared" si="1"/>
        <v>25</v>
      </c>
      <c r="B32" t="s">
        <v>5</v>
      </c>
    </row>
    <row r="34" spans="2:3" x14ac:dyDescent="0.25">
      <c r="B34" t="s">
        <v>12</v>
      </c>
      <c r="C34" t="s">
        <v>13</v>
      </c>
    </row>
  </sheetData>
  <mergeCells count="2">
    <mergeCell ref="I13:J14"/>
    <mergeCell ref="L14:M14"/>
  </mergeCells>
  <pageMargins left="0.7" right="0.7" top="0.75" bottom="0.75" header="0.3" footer="0.3"/>
  <pageSetup scale="74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8A01F7-A8B8-46F2-A03C-942FA769DDD8}"/>
</file>

<file path=customXml/itemProps2.xml><?xml version="1.0" encoding="utf-8"?>
<ds:datastoreItem xmlns:ds="http://schemas.openxmlformats.org/officeDocument/2006/customXml" ds:itemID="{D873E30A-F2DB-4E34-BC16-DA8C3A6B042B}"/>
</file>

<file path=customXml/itemProps3.xml><?xml version="1.0" encoding="utf-8"?>
<ds:datastoreItem xmlns:ds="http://schemas.openxmlformats.org/officeDocument/2006/customXml" ds:itemID="{57994247-03E8-4457-B031-E1158AE692F0}"/>
</file>

<file path=customXml/itemProps4.xml><?xml version="1.0" encoding="utf-8"?>
<ds:datastoreItem xmlns:ds="http://schemas.openxmlformats.org/officeDocument/2006/customXml" ds:itemID="{418D0092-F602-4E0B-A8A4-577D6558A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2022-07-09T01:35:33Z</cp:lastPrinted>
  <dcterms:created xsi:type="dcterms:W3CDTF">2022-05-20T21:16:51Z</dcterms:created>
  <dcterms:modified xsi:type="dcterms:W3CDTF">2022-07-25T19:26:05Z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{6DE3B4E6-EA86-4855-99EC-A2A0751B9A5E}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