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50" windowWidth="17580" windowHeight="11820"/>
  </bookViews>
  <sheets>
    <sheet name="31. Risk Premium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J12" i="1" l="1"/>
  <c r="A12" i="1"/>
  <c r="A13" i="1" s="1"/>
  <c r="J11" i="1"/>
  <c r="L13" i="1" l="1"/>
  <c r="L12" i="1"/>
  <c r="L11" i="1"/>
  <c r="J13" i="1"/>
  <c r="L15" i="1" l="1"/>
</calcChain>
</file>

<file path=xl/sharedStrings.xml><?xml version="1.0" encoding="utf-8"?>
<sst xmlns="http://schemas.openxmlformats.org/spreadsheetml/2006/main" count="29" uniqueCount="29">
  <si>
    <t>Pacific Power &amp; Light</t>
  </si>
  <si>
    <t>Bond Yield + Risk Premium</t>
  </si>
  <si>
    <t>Model Parameters</t>
  </si>
  <si>
    <t>Model Results</t>
  </si>
  <si>
    <t>Analysis</t>
  </si>
  <si>
    <r>
      <t>Bond Rate</t>
    </r>
    <r>
      <rPr>
        <b/>
        <vertAlign val="superscript"/>
        <sz val="11"/>
        <color theme="1"/>
        <rFont val="Times New Roman"/>
        <family val="1"/>
      </rPr>
      <t>1</t>
    </r>
  </si>
  <si>
    <t>Slope</t>
  </si>
  <si>
    <t>Intercept</t>
  </si>
  <si>
    <r>
      <t>Risk Differential (Utilities Relative to Bond Yields)</t>
    </r>
    <r>
      <rPr>
        <b/>
        <vertAlign val="superscript"/>
        <sz val="11"/>
        <color theme="1"/>
        <rFont val="Times New Roman"/>
        <family val="1"/>
      </rPr>
      <t>2</t>
    </r>
  </si>
  <si>
    <t>Risk Premium Model Equity Return</t>
  </si>
  <si>
    <t>X</t>
  </si>
  <si>
    <t>(a)</t>
  </si>
  <si>
    <t>(b)</t>
  </si>
  <si>
    <t>(c)</t>
  </si>
  <si>
    <t>(d)</t>
  </si>
  <si>
    <t>(e) = (b)*(c) + (d)</t>
  </si>
  <si>
    <t>(f) = (b) + (e)</t>
  </si>
  <si>
    <r>
      <t>Authorized Returns to Risk Free Rate</t>
    </r>
    <r>
      <rPr>
        <vertAlign val="superscript"/>
        <sz val="11"/>
        <color theme="1"/>
        <rFont val="Times New Roman"/>
        <family val="1"/>
      </rPr>
      <t>3</t>
    </r>
  </si>
  <si>
    <r>
      <t>Authorized Returns to A Utility Bond Yield</t>
    </r>
    <r>
      <rPr>
        <vertAlign val="superscript"/>
        <sz val="11"/>
        <color theme="1"/>
        <rFont val="Times New Roman"/>
        <family val="1"/>
      </rPr>
      <t>4</t>
    </r>
  </si>
  <si>
    <r>
      <t>Authorized Returns to BBB Corporate Bond Yield</t>
    </r>
    <r>
      <rPr>
        <vertAlign val="superscript"/>
        <sz val="11"/>
        <color theme="1"/>
        <rFont val="Times New Roman"/>
        <family val="1"/>
      </rPr>
      <t>5</t>
    </r>
  </si>
  <si>
    <t>Average</t>
  </si>
  <si>
    <t>Notes:</t>
  </si>
  <si>
    <t xml:space="preserve">   Authorized Returns are yearly averages from SNL Financial.</t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</si>
  <si>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Bond yields are as of 6 November 2014.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</si>
  <si>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The formula is y=ax + b, where y is a vector of authorized returns, a is the slope, x is a vector of bond yields, and b is the intercept.</t>
    </r>
  </si>
  <si>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The Risk Free Rate is the annual average of 30 Year Treasury Yields, 1994-2013. 20 Year Treasury Yields are used in 2003-2005 when 30 Year Yields are not</t>
    </r>
  </si>
  <si>
    <t>available. Source: Federal Reserve website.</t>
  </si>
  <si>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Source: The A Utility Bond Yield is provided by Bank of America Merrill Lynch Utility Bond Index, Bloomberg, L.P.</t>
    </r>
  </si>
  <si>
    <r>
      <rPr>
        <vertAlign val="super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The BBB Bond Yield is the Moody's seasoned Baa average annual returns, 1994-2013. Source: Federal Reserve website.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</si>
</sst>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5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3" borderId="0"/>
    <xf numFmtId="0" fontId="14" fillId="6" borderId="4" applyNumberFormat="0" applyAlignment="0" applyProtection="0"/>
    <xf numFmtId="4" fontId="1" fillId="34" borderId="0">
      <alignment horizontal="center"/>
    </xf>
    <xf numFmtId="0" fontId="15" fillId="7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12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5" borderId="0"/>
    <xf numFmtId="0" fontId="20" fillId="36" borderId="0">
      <alignment horizontal="left"/>
    </xf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wrapText="1"/>
    </xf>
    <xf numFmtId="0" fontId="16" fillId="0" borderId="0" applyNumberFormat="0" applyFill="0" applyBorder="0" applyProtection="0">
      <alignment horizontal="justify" vertical="top" wrapText="1"/>
    </xf>
    <xf numFmtId="0" fontId="16" fillId="0" borderId="0" applyNumberFormat="0" applyFill="0" applyBorder="0" applyProtection="0">
      <alignment horizontal="justify" vertical="top" wrapText="1"/>
    </xf>
    <xf numFmtId="0" fontId="16" fillId="0" borderId="0" applyNumberFormat="0" applyFill="0" applyBorder="0" applyProtection="0">
      <alignment horizontal="justify" vertical="top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5" borderId="4" applyNumberFormat="0" applyAlignment="0" applyProtection="0"/>
    <xf numFmtId="164" fontId="1" fillId="37" borderId="0">
      <alignment horizontal="center"/>
    </xf>
    <xf numFmtId="0" fontId="27" fillId="38" borderId="13">
      <alignment horizontal="left" vertical="top"/>
    </xf>
    <xf numFmtId="0" fontId="28" fillId="39" borderId="14" applyFont="0" applyBorder="0"/>
    <xf numFmtId="0" fontId="29" fillId="0" borderId="6" applyNumberFormat="0" applyFill="0" applyAlignment="0" applyProtection="0"/>
    <xf numFmtId="0" fontId="3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>
      <alignment wrapText="1"/>
    </xf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8" borderId="8" applyNumberFormat="0" applyFont="0" applyAlignment="0" applyProtection="0"/>
    <xf numFmtId="0" fontId="33" fillId="6" borderId="5" applyNumberFormat="0" applyAlignment="0" applyProtection="0"/>
    <xf numFmtId="4" fontId="1" fillId="40" borderId="0">
      <alignment horizontal="center"/>
    </xf>
    <xf numFmtId="4" fontId="1" fillId="41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4" fillId="42" borderId="15" applyNumberFormat="0" applyProtection="0">
      <alignment vertical="center"/>
    </xf>
    <xf numFmtId="4" fontId="35" fillId="43" borderId="15" applyNumberFormat="0" applyProtection="0">
      <alignment vertical="center"/>
    </xf>
    <xf numFmtId="4" fontId="34" fillId="43" borderId="15" applyNumberFormat="0" applyProtection="0">
      <alignment horizontal="left" vertical="center" indent="1"/>
    </xf>
    <xf numFmtId="0" fontId="34" fillId="43" borderId="15" applyNumberFormat="0" applyProtection="0">
      <alignment horizontal="left" vertical="top" indent="1"/>
    </xf>
    <xf numFmtId="4" fontId="34" fillId="44" borderId="0" applyNumberFormat="0" applyProtection="0">
      <alignment horizontal="left" vertical="center" indent="1"/>
    </xf>
    <xf numFmtId="4" fontId="36" fillId="45" borderId="15" applyNumberFormat="0" applyProtection="0">
      <alignment horizontal="right" vertical="center"/>
    </xf>
    <xf numFmtId="4" fontId="36" fillId="46" borderId="15" applyNumberFormat="0" applyProtection="0">
      <alignment horizontal="right" vertical="center"/>
    </xf>
    <xf numFmtId="4" fontId="36" fillId="47" borderId="15" applyNumberFormat="0" applyProtection="0">
      <alignment horizontal="right" vertical="center"/>
    </xf>
    <xf numFmtId="4" fontId="36" fillId="48" borderId="15" applyNumberFormat="0" applyProtection="0">
      <alignment horizontal="right" vertical="center"/>
    </xf>
    <xf numFmtId="4" fontId="36" fillId="49" borderId="15" applyNumberFormat="0" applyProtection="0">
      <alignment horizontal="right" vertical="center"/>
    </xf>
    <xf numFmtId="4" fontId="36" fillId="50" borderId="15" applyNumberFormat="0" applyProtection="0">
      <alignment horizontal="right" vertical="center"/>
    </xf>
    <xf numFmtId="4" fontId="36" fillId="51" borderId="15" applyNumberFormat="0" applyProtection="0">
      <alignment horizontal="right" vertical="center"/>
    </xf>
    <xf numFmtId="4" fontId="36" fillId="52" borderId="15" applyNumberFormat="0" applyProtection="0">
      <alignment horizontal="right" vertical="center"/>
    </xf>
    <xf numFmtId="4" fontId="36" fillId="53" borderId="15" applyNumberFormat="0" applyProtection="0">
      <alignment horizontal="right" vertical="center"/>
    </xf>
    <xf numFmtId="4" fontId="34" fillId="54" borderId="16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7" fillId="56" borderId="0" applyNumberFormat="0" applyProtection="0">
      <alignment horizontal="left" vertical="center" indent="1"/>
    </xf>
    <xf numFmtId="4" fontId="36" fillId="57" borderId="15" applyNumberFormat="0" applyProtection="0">
      <alignment horizontal="right" vertical="center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44" borderId="0" applyNumberFormat="0" applyProtection="0">
      <alignment horizontal="left" vertical="center" indent="1"/>
    </xf>
    <xf numFmtId="4" fontId="36" fillId="44" borderId="0" applyNumberFormat="0" applyProtection="0">
      <alignment horizontal="left" vertical="center" indent="1"/>
    </xf>
    <xf numFmtId="0" fontId="16" fillId="56" borderId="15" applyNumberFormat="0" applyProtection="0">
      <alignment horizontal="left" vertical="center" indent="1"/>
    </xf>
    <xf numFmtId="0" fontId="16" fillId="56" borderId="15" applyNumberFormat="0" applyProtection="0">
      <alignment horizontal="left" vertical="top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top" indent="1"/>
    </xf>
    <xf numFmtId="0" fontId="16" fillId="58" borderId="15" applyNumberFormat="0" applyProtection="0">
      <alignment horizontal="left" vertical="center" indent="1"/>
    </xf>
    <xf numFmtId="0" fontId="16" fillId="58" borderId="15" applyNumberFormat="0" applyProtection="0">
      <alignment horizontal="left" vertical="top" indent="1"/>
    </xf>
    <xf numFmtId="0" fontId="16" fillId="59" borderId="15" applyNumberFormat="0" applyProtection="0">
      <alignment horizontal="left" vertical="center" indent="1"/>
    </xf>
    <xf numFmtId="0" fontId="16" fillId="59" borderId="15" applyNumberFormat="0" applyProtection="0">
      <alignment horizontal="left" vertical="top" indent="1"/>
    </xf>
    <xf numFmtId="4" fontId="36" fillId="60" borderId="15" applyNumberFormat="0" applyProtection="0">
      <alignment vertical="center"/>
    </xf>
    <xf numFmtId="4" fontId="38" fillId="60" borderId="15" applyNumberFormat="0" applyProtection="0">
      <alignment vertical="center"/>
    </xf>
    <xf numFmtId="4" fontId="36" fillId="60" borderId="15" applyNumberFormat="0" applyProtection="0">
      <alignment horizontal="left" vertical="center" indent="1"/>
    </xf>
    <xf numFmtId="0" fontId="36" fillId="60" borderId="15" applyNumberFormat="0" applyProtection="0">
      <alignment horizontal="left" vertical="top" indent="1"/>
    </xf>
    <xf numFmtId="4" fontId="36" fillId="55" borderId="15" applyNumberFormat="0" applyProtection="0">
      <alignment horizontal="right" vertical="center"/>
    </xf>
    <xf numFmtId="4" fontId="38" fillId="55" borderId="15" applyNumberFormat="0" applyProtection="0">
      <alignment horizontal="right" vertical="center"/>
    </xf>
    <xf numFmtId="4" fontId="36" fillId="57" borderId="15" applyNumberFormat="0" applyProtection="0">
      <alignment horizontal="left" vertical="center" indent="1"/>
    </xf>
    <xf numFmtId="0" fontId="36" fillId="44" borderId="15" applyNumberFormat="0" applyProtection="0">
      <alignment horizontal="left" vertical="top" indent="1"/>
    </xf>
    <xf numFmtId="4" fontId="39" fillId="61" borderId="0" applyNumberFormat="0" applyProtection="0">
      <alignment horizontal="left" vertical="center" indent="1"/>
    </xf>
    <xf numFmtId="4" fontId="40" fillId="55" borderId="15" applyNumberFormat="0" applyProtection="0">
      <alignment horizontal="right"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>
      <alignment wrapText="1"/>
    </xf>
    <xf numFmtId="0" fontId="46" fillId="63" borderId="0" applyNumberFormat="0" applyBorder="0" applyAlignment="0" applyProtection="0">
      <alignment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Protection="0">
      <alignment horizontal="center"/>
    </xf>
    <xf numFmtId="0" fontId="46" fillId="63" borderId="0" applyNumberFormat="0" applyBorder="0" applyProtection="0">
      <alignment horizontal="center"/>
    </xf>
    <xf numFmtId="0" fontId="46" fillId="63" borderId="0" applyNumberFormat="0" applyBorder="0" applyProtection="0">
      <alignment horizontal="center"/>
    </xf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right"/>
    </xf>
    <xf numFmtId="0" fontId="16" fillId="0" borderId="0" applyNumberFormat="0" applyFont="0" applyFill="0" applyBorder="0" applyProtection="0">
      <alignment horizontal="left"/>
    </xf>
    <xf numFmtId="0" fontId="16" fillId="0" borderId="0" applyNumberFormat="0" applyFont="0" applyFill="0" applyBorder="0" applyProtection="0">
      <alignment horizontal="left"/>
    </xf>
    <xf numFmtId="0" fontId="16" fillId="0" borderId="0" applyNumberFormat="0" applyFon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64" borderId="0" applyNumberFormat="0" applyFont="0" applyBorder="0" applyAlignment="0" applyProtection="0"/>
    <xf numFmtId="0" fontId="16" fillId="64" borderId="0" applyNumberFormat="0" applyFont="0" applyBorder="0" applyAlignment="0" applyProtection="0"/>
    <xf numFmtId="0" fontId="16" fillId="64" borderId="0" applyNumberFormat="0" applyFon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50" fillId="65" borderId="0"/>
    <xf numFmtId="0" fontId="50" fillId="66" borderId="0">
      <alignment horizontal="left"/>
    </xf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4" fillId="0" borderId="0" xfId="2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0" xfId="1" applyFont="1" applyBorder="1" applyAlignment="1">
      <alignment horizontal="centerContinuous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 wrapText="1"/>
    </xf>
    <xf numFmtId="14" fontId="2" fillId="0" borderId="0" xfId="1" applyNumberFormat="1" applyFont="1" applyFill="1"/>
    <xf numFmtId="14" fontId="2" fillId="0" borderId="0" xfId="1" applyNumberFormat="1" applyFont="1"/>
    <xf numFmtId="0" fontId="2" fillId="0" borderId="0" xfId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2" fillId="0" borderId="0" xfId="1" applyFont="1" applyFill="1"/>
    <xf numFmtId="10" fontId="2" fillId="0" borderId="0" xfId="3" applyNumberFormat="1" applyFont="1" applyFill="1"/>
    <xf numFmtId="10" fontId="2" fillId="0" borderId="0" xfId="1" applyNumberFormat="1" applyFont="1" applyFill="1"/>
    <xf numFmtId="10" fontId="2" fillId="0" borderId="0" xfId="3" applyNumberFormat="1" applyFont="1"/>
    <xf numFmtId="10" fontId="9" fillId="0" borderId="0" xfId="1" applyNumberFormat="1" applyFont="1" applyFill="1"/>
    <xf numFmtId="0" fontId="6" fillId="0" borderId="0" xfId="1" applyFont="1"/>
    <xf numFmtId="10" fontId="6" fillId="0" borderId="0" xfId="3" applyNumberFormat="1" applyFont="1"/>
    <xf numFmtId="10" fontId="10" fillId="0" borderId="0" xfId="1" applyNumberFormat="1" applyFont="1" applyFill="1"/>
    <xf numFmtId="0" fontId="2" fillId="0" borderId="0" xfId="1" applyFont="1" applyFill="1" applyAlignment="1">
      <alignment horizontal="left" indent="1"/>
    </xf>
    <xf numFmtId="0" fontId="2" fillId="0" borderId="0" xfId="1" applyFont="1" applyAlignment="1">
      <alignment horizontal="left" indent="1"/>
    </xf>
  </cellXfs>
  <cellStyles count="26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lp_column_header" xfId="29"/>
    <cellStyle name="Calculation 2" xfId="30"/>
    <cellStyle name="Calculation Cell" xfId="31"/>
    <cellStyle name="Check Cell 2" xfId="32"/>
    <cellStyle name="Comma 2" xfId="33"/>
    <cellStyle name="Comma 2 2" xfId="34"/>
    <cellStyle name="Comma 3" xfId="35"/>
    <cellStyle name="Comma 3 2" xfId="36"/>
    <cellStyle name="Comma 4" xfId="37"/>
    <cellStyle name="Comma 4 2" xfId="38"/>
    <cellStyle name="Comma 5" xfId="39"/>
    <cellStyle name="Currency 2" xfId="40"/>
    <cellStyle name="Currency 2 2" xfId="41"/>
    <cellStyle name="Currency 3" xfId="42"/>
    <cellStyle name="Currency 3 2" xfId="43"/>
    <cellStyle name="Currency 4" xfId="44"/>
    <cellStyle name="Description Box" xfId="45"/>
    <cellStyle name="Explanatory Text 2" xfId="46"/>
    <cellStyle name="Good 2" xfId="47"/>
    <cellStyle name="Header 1" xfId="48"/>
    <cellStyle name="Header 2" xfId="49"/>
    <cellStyle name="Heading 1 2" xfId="50"/>
    <cellStyle name="Heading 2 2" xfId="51"/>
    <cellStyle name="Heading 3 2" xfId="52"/>
    <cellStyle name="Heading 4 2" xfId="53"/>
    <cellStyle name="HeadlineStyle" xfId="54"/>
    <cellStyle name="HeadlineStyle 2" xfId="55"/>
    <cellStyle name="HeadlineStyle 2 2" xfId="56"/>
    <cellStyle name="HeadlineStyleJustified" xfId="57"/>
    <cellStyle name="HeadlineStyleJustified 2" xfId="58"/>
    <cellStyle name="HeadlineStyleJustified 2 2" xfId="59"/>
    <cellStyle name="Hyperlink 2" xfId="60"/>
    <cellStyle name="Hyperlink 3" xfId="61"/>
    <cellStyle name="Input 2" xfId="62"/>
    <cellStyle name="Input Cell" xfId="63"/>
    <cellStyle name="Leaf Subtitle" xfId="64"/>
    <cellStyle name="Leaf Title" xfId="65"/>
    <cellStyle name="Linked Cell 2" xfId="66"/>
    <cellStyle name="Neutral 2" xfId="67"/>
    <cellStyle name="Normal" xfId="0" builtinId="0"/>
    <cellStyle name="Normal - Style1" xfId="68"/>
    <cellStyle name="Normal - Style2" xfId="69"/>
    <cellStyle name="Normal - Style3" xfId="70"/>
    <cellStyle name="Normal - Style4" xfId="71"/>
    <cellStyle name="Normal - Style5" xfId="72"/>
    <cellStyle name="Normal - Style6" xfId="73"/>
    <cellStyle name="Normal - Style7" xfId="74"/>
    <cellStyle name="Normal - Style8" xfId="75"/>
    <cellStyle name="Normal 10" xfId="76"/>
    <cellStyle name="Normal 11" xfId="77"/>
    <cellStyle name="Normal 12" xfId="78"/>
    <cellStyle name="Normal 13" xfId="79"/>
    <cellStyle name="Normal 14" xfId="80"/>
    <cellStyle name="Normal 15" xfId="2"/>
    <cellStyle name="Normal 16" xfId="81"/>
    <cellStyle name="Normal 17" xfId="82"/>
    <cellStyle name="Normal 18" xfId="83"/>
    <cellStyle name="Normal 19" xfId="84"/>
    <cellStyle name="Normal 2" xfId="85"/>
    <cellStyle name="Normal 2 2" xfId="86"/>
    <cellStyle name="Normal 2 2 2" xfId="87"/>
    <cellStyle name="Normal 2 3" xfId="88"/>
    <cellStyle name="Normal 20" xfId="89"/>
    <cellStyle name="Normal 21" xfId="90"/>
    <cellStyle name="Normal 22" xfId="91"/>
    <cellStyle name="Normal 23" xfId="92"/>
    <cellStyle name="Normal 24" xfId="93"/>
    <cellStyle name="Normal 25" xfId="94"/>
    <cellStyle name="Normal 26" xfId="95"/>
    <cellStyle name="Normal 27" xfId="96"/>
    <cellStyle name="Normal 28" xfId="97"/>
    <cellStyle name="Normal 29" xfId="98"/>
    <cellStyle name="Normal 3" xfId="99"/>
    <cellStyle name="Normal 3 2" xfId="100"/>
    <cellStyle name="Normal 3 3" xfId="101"/>
    <cellStyle name="Normal 30" xfId="102"/>
    <cellStyle name="Normal 31" xfId="103"/>
    <cellStyle name="Normal 32" xfId="104"/>
    <cellStyle name="Normal 33" xfId="105"/>
    <cellStyle name="Normal 33 2" xfId="106"/>
    <cellStyle name="Normal 34" xfId="107"/>
    <cellStyle name="Normal 35" xfId="108"/>
    <cellStyle name="Normal 36" xfId="109"/>
    <cellStyle name="Normal 37" xfId="110"/>
    <cellStyle name="Normal 38" xfId="111"/>
    <cellStyle name="Normal 39" xfId="112"/>
    <cellStyle name="Normal 4" xfId="113"/>
    <cellStyle name="Normal 4 2" xfId="114"/>
    <cellStyle name="Normal 40" xfId="115"/>
    <cellStyle name="Normal 41" xfId="116"/>
    <cellStyle name="Normal 42" xfId="117"/>
    <cellStyle name="Normal 42 2" xfId="1"/>
    <cellStyle name="Normal 43" xfId="118"/>
    <cellStyle name="Normal 43 2" xfId="119"/>
    <cellStyle name="Normal 44" xfId="120"/>
    <cellStyle name="Normal 44 2" xfId="121"/>
    <cellStyle name="Normal 45" xfId="122"/>
    <cellStyle name="Normal 45 2" xfId="123"/>
    <cellStyle name="Normal 46" xfId="124"/>
    <cellStyle name="Normal 46 2" xfId="125"/>
    <cellStyle name="Normal 47" xfId="126"/>
    <cellStyle name="Normal 47 2" xfId="127"/>
    <cellStyle name="Normal 48" xfId="128"/>
    <cellStyle name="Normal 49" xfId="129"/>
    <cellStyle name="Normal 5" xfId="130"/>
    <cellStyle name="Normal 50" xfId="131"/>
    <cellStyle name="Normal 51" xfId="132"/>
    <cellStyle name="Normal 51 2" xfId="133"/>
    <cellStyle name="Normal 52" xfId="134"/>
    <cellStyle name="Normal 52 2" xfId="135"/>
    <cellStyle name="Normal 53" xfId="136"/>
    <cellStyle name="Normal 54" xfId="137"/>
    <cellStyle name="Normal 55" xfId="138"/>
    <cellStyle name="Normal 56" xfId="139"/>
    <cellStyle name="Normal 56 2" xfId="140"/>
    <cellStyle name="Normal 57" xfId="141"/>
    <cellStyle name="Normal 58" xfId="142"/>
    <cellStyle name="Normal 59" xfId="143"/>
    <cellStyle name="Normal 59 2" xfId="144"/>
    <cellStyle name="Normal 6" xfId="145"/>
    <cellStyle name="Normal 60" xfId="146"/>
    <cellStyle name="Normal 61" xfId="147"/>
    <cellStyle name="Normal 62" xfId="148"/>
    <cellStyle name="Normal 7" xfId="149"/>
    <cellStyle name="Normal 8" xfId="150"/>
    <cellStyle name="Normal 9" xfId="151"/>
    <cellStyle name="Note 2" xfId="152"/>
    <cellStyle name="Output 2" xfId="153"/>
    <cellStyle name="Output Cell" xfId="154"/>
    <cellStyle name="Parameter Cell" xfId="155"/>
    <cellStyle name="Percent 2" xfId="156"/>
    <cellStyle name="Percent 2 2" xfId="157"/>
    <cellStyle name="Percent 2 3" xfId="158"/>
    <cellStyle name="Percent 3" xfId="159"/>
    <cellStyle name="Percent 3 2" xfId="160"/>
    <cellStyle name="Percent 4" xfId="161"/>
    <cellStyle name="Percent 4 2" xfId="162"/>
    <cellStyle name="Percent 5" xfId="163"/>
    <cellStyle name="Percent 5 2" xfId="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5"/>
  <sheetViews>
    <sheetView tabSelected="1" workbookViewId="0">
      <selection activeCell="M12" sqref="M12"/>
    </sheetView>
  </sheetViews>
  <sheetFormatPr defaultColWidth="8" defaultRowHeight="15" x14ac:dyDescent="0.25"/>
  <cols>
    <col min="1" max="1" width="4.140625" style="1" customWidth="1"/>
    <col min="2" max="2" width="47.7109375" style="1" customWidth="1"/>
    <col min="3" max="3" width="1.7109375" style="1" customWidth="1"/>
    <col min="4" max="4" width="14.5703125" style="1" customWidth="1"/>
    <col min="5" max="5" width="1.7109375" style="1" customWidth="1"/>
    <col min="6" max="6" width="18.85546875" style="1" customWidth="1"/>
    <col min="7" max="7" width="1.7109375" style="1" customWidth="1"/>
    <col min="8" max="8" width="14.7109375" style="1" customWidth="1"/>
    <col min="9" max="9" width="1.7109375" style="1" customWidth="1"/>
    <col min="10" max="10" width="17.28515625" style="1" customWidth="1"/>
    <col min="11" max="11" width="1.7109375" style="1" customWidth="1"/>
    <col min="12" max="12" width="16.140625" style="1" customWidth="1"/>
    <col min="13" max="16384" width="8" style="1"/>
  </cols>
  <sheetData>
    <row r="1" spans="1:12" ht="15.75" x14ac:dyDescent="0.25">
      <c r="L1" s="2"/>
    </row>
    <row r="2" spans="1:12" x14ac:dyDescent="0.25">
      <c r="L2" s="3"/>
    </row>
    <row r="3" spans="1:12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F6" s="6" t="s">
        <v>2</v>
      </c>
      <c r="G6" s="6"/>
      <c r="H6" s="6"/>
      <c r="J6" s="6" t="s">
        <v>3</v>
      </c>
      <c r="K6" s="6"/>
      <c r="L6" s="6"/>
    </row>
    <row r="7" spans="1:12" ht="60" x14ac:dyDescent="0.25">
      <c r="B7" s="7" t="s">
        <v>4</v>
      </c>
      <c r="C7" s="8"/>
      <c r="D7" s="7" t="s">
        <v>5</v>
      </c>
      <c r="E7" s="8"/>
      <c r="F7" s="9" t="s">
        <v>6</v>
      </c>
      <c r="G7" s="8"/>
      <c r="H7" s="9" t="s">
        <v>7</v>
      </c>
      <c r="I7" s="8"/>
      <c r="J7" s="10" t="s">
        <v>8</v>
      </c>
      <c r="K7" s="8"/>
      <c r="L7" s="10" t="s">
        <v>9</v>
      </c>
    </row>
    <row r="8" spans="1:12" x14ac:dyDescent="0.25">
      <c r="D8" s="11">
        <v>41949</v>
      </c>
      <c r="E8" s="12"/>
      <c r="F8" s="13" t="s">
        <v>10</v>
      </c>
    </row>
    <row r="9" spans="1:12" x14ac:dyDescent="0.25">
      <c r="B9" s="13" t="s">
        <v>11</v>
      </c>
      <c r="C9" s="13"/>
      <c r="D9" s="14" t="s">
        <v>12</v>
      </c>
      <c r="E9" s="14"/>
      <c r="F9" s="13" t="s">
        <v>13</v>
      </c>
      <c r="G9" s="13"/>
      <c r="H9" s="13" t="s">
        <v>14</v>
      </c>
      <c r="I9" s="13"/>
      <c r="J9" s="13" t="s">
        <v>15</v>
      </c>
      <c r="L9" s="13" t="s">
        <v>16</v>
      </c>
    </row>
    <row r="10" spans="1:12" x14ac:dyDescent="0.25">
      <c r="B10" s="13"/>
      <c r="C10" s="13"/>
      <c r="D10" s="14"/>
      <c r="E10" s="14"/>
      <c r="F10" s="13"/>
      <c r="G10" s="13"/>
      <c r="H10" s="13"/>
      <c r="I10" s="13"/>
      <c r="J10" s="13"/>
      <c r="L10" s="13"/>
    </row>
    <row r="11" spans="1:12" s="15" customFormat="1" ht="18" x14ac:dyDescent="0.25">
      <c r="A11" s="15">
        <v>1</v>
      </c>
      <c r="B11" s="15" t="s">
        <v>17</v>
      </c>
      <c r="D11" s="16">
        <v>3.0899999999999997E-2</v>
      </c>
      <c r="F11" s="15">
        <v>-0.62639257374977331</v>
      </c>
      <c r="H11" s="15">
        <v>8.9006435567832581E-2</v>
      </c>
      <c r="J11" s="16">
        <f>D11*F11+H11</f>
        <v>6.9650905038964595E-2</v>
      </c>
      <c r="L11" s="17">
        <f>D11+J11</f>
        <v>0.10055090503896459</v>
      </c>
    </row>
    <row r="12" spans="1:12" s="15" customFormat="1" ht="18" x14ac:dyDescent="0.25">
      <c r="A12" s="15">
        <f>A11+1</f>
        <v>2</v>
      </c>
      <c r="B12" s="15" t="s">
        <v>18</v>
      </c>
      <c r="D12" s="16">
        <v>3.3309999999999999E-2</v>
      </c>
      <c r="F12" s="15">
        <v>-0.73791929762037178</v>
      </c>
      <c r="H12" s="15">
        <v>9.3135889383999346E-2</v>
      </c>
      <c r="J12" s="16">
        <f t="shared" ref="J12:J13" si="0">D12*F12+H12</f>
        <v>6.8555797580264755E-2</v>
      </c>
      <c r="L12" s="17">
        <f t="shared" ref="L12:L13" si="1">D12+J12</f>
        <v>0.10186579758026476</v>
      </c>
    </row>
    <row r="13" spans="1:12" s="15" customFormat="1" ht="18" x14ac:dyDescent="0.25">
      <c r="A13" s="15">
        <f>A12+1</f>
        <v>3</v>
      </c>
      <c r="B13" s="15" t="s">
        <v>19</v>
      </c>
      <c r="D13" s="16">
        <v>4.7899999999999998E-2</v>
      </c>
      <c r="F13" s="15">
        <v>-0.61293024571877319</v>
      </c>
      <c r="H13" s="15">
        <v>8.1063762560961261E-2</v>
      </c>
      <c r="J13" s="16">
        <f t="shared" si="0"/>
        <v>5.1704403791032028E-2</v>
      </c>
      <c r="L13" s="17">
        <f t="shared" si="1"/>
        <v>9.9604403791032026E-2</v>
      </c>
    </row>
    <row r="14" spans="1:12" x14ac:dyDescent="0.25">
      <c r="D14" s="18"/>
      <c r="J14" s="18"/>
      <c r="L14" s="19"/>
    </row>
    <row r="15" spans="1:12" x14ac:dyDescent="0.25">
      <c r="B15" s="20" t="s">
        <v>20</v>
      </c>
      <c r="C15" s="20"/>
      <c r="D15" s="21"/>
      <c r="E15" s="20"/>
      <c r="F15" s="20"/>
      <c r="G15" s="20"/>
      <c r="H15" s="20"/>
      <c r="I15" s="20"/>
      <c r="J15" s="21"/>
      <c r="K15" s="20"/>
      <c r="L15" s="22">
        <f>AVERAGE(L11:L13)</f>
        <v>0.10067370213675379</v>
      </c>
    </row>
    <row r="16" spans="1:12" x14ac:dyDescent="0.25">
      <c r="D16" s="18"/>
      <c r="J16" s="18"/>
      <c r="L16" s="19"/>
    </row>
    <row r="17" spans="1:4" x14ac:dyDescent="0.25">
      <c r="D17" s="18"/>
    </row>
    <row r="18" spans="1:4" x14ac:dyDescent="0.25">
      <c r="A18" s="1" t="s">
        <v>21</v>
      </c>
    </row>
    <row r="19" spans="1:4" x14ac:dyDescent="0.25">
      <c r="A19" s="23" t="s">
        <v>22</v>
      </c>
      <c r="B19" s="15"/>
    </row>
    <row r="20" spans="1:4" ht="18" x14ac:dyDescent="0.25">
      <c r="A20" s="23" t="s">
        <v>23</v>
      </c>
      <c r="B20" s="15"/>
    </row>
    <row r="21" spans="1:4" ht="18" x14ac:dyDescent="0.25">
      <c r="A21" s="24" t="s">
        <v>24</v>
      </c>
    </row>
    <row r="22" spans="1:4" ht="18" x14ac:dyDescent="0.25">
      <c r="A22" s="24" t="s">
        <v>25</v>
      </c>
    </row>
    <row r="23" spans="1:4" x14ac:dyDescent="0.25">
      <c r="A23" s="24"/>
      <c r="B23" s="1" t="s">
        <v>26</v>
      </c>
    </row>
    <row r="24" spans="1:4" ht="18" x14ac:dyDescent="0.25">
      <c r="A24" s="24" t="s">
        <v>27</v>
      </c>
    </row>
    <row r="25" spans="1:4" ht="18" x14ac:dyDescent="0.25">
      <c r="A25" s="24" t="s">
        <v>28</v>
      </c>
    </row>
  </sheetData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5242C61-33C7-4CEB-ABC2-84F7A763A9F5}"/>
</file>

<file path=customXml/itemProps2.xml><?xml version="1.0" encoding="utf-8"?>
<ds:datastoreItem xmlns:ds="http://schemas.openxmlformats.org/officeDocument/2006/customXml" ds:itemID="{4EBF36D7-C81C-46DC-A37E-3822D8470D3A}"/>
</file>

<file path=customXml/itemProps3.xml><?xml version="1.0" encoding="utf-8"?>
<ds:datastoreItem xmlns:ds="http://schemas.openxmlformats.org/officeDocument/2006/customXml" ds:itemID="{A31624BF-656B-48D9-B997-655092EF0572}"/>
</file>

<file path=customXml/itemProps4.xml><?xml version="1.0" encoding="utf-8"?>
<ds:datastoreItem xmlns:ds="http://schemas.openxmlformats.org/officeDocument/2006/customXml" ds:itemID="{C1259419-3BAB-467B-ABD6-377B2AD6F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 Risk Premium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2014-11-13T20:23:26Z</dcterms:created>
  <dcterms:modified xsi:type="dcterms:W3CDTF">2014-11-14T00:07:37Z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