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9920" yWindow="90" windowWidth="17835" windowHeight="11880"/>
  </bookViews>
  <sheets>
    <sheet name="25. BR + SV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O">#REF!</definedName>
    <definedName name="\p">'[1]B-1.0'!#REF!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#REF!</definedName>
    <definedName name="__123Graph_A" hidden="1">[2]G!#REF!</definedName>
    <definedName name="__123Graph_B" hidden="1">[2]G!#REF!</definedName>
    <definedName name="__123Graph_C" hidden="1">[2]G!#REF!</definedName>
    <definedName name="__123Graph_D" hidden="1">'[1]C-3.10'!#REF!</definedName>
    <definedName name="__123Graph_E" hidden="1">[2]G!#REF!</definedName>
    <definedName name="__123Graph_F" hidden="1">[2]G!#REF!</definedName>
    <definedName name="__FDS_HYPERLINK_TOGGLE_STATE__" hidden="1">"ON"</definedName>
    <definedName name="_1">#REF!</definedName>
    <definedName name="_2">#REF!</definedName>
    <definedName name="_3">#REF!</definedName>
    <definedName name="_331">'[1]C-3.10'!#REF!</definedName>
    <definedName name="_34">'[1]C-3.10'!#REF!</definedName>
    <definedName name="_347">'[1]C-3.10'!#REF!</definedName>
    <definedName name="_348">'[1]C-3.10'!#REF!</definedName>
    <definedName name="_34a1">'[1]C-3.10'!#REF!</definedName>
    <definedName name="_34a2">'[1]C-3.10'!#REF!</definedName>
    <definedName name="_34E">'[1]C-3.10'!#REF!</definedName>
    <definedName name="_35">'[1]C-3.10'!#REF!</definedName>
    <definedName name="_351">'[1]C-3.10'!#REF!</definedName>
    <definedName name="_36">'[1]C-3.10'!#REF!</definedName>
    <definedName name="_D1696">#REF!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Fill" hidden="1">#REF!</definedName>
    <definedName name="_Key1" hidden="1">#REF!</definedName>
    <definedName name="_M">#REF!</definedName>
    <definedName name="_Order1" hidden="1">255</definedName>
    <definedName name="_Sort" hidden="1">#REF!</definedName>
    <definedName name="A">'[1]C-3.10'!#REF!</definedName>
    <definedName name="A1page1">#REF!</definedName>
    <definedName name="alldcfh">#REF!</definedName>
    <definedName name="alldcfl">#REF!</definedName>
    <definedName name="ASD">#REF!</definedName>
    <definedName name="B">'[1]C-3.10'!#REF!</definedName>
    <definedName name="BORDER1">#REF!</definedName>
    <definedName name="BORDER2">#REF!</definedName>
    <definedName name="BUDGET3">#REF!</definedName>
    <definedName name="C_">'[1]C-3.10'!#REF!</definedName>
    <definedName name="cdcfcomph">#REF!</definedName>
    <definedName name="cdcfcompl">#REF!</definedName>
    <definedName name="cdcfcowith">#REF!</definedName>
    <definedName name="cdcfcowitl">#REF!</definedName>
    <definedName name="cdcfh">#REF!</definedName>
    <definedName name="cdcfl">#REF!</definedName>
    <definedName name="cgcoe">#REF!</definedName>
    <definedName name="codcfh">#REF!</definedName>
    <definedName name="codcfl">#REF!</definedName>
    <definedName name="company">#REF!</definedName>
    <definedName name="corrh">#REF!</definedName>
    <definedName name="corrl">#REF!</definedName>
    <definedName name="csadj">#REF!</definedName>
    <definedName name="cscomp">#REF!</definedName>
    <definedName name="D">'[1]C-3.10'!#REF!</definedName>
    <definedName name="E">'[1]C-3.10'!#REF!</definedName>
    <definedName name="epsrec">#REF!</definedName>
    <definedName name="exproe">#REF!</definedName>
    <definedName name="FIVEYR">#REF!</definedName>
    <definedName name="growth">[3]EXTFIN!#REF!</definedName>
    <definedName name="JIM">#REF!</definedName>
    <definedName name="LYN">#REF!</definedName>
    <definedName name="NBUDGET3">#REF!</definedName>
    <definedName name="nfgh">#REF!</definedName>
    <definedName name="nfgl">#REF!</definedName>
    <definedName name="NvsASD">"V2013-12-31"</definedName>
    <definedName name="NvsAutoDrillOk">"VN"</definedName>
    <definedName name="NvsElapsedTime">0.000104166661913041</definedName>
    <definedName name="NvsEndTime">41711.4894675926</definedName>
    <definedName name="NvsInstLang">"VENG"</definedName>
    <definedName name="NvsInstSpec">"%,FBUSINESS_UNIT,TCONSOLIDATIONS,NNVPWR"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"V2011-12-01"</definedName>
    <definedName name="NvsPanelSetid">"VSHARE"</definedName>
    <definedName name="NvsReqBU">"VNVPWR"</definedName>
    <definedName name="NvsReqBUOnly">"VN"</definedName>
    <definedName name="NvsTransLed">"VN"</definedName>
    <definedName name="NvsTreeASD">"V2013-12-31"</definedName>
    <definedName name="NvsValTbl.ACCOUNT">"GL_ACCOUNT_TBL"</definedName>
    <definedName name="occ">#REF!</definedName>
    <definedName name="one">#REF!</definedName>
    <definedName name="PAGE1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rent">#REF!</definedName>
    <definedName name="_xlnm.Print_Area">#REF!</definedName>
    <definedName name="Print_Area_MI">'[1]C-3.10'!#REF!</definedName>
    <definedName name="RATE1">#REF!</definedName>
    <definedName name="rcoe">#REF!</definedName>
    <definedName name="RID">#REF!</definedName>
    <definedName name="roelst">#REF!</definedName>
    <definedName name="roerec">#REF!</definedName>
    <definedName name="RTT">#REF!</definedName>
    <definedName name="SAPBEXrevision" hidden="1">41</definedName>
    <definedName name="SAPBEXsysID" hidden="1">"PBW"</definedName>
    <definedName name="SAPBEXwbID" hidden="1">"3TD2FVG7ME7U056LVECBWI4A2"</definedName>
    <definedName name="SCD">#REF!</definedName>
    <definedName name="scdcfh">#REF!</definedName>
    <definedName name="scdcfl">#REF!</definedName>
    <definedName name="scn">#REF!</definedName>
    <definedName name="sdcfcomph">#REF!</definedName>
    <definedName name="sdcfcompl">#REF!</definedName>
    <definedName name="sdcfcowith">#REF!</definedName>
    <definedName name="sdcfcowitl">#REF!</definedName>
    <definedName name="sdcfdyh">#REF!</definedName>
    <definedName name="sdcfdyl">#REF!</definedName>
    <definedName name="sdcfh">#REF!</definedName>
    <definedName name="sdcfl">#REF!</definedName>
    <definedName name="sdfsd">#REF!</definedName>
    <definedName name="sdyldh">#REF!</definedName>
    <definedName name="sdyldl">#REF!</definedName>
    <definedName name="srrh">#REF!</definedName>
    <definedName name="srrl">#REF!</definedName>
    <definedName name="T1entire">#REF!</definedName>
    <definedName name="T1page13">#REF!</definedName>
    <definedName name="T1page14">#REF!</definedName>
    <definedName name="T2entire">#REF!</definedName>
    <definedName name="T2page1">#REF!</definedName>
    <definedName name="T2page2">#REF!</definedName>
    <definedName name="T2page3">#REF!</definedName>
    <definedName name="T2page4">#REF!</definedName>
    <definedName name="T2page5">#REF!</definedName>
    <definedName name="T2page6">#REF!</definedName>
    <definedName name="T2page7">#REF!</definedName>
    <definedName name="T2page8">#REF!</definedName>
    <definedName name="TEST0">#REF!</definedName>
    <definedName name="TESTHKEY">#REF!</definedName>
    <definedName name="TESTKEYS">#REF!</definedName>
    <definedName name="TESTVKEY">#REF!</definedName>
    <definedName name="three">#REF!</definedName>
    <definedName name="two">#REF!</definedName>
    <definedName name="wp11page1">#REF!</definedName>
    <definedName name="wp11page2">#REF!</definedName>
    <definedName name="wp14page1">#REF!</definedName>
    <definedName name="wp14page2">#REF!</definedName>
    <definedName name="wp14page3">#REF!</definedName>
    <definedName name="WP2page1">#REF!</definedName>
    <definedName name="WP2page2">#REF!</definedName>
    <definedName name="WP2page3">#REF!</definedName>
    <definedName name="WP2page4">#REF!</definedName>
    <definedName name="WP2page5">#REF!</definedName>
    <definedName name="WP2page6">#REF!</definedName>
    <definedName name="WP2page7">#REF!</definedName>
    <definedName name="WP2page8">#REF!</definedName>
    <definedName name="wp4page1">#REF!</definedName>
    <definedName name="wp4page2">#REF!</definedName>
    <definedName name="x" hidden="1">'[4]C-3.10'!#REF!</definedName>
    <definedName name="xx">'[4]C-3.10'!$A$1:$I$22</definedName>
  </definedNames>
  <calcPr calcId="145621"/>
</workbook>
</file>

<file path=xl/calcChain.xml><?xml version="1.0" encoding="utf-8"?>
<calcChain xmlns="http://schemas.openxmlformats.org/spreadsheetml/2006/main">
  <c r="N9" i="1" l="1"/>
  <c r="L9" i="1"/>
  <c r="J9" i="1"/>
  <c r="H9" i="1"/>
  <c r="F9" i="1"/>
  <c r="P15" i="1" l="1"/>
  <c r="R15" i="1"/>
  <c r="R19" i="1" l="1"/>
  <c r="P27" i="1"/>
  <c r="P39" i="1"/>
  <c r="P36" i="1"/>
  <c r="R23" i="1"/>
  <c r="P21" i="1"/>
  <c r="P26" i="1"/>
  <c r="P40" i="1"/>
  <c r="R29" i="1"/>
  <c r="T15" i="1"/>
  <c r="P33" i="1"/>
  <c r="R30" i="1" l="1"/>
  <c r="R37" i="1"/>
  <c r="R24" i="1"/>
  <c r="P29" i="1"/>
  <c r="T29" i="1" s="1"/>
  <c r="R35" i="1"/>
  <c r="R25" i="1"/>
  <c r="P34" i="1"/>
  <c r="P16" i="1"/>
  <c r="F42" i="1"/>
  <c r="R18" i="1"/>
  <c r="R40" i="1"/>
  <c r="T40" i="1" s="1"/>
  <c r="R17" i="1"/>
  <c r="P38" i="1"/>
  <c r="P20" i="1"/>
  <c r="P23" i="1"/>
  <c r="T23" i="1" s="1"/>
  <c r="R36" i="1"/>
  <c r="T36" i="1" s="1"/>
  <c r="R39" i="1"/>
  <c r="T39" i="1" s="1"/>
  <c r="X39" i="1" s="1"/>
  <c r="P30" i="1"/>
  <c r="P37" i="1"/>
  <c r="P25" i="1"/>
  <c r="R34" i="1"/>
  <c r="T34" i="1" s="1"/>
  <c r="J42" i="1"/>
  <c r="P18" i="1"/>
  <c r="P17" i="1"/>
  <c r="R38" i="1"/>
  <c r="T38" i="1" s="1"/>
  <c r="P31" i="1"/>
  <c r="R20" i="1"/>
  <c r="P32" i="1"/>
  <c r="R27" i="1"/>
  <c r="T27" i="1" s="1"/>
  <c r="P19" i="1"/>
  <c r="T19" i="1" s="1"/>
  <c r="P28" i="1"/>
  <c r="R16" i="1"/>
  <c r="H42" i="1"/>
  <c r="R22" i="1"/>
  <c r="R33" i="1"/>
  <c r="T33" i="1" s="1"/>
  <c r="R28" i="1"/>
  <c r="T28" i="1" s="1"/>
  <c r="P24" i="1"/>
  <c r="P35" i="1"/>
  <c r="N42" i="1"/>
  <c r="L42" i="1"/>
  <c r="P22" i="1"/>
  <c r="R26" i="1"/>
  <c r="T26" i="1" s="1"/>
  <c r="R21" i="1"/>
  <c r="T21" i="1" s="1"/>
  <c r="R31" i="1"/>
  <c r="R32" i="1"/>
  <c r="T32" i="1" s="1"/>
  <c r="T31" i="1" l="1"/>
  <c r="T20" i="1"/>
  <c r="T22" i="1"/>
  <c r="T17" i="1"/>
  <c r="P42" i="1"/>
  <c r="T16" i="1"/>
  <c r="R42" i="1"/>
  <c r="T18" i="1"/>
  <c r="T25" i="1"/>
  <c r="T37" i="1"/>
  <c r="T24" i="1"/>
  <c r="T35" i="1"/>
  <c r="T30" i="1"/>
  <c r="T42" i="1" l="1"/>
  <c r="X17" i="1"/>
  <c r="X35" i="1"/>
  <c r="X34" i="1"/>
  <c r="X32" i="1"/>
  <c r="X24" i="1"/>
  <c r="X28" i="1"/>
  <c r="X18" i="1"/>
  <c r="X25" i="1"/>
  <c r="X33" i="1"/>
  <c r="X30" i="1"/>
  <c r="X22" i="1"/>
  <c r="X19" i="1"/>
  <c r="X23" i="1"/>
  <c r="X20" i="1"/>
  <c r="X29" i="1"/>
  <c r="X26" i="1"/>
  <c r="X31" i="1"/>
  <c r="X16" i="1"/>
  <c r="X27" i="1"/>
  <c r="X21" i="1"/>
  <c r="X15" i="1" l="1"/>
  <c r="X38" i="1"/>
  <c r="X37" i="1" l="1"/>
  <c r="X36" i="1" l="1"/>
  <c r="V42" i="1"/>
  <c r="X40" i="1"/>
  <c r="X42" i="1" l="1"/>
</calcChain>
</file>

<file path=xl/sharedStrings.xml><?xml version="1.0" encoding="utf-8"?>
<sst xmlns="http://schemas.openxmlformats.org/spreadsheetml/2006/main" count="95" uniqueCount="92">
  <si>
    <t>Pacific Power &amp; Light Company</t>
  </si>
  <si>
    <t>Proxy Group</t>
  </si>
  <si>
    <t>BR + SV</t>
  </si>
  <si>
    <r>
      <t>R</t>
    </r>
    <r>
      <rPr>
        <b/>
        <vertAlign val="superscript"/>
        <sz val="12"/>
        <rFont val="Times New Roman"/>
        <family val="1"/>
      </rPr>
      <t>1</t>
    </r>
  </si>
  <si>
    <r>
      <t>D</t>
    </r>
    <r>
      <rPr>
        <b/>
        <vertAlign val="subscript"/>
        <sz val="12"/>
        <rFont val="Times New Roman"/>
        <family val="1"/>
      </rPr>
      <t>e</t>
    </r>
  </si>
  <si>
    <r>
      <t>V</t>
    </r>
    <r>
      <rPr>
        <b/>
        <vertAlign val="subscript"/>
        <sz val="12"/>
        <rFont val="Times New Roman"/>
        <family val="1"/>
      </rPr>
      <t>e</t>
    </r>
  </si>
  <si>
    <t>V</t>
  </si>
  <si>
    <t xml:space="preserve"> </t>
  </si>
  <si>
    <r>
      <t>R</t>
    </r>
    <r>
      <rPr>
        <b/>
        <vertAlign val="subscript"/>
        <sz val="12"/>
        <rFont val="Times New Roman"/>
        <family val="1"/>
      </rPr>
      <t>av</t>
    </r>
    <r>
      <rPr>
        <b/>
        <vertAlign val="superscript"/>
        <sz val="12"/>
        <rFont val="Times New Roman"/>
        <family val="1"/>
      </rPr>
      <t>2</t>
    </r>
  </si>
  <si>
    <r>
      <t xml:space="preserve">B </t>
    </r>
    <r>
      <rPr>
        <b/>
        <vertAlign val="superscript"/>
        <sz val="12"/>
        <rFont val="Times New Roman"/>
        <family val="1"/>
      </rPr>
      <t>3</t>
    </r>
  </si>
  <si>
    <r>
      <t>B*R</t>
    </r>
    <r>
      <rPr>
        <b/>
        <vertAlign val="superscript"/>
        <sz val="12"/>
        <rFont val="Times New Roman"/>
        <family val="1"/>
      </rPr>
      <t>4</t>
    </r>
  </si>
  <si>
    <r>
      <t>S*V</t>
    </r>
    <r>
      <rPr>
        <b/>
        <vertAlign val="superscript"/>
        <sz val="12"/>
        <rFont val="Times New Roman"/>
        <family val="1"/>
      </rPr>
      <t>5</t>
    </r>
  </si>
  <si>
    <t>B*R+S*V</t>
  </si>
  <si>
    <t>Estimated Return on Common Equity</t>
  </si>
  <si>
    <t>Estimated Dividend per Share</t>
  </si>
  <si>
    <t>Estimated Book Value/Share</t>
  </si>
  <si>
    <t>Book Value/Share</t>
  </si>
  <si>
    <t>Return on Average Equity</t>
  </si>
  <si>
    <t>Company</t>
  </si>
  <si>
    <t>Ticker</t>
  </si>
  <si>
    <t>2017-2019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</si>
  <si>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</si>
  <si>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</si>
  <si>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</si>
  <si>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</si>
  <si>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</si>
  <si>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</si>
  <si>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</si>
  <si>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</si>
  <si>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</si>
  <si>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</si>
  <si>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Average</t>
  </si>
  <si>
    <t>Notes:</t>
  </si>
  <si>
    <r>
      <t>Estimated future return on common equity, dividends per share, and book value per share as reported in</t>
    </r>
    <r>
      <rPr>
        <i/>
        <sz val="12"/>
        <rFont val="Times New Roman"/>
        <family val="1"/>
      </rPr>
      <t xml:space="preserve"> The Value Line Investment Survey: 19 September 2014; 22 August 2014; and 1 August 2014.</t>
    </r>
  </si>
  <si>
    <r>
      <t xml:space="preserve">Rav=R*[(2*V13)/(V13+V12)].  This formula transforms the end-of-year projected </t>
    </r>
    <r>
      <rPr>
        <i/>
        <sz val="12"/>
        <rFont val="Times New Roman"/>
        <family val="1"/>
      </rPr>
      <t>Value Line</t>
    </r>
    <r>
      <rPr>
        <sz val="12"/>
        <rFont val="Times New Roman"/>
        <family val="1"/>
      </rPr>
      <t xml:space="preserve"> return on equity into a mid-year return on equity.</t>
    </r>
  </si>
  <si>
    <t>B=1-(De/(R*Ve)).</t>
  </si>
  <si>
    <t>B*R=B*Rav=(Rav-De/Ve).</t>
  </si>
  <si>
    <t xml:space="preserve">S*V equals the five year average of S, multiplied by current V, where S = annual growth rate of common shares outstanding and V = fraction of new funds provided that </t>
  </si>
  <si>
    <t>accrues to original shareholders.</t>
  </si>
  <si>
    <t>Electric Proxy Group</t>
  </si>
  <si>
    <t>Alliant Energy Corporation</t>
  </si>
  <si>
    <t>LNT</t>
  </si>
  <si>
    <t>Ameren Corporation</t>
  </si>
  <si>
    <t>AEE</t>
  </si>
  <si>
    <t>American Electric Power Company, Inc.</t>
  </si>
  <si>
    <t>AEP</t>
  </si>
  <si>
    <t>Avista Corporation</t>
  </si>
  <si>
    <t>AVA</t>
  </si>
  <si>
    <t>Black Hills Corporation</t>
  </si>
  <si>
    <t>BKH</t>
  </si>
  <si>
    <t>CenterPoint Energy, Inc.</t>
  </si>
  <si>
    <t>CNP</t>
  </si>
  <si>
    <t>Consolidated Edison, Inc.</t>
  </si>
  <si>
    <t>ED</t>
  </si>
  <si>
    <t>Dominion Resources, Inc.</t>
  </si>
  <si>
    <t>D</t>
  </si>
  <si>
    <t>DTE Energy Company</t>
  </si>
  <si>
    <t>DTE</t>
  </si>
  <si>
    <t>Edison International</t>
  </si>
  <si>
    <t>EIX</t>
  </si>
  <si>
    <t>El Paso Electric Company</t>
  </si>
  <si>
    <t>EE</t>
  </si>
  <si>
    <t>The Empire District Electric Company</t>
  </si>
  <si>
    <t>EDE</t>
  </si>
  <si>
    <t>Great Plains Energy Incorporated</t>
  </si>
  <si>
    <t>GXP</t>
  </si>
  <si>
    <t>IDACORP, Inc.</t>
  </si>
  <si>
    <t>IDA</t>
  </si>
  <si>
    <t>NextEra Energy, Inc.</t>
  </si>
  <si>
    <t>NEE</t>
  </si>
  <si>
    <t>Northeast Utilitites</t>
  </si>
  <si>
    <t>NU</t>
  </si>
  <si>
    <t>NorthWestern Corporation</t>
  </si>
  <si>
    <t>NWE</t>
  </si>
  <si>
    <t>Pinnacle West Capital Corporation</t>
  </si>
  <si>
    <t>PNW</t>
  </si>
  <si>
    <t>Portland General Electric Company</t>
  </si>
  <si>
    <t>POR</t>
  </si>
  <si>
    <t>Public Service Enterprise Group Incorporated</t>
  </si>
  <si>
    <t>PEG</t>
  </si>
  <si>
    <t>SCANA Corporation</t>
  </si>
  <si>
    <t>SCG</t>
  </si>
  <si>
    <t>Sempra Energy</t>
  </si>
  <si>
    <t>SRE</t>
  </si>
  <si>
    <t>The Southern Company</t>
  </si>
  <si>
    <t>SO</t>
  </si>
  <si>
    <t>Vectren Corporation</t>
  </si>
  <si>
    <t>VVC</t>
  </si>
  <si>
    <t>Westar Energy, Inc.</t>
  </si>
  <si>
    <t>WR</t>
  </si>
  <si>
    <t>Xcel Energy Inc.</t>
  </si>
  <si>
    <t>XEL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</si>
</sst>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"/>
    <numFmt numFmtId="167" formatCode="###0.00"/>
    <numFmt numFmtId="168" formatCode="0.0000"/>
  </numFmts>
  <fonts count="54" x14ac:knownFonts="1">
    <font>
      <sz val="10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name val="Times New Roman"/>
      <family val="1"/>
    </font>
    <font>
      <b/>
      <vertAlign val="superscript"/>
      <sz val="12"/>
      <name val="Times New Roman"/>
      <family val="1"/>
    </font>
    <font>
      <b/>
      <vertAlign val="subscript"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Times New Roman"/>
      <family val="2"/>
    </font>
    <font>
      <vertAlign val="superscript"/>
      <sz val="12"/>
      <name val="Times New Roman"/>
      <family val="1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Helv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59AE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10B4D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10B4DA"/>
        <bgColor theme="0"/>
      </patternFill>
    </fill>
    <fill>
      <patternFill patternType="solid">
        <fgColor theme="0" tint="-4.9989318521683403E-2"/>
        <bgColor theme="0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</borders>
  <cellStyleXfs count="263">
    <xf numFmtId="0" fontId="0" fillId="0" borderId="0"/>
    <xf numFmtId="44" fontId="10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3" fillId="9" borderId="0" applyNumberFormat="0" applyBorder="0" applyAlignment="0" applyProtection="0"/>
    <xf numFmtId="0" fontId="13" fillId="13" borderId="0" applyNumberFormat="0" applyBorder="0" applyAlignment="0" applyProtection="0"/>
    <xf numFmtId="0" fontId="13" fillId="17" borderId="0" applyNumberFormat="0" applyBorder="0" applyAlignment="0" applyProtection="0"/>
    <xf numFmtId="0" fontId="13" fillId="21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4" fillId="3" borderId="0" applyNumberFormat="0" applyBorder="0" applyAlignment="0" applyProtection="0"/>
    <xf numFmtId="0" fontId="15" fillId="33" borderId="0"/>
    <xf numFmtId="0" fontId="16" fillId="6" borderId="4" applyNumberFormat="0" applyAlignment="0" applyProtection="0"/>
    <xf numFmtId="4" fontId="3" fillId="34" borderId="0">
      <alignment horizontal="center"/>
    </xf>
    <xf numFmtId="0" fontId="17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" fillId="0" borderId="12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5" borderId="0"/>
    <xf numFmtId="0" fontId="22" fillId="36" borderId="0">
      <alignment horizontal="left"/>
    </xf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18" fillId="0" borderId="0" applyNumberFormat="0" applyFill="0" applyBorder="0" applyProtection="0">
      <alignment wrapText="1"/>
    </xf>
    <xf numFmtId="0" fontId="18" fillId="0" borderId="0" applyNumberFormat="0" applyFill="0" applyBorder="0" applyProtection="0">
      <alignment wrapText="1"/>
    </xf>
    <xf numFmtId="0" fontId="18" fillId="0" borderId="0" applyNumberFormat="0" applyFill="0" applyBorder="0" applyProtection="0">
      <alignment wrapText="1"/>
    </xf>
    <xf numFmtId="0" fontId="18" fillId="0" borderId="0" applyNumberFormat="0" applyFill="0" applyBorder="0" applyProtection="0">
      <alignment horizontal="justify" vertical="top" wrapText="1"/>
    </xf>
    <xf numFmtId="0" fontId="18" fillId="0" borderId="0" applyNumberFormat="0" applyFill="0" applyBorder="0" applyProtection="0">
      <alignment horizontal="justify" vertical="top" wrapText="1"/>
    </xf>
    <xf numFmtId="0" fontId="18" fillId="0" borderId="0" applyNumberFormat="0" applyFill="0" applyBorder="0" applyProtection="0">
      <alignment horizontal="justify" vertical="top" wrapText="1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8" fillId="5" borderId="4" applyNumberFormat="0" applyAlignment="0" applyProtection="0"/>
    <xf numFmtId="167" fontId="3" fillId="37" borderId="0">
      <alignment horizontal="center"/>
    </xf>
    <xf numFmtId="0" fontId="29" fillId="38" borderId="13">
      <alignment horizontal="left" vertical="top"/>
    </xf>
    <xf numFmtId="0" fontId="30" fillId="39" borderId="14" applyFont="0" applyBorder="0"/>
    <xf numFmtId="0" fontId="31" fillId="0" borderId="6" applyNumberFormat="0" applyFill="0" applyAlignment="0" applyProtection="0"/>
    <xf numFmtId="0" fontId="32" fillId="4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wrapText="1"/>
    </xf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3" fillId="8" borderId="8" applyNumberFormat="0" applyFont="0" applyAlignment="0" applyProtection="0"/>
    <xf numFmtId="0" fontId="34" fillId="6" borderId="5" applyNumberFormat="0" applyAlignment="0" applyProtection="0"/>
    <xf numFmtId="4" fontId="3" fillId="40" borderId="0">
      <alignment horizontal="center"/>
    </xf>
    <xf numFmtId="4" fontId="3" fillId="41" borderId="0">
      <alignment horizont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35" fillId="42" borderId="15" applyNumberFormat="0" applyProtection="0">
      <alignment vertical="center"/>
    </xf>
    <xf numFmtId="4" fontId="36" fillId="43" borderId="15" applyNumberFormat="0" applyProtection="0">
      <alignment vertical="center"/>
    </xf>
    <xf numFmtId="4" fontId="35" fillId="43" borderId="15" applyNumberFormat="0" applyProtection="0">
      <alignment horizontal="left" vertical="center" indent="1"/>
    </xf>
    <xf numFmtId="0" fontId="35" fillId="43" borderId="15" applyNumberFormat="0" applyProtection="0">
      <alignment horizontal="left" vertical="top" indent="1"/>
    </xf>
    <xf numFmtId="4" fontId="35" fillId="44" borderId="0" applyNumberFormat="0" applyProtection="0">
      <alignment horizontal="left" vertical="center" indent="1"/>
    </xf>
    <xf numFmtId="4" fontId="37" fillId="45" borderId="15" applyNumberFormat="0" applyProtection="0">
      <alignment horizontal="right" vertical="center"/>
    </xf>
    <xf numFmtId="4" fontId="37" fillId="46" borderId="15" applyNumberFormat="0" applyProtection="0">
      <alignment horizontal="right" vertical="center"/>
    </xf>
    <xf numFmtId="4" fontId="37" fillId="47" borderId="15" applyNumberFormat="0" applyProtection="0">
      <alignment horizontal="right" vertical="center"/>
    </xf>
    <xf numFmtId="4" fontId="37" fillId="48" borderId="15" applyNumberFormat="0" applyProtection="0">
      <alignment horizontal="right" vertical="center"/>
    </xf>
    <xf numFmtId="4" fontId="37" fillId="49" borderId="15" applyNumberFormat="0" applyProtection="0">
      <alignment horizontal="right" vertical="center"/>
    </xf>
    <xf numFmtId="4" fontId="37" fillId="50" borderId="15" applyNumberFormat="0" applyProtection="0">
      <alignment horizontal="right" vertical="center"/>
    </xf>
    <xf numFmtId="4" fontId="37" fillId="51" borderId="15" applyNumberFormat="0" applyProtection="0">
      <alignment horizontal="right" vertical="center"/>
    </xf>
    <xf numFmtId="4" fontId="37" fillId="52" borderId="15" applyNumberFormat="0" applyProtection="0">
      <alignment horizontal="right" vertical="center"/>
    </xf>
    <xf numFmtId="4" fontId="37" fillId="53" borderId="15" applyNumberFormat="0" applyProtection="0">
      <alignment horizontal="right" vertical="center"/>
    </xf>
    <xf numFmtId="4" fontId="35" fillId="54" borderId="16" applyNumberFormat="0" applyProtection="0">
      <alignment horizontal="left" vertical="center" indent="1"/>
    </xf>
    <xf numFmtId="4" fontId="37" fillId="55" borderId="0" applyNumberFormat="0" applyProtection="0">
      <alignment horizontal="left" vertical="center" indent="1"/>
    </xf>
    <xf numFmtId="4" fontId="38" fillId="56" borderId="0" applyNumberFormat="0" applyProtection="0">
      <alignment horizontal="left" vertical="center" indent="1"/>
    </xf>
    <xf numFmtId="4" fontId="37" fillId="57" borderId="15" applyNumberFormat="0" applyProtection="0">
      <alignment horizontal="right" vertical="center"/>
    </xf>
    <xf numFmtId="4" fontId="37" fillId="55" borderId="0" applyNumberFormat="0" applyProtection="0">
      <alignment horizontal="left" vertical="center" indent="1"/>
    </xf>
    <xf numFmtId="4" fontId="37" fillId="55" borderId="0" applyNumberFormat="0" applyProtection="0">
      <alignment horizontal="left" vertical="center" indent="1"/>
    </xf>
    <xf numFmtId="4" fontId="37" fillId="44" borderId="0" applyNumberFormat="0" applyProtection="0">
      <alignment horizontal="left" vertical="center" indent="1"/>
    </xf>
    <xf numFmtId="4" fontId="37" fillId="44" borderId="0" applyNumberFormat="0" applyProtection="0">
      <alignment horizontal="left" vertical="center" indent="1"/>
    </xf>
    <xf numFmtId="0" fontId="18" fillId="56" borderId="15" applyNumberFormat="0" applyProtection="0">
      <alignment horizontal="left" vertical="center" indent="1"/>
    </xf>
    <xf numFmtId="0" fontId="18" fillId="56" borderId="15" applyNumberFormat="0" applyProtection="0">
      <alignment horizontal="left" vertical="top" indent="1"/>
    </xf>
    <xf numFmtId="0" fontId="18" fillId="44" borderId="15" applyNumberFormat="0" applyProtection="0">
      <alignment horizontal="left" vertical="center" indent="1"/>
    </xf>
    <xf numFmtId="0" fontId="18" fillId="44" borderId="15" applyNumberFormat="0" applyProtection="0">
      <alignment horizontal="left" vertical="top" indent="1"/>
    </xf>
    <xf numFmtId="0" fontId="18" fillId="58" borderId="15" applyNumberFormat="0" applyProtection="0">
      <alignment horizontal="left" vertical="center" indent="1"/>
    </xf>
    <xf numFmtId="0" fontId="18" fillId="58" borderId="15" applyNumberFormat="0" applyProtection="0">
      <alignment horizontal="left" vertical="top" indent="1"/>
    </xf>
    <xf numFmtId="0" fontId="18" fillId="59" borderId="15" applyNumberFormat="0" applyProtection="0">
      <alignment horizontal="left" vertical="center" indent="1"/>
    </xf>
    <xf numFmtId="0" fontId="18" fillId="59" borderId="15" applyNumberFormat="0" applyProtection="0">
      <alignment horizontal="left" vertical="top" indent="1"/>
    </xf>
    <xf numFmtId="4" fontId="37" fillId="60" borderId="15" applyNumberFormat="0" applyProtection="0">
      <alignment vertical="center"/>
    </xf>
    <xf numFmtId="4" fontId="39" fillId="60" borderId="15" applyNumberFormat="0" applyProtection="0">
      <alignment vertical="center"/>
    </xf>
    <xf numFmtId="4" fontId="37" fillId="60" borderId="15" applyNumberFormat="0" applyProtection="0">
      <alignment horizontal="left" vertical="center" indent="1"/>
    </xf>
    <xf numFmtId="0" fontId="37" fillId="60" borderId="15" applyNumberFormat="0" applyProtection="0">
      <alignment horizontal="left" vertical="top" indent="1"/>
    </xf>
    <xf numFmtId="4" fontId="37" fillId="55" borderId="15" applyNumberFormat="0" applyProtection="0">
      <alignment horizontal="right" vertical="center"/>
    </xf>
    <xf numFmtId="4" fontId="39" fillId="55" borderId="15" applyNumberFormat="0" applyProtection="0">
      <alignment horizontal="right" vertical="center"/>
    </xf>
    <xf numFmtId="4" fontId="37" fillId="57" borderId="15" applyNumberFormat="0" applyProtection="0">
      <alignment horizontal="left" vertical="center" indent="1"/>
    </xf>
    <xf numFmtId="0" fontId="37" fillId="44" borderId="15" applyNumberFormat="0" applyProtection="0">
      <alignment horizontal="left" vertical="top" indent="1"/>
    </xf>
    <xf numFmtId="4" fontId="40" fillId="61" borderId="0" applyNumberFormat="0" applyProtection="0">
      <alignment horizontal="left" vertical="center" indent="1"/>
    </xf>
    <xf numFmtId="4" fontId="41" fillId="55" borderId="15" applyNumberFormat="0" applyProtection="0">
      <alignment horizontal="right" vertical="center"/>
    </xf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4" fillId="62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>
      <alignment wrapText="1"/>
    </xf>
    <xf numFmtId="0" fontId="47" fillId="63" borderId="0" applyNumberFormat="0" applyBorder="0" applyAlignment="0" applyProtection="0">
      <alignment wrapText="1"/>
    </xf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Protection="0">
      <alignment horizontal="center"/>
    </xf>
    <xf numFmtId="0" fontId="47" fillId="63" borderId="0" applyNumberFormat="0" applyBorder="0" applyProtection="0">
      <alignment horizontal="center"/>
    </xf>
    <xf numFmtId="0" fontId="47" fillId="63" borderId="0" applyNumberFormat="0" applyBorder="0" applyProtection="0">
      <alignment horizontal="center"/>
    </xf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48" fillId="63" borderId="0" applyNumberFormat="0" applyBorder="0" applyAlignment="0" applyProtection="0"/>
    <xf numFmtId="0" fontId="18" fillId="0" borderId="0" applyNumberFormat="0" applyFont="0" applyFill="0" applyBorder="0" applyProtection="0">
      <alignment horizontal="right"/>
    </xf>
    <xf numFmtId="0" fontId="18" fillId="0" borderId="0" applyNumberFormat="0" applyFont="0" applyFill="0" applyBorder="0" applyProtection="0">
      <alignment horizontal="right"/>
    </xf>
    <xf numFmtId="0" fontId="18" fillId="0" borderId="0" applyNumberFormat="0" applyFont="0" applyFill="0" applyBorder="0" applyProtection="0">
      <alignment horizontal="right"/>
    </xf>
    <xf numFmtId="0" fontId="18" fillId="0" borderId="0" applyNumberFormat="0" applyFont="0" applyFill="0" applyBorder="0" applyProtection="0">
      <alignment horizontal="left"/>
    </xf>
    <xf numFmtId="0" fontId="18" fillId="0" borderId="0" applyNumberFormat="0" applyFont="0" applyFill="0" applyBorder="0" applyProtection="0">
      <alignment horizontal="left"/>
    </xf>
    <xf numFmtId="0" fontId="18" fillId="0" borderId="0" applyNumberFormat="0" applyFont="0" applyFill="0" applyBorder="0" applyProtection="0">
      <alignment horizontal="left"/>
    </xf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8" fillId="64" borderId="0" applyNumberFormat="0" applyFont="0" applyBorder="0" applyAlignment="0" applyProtection="0"/>
    <xf numFmtId="0" fontId="18" fillId="64" borderId="0" applyNumberFormat="0" applyFont="0" applyBorder="0" applyAlignment="0" applyProtection="0"/>
    <xf numFmtId="0" fontId="18" fillId="64" borderId="0" applyNumberFormat="0" applyFont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17" applyNumberFormat="0" applyFont="0" applyFill="0" applyAlignment="0" applyProtection="0"/>
    <xf numFmtId="0" fontId="18" fillId="0" borderId="17" applyNumberFormat="0" applyFont="0" applyFill="0" applyAlignment="0" applyProtection="0"/>
    <xf numFmtId="0" fontId="18" fillId="0" borderId="17" applyNumberFormat="0" applyFont="0" applyFill="0" applyAlignment="0" applyProtection="0"/>
    <xf numFmtId="0" fontId="51" fillId="65" borderId="0"/>
    <xf numFmtId="0" fontId="51" fillId="66" borderId="0">
      <alignment horizontal="left"/>
    </xf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2" applyFont="1" applyAlignment="1">
      <alignment horizontal="left"/>
    </xf>
    <xf numFmtId="0" fontId="1" fillId="0" borderId="0" xfId="2" applyFont="1"/>
    <xf numFmtId="0" fontId="1" fillId="0" borderId="0" xfId="2" applyFont="1" applyAlignment="1">
      <alignment horizontal="center"/>
    </xf>
    <xf numFmtId="2" fontId="1" fillId="0" borderId="0" xfId="2" applyNumberFormat="1" applyFont="1" applyAlignment="1">
      <alignment horizontal="center"/>
    </xf>
    <xf numFmtId="0" fontId="2" fillId="0" borderId="0" xfId="2" applyFont="1" applyAlignment="1">
      <alignment horizontal="right"/>
    </xf>
    <xf numFmtId="0" fontId="2" fillId="0" borderId="0" xfId="2" applyFont="1" applyFill="1"/>
    <xf numFmtId="0" fontId="1" fillId="0" borderId="0" xfId="2" applyAlignment="1">
      <alignment horizontal="left"/>
    </xf>
    <xf numFmtId="0" fontId="1" fillId="0" borderId="0" xfId="2"/>
    <xf numFmtId="0" fontId="1" fillId="0" borderId="0" xfId="2" applyAlignment="1">
      <alignment horizontal="center"/>
    </xf>
    <xf numFmtId="2" fontId="1" fillId="0" borderId="0" xfId="2" applyNumberFormat="1" applyAlignment="1">
      <alignment horizontal="center"/>
    </xf>
    <xf numFmtId="0" fontId="4" fillId="0" borderId="0" xfId="3" applyFont="1" applyAlignment="1">
      <alignment horizontal="right"/>
    </xf>
    <xf numFmtId="0" fontId="1" fillId="0" borderId="0" xfId="2" applyFill="1"/>
    <xf numFmtId="0" fontId="1" fillId="0" borderId="0" xfId="2" applyFont="1" applyFill="1"/>
    <xf numFmtId="0" fontId="1" fillId="0" borderId="10" xfId="2" applyFont="1" applyFill="1" applyBorder="1"/>
    <xf numFmtId="0" fontId="2" fillId="0" borderId="10" xfId="2" applyFont="1" applyFill="1" applyBorder="1" applyAlignment="1">
      <alignment horizontal="left"/>
    </xf>
    <xf numFmtId="0" fontId="1" fillId="0" borderId="10" xfId="2" applyFont="1" applyFill="1" applyBorder="1" applyAlignment="1">
      <alignment horizontal="left"/>
    </xf>
    <xf numFmtId="0" fontId="1" fillId="0" borderId="10" xfId="2" applyFont="1" applyFill="1" applyBorder="1" applyAlignment="1">
      <alignment horizontal="center"/>
    </xf>
    <xf numFmtId="2" fontId="1" fillId="0" borderId="10" xfId="2" applyNumberFormat="1" applyFont="1" applyFill="1" applyBorder="1" applyAlignment="1">
      <alignment horizontal="center"/>
    </xf>
    <xf numFmtId="0" fontId="1" fillId="0" borderId="0" xfId="2" applyFont="1" applyFill="1" applyAlignment="1">
      <alignment wrapText="1"/>
    </xf>
    <xf numFmtId="0" fontId="1" fillId="0" borderId="0" xfId="2" applyFont="1" applyFill="1" applyBorder="1" applyAlignment="1">
      <alignment wrapText="1"/>
    </xf>
    <xf numFmtId="0" fontId="2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 wrapText="1"/>
    </xf>
    <xf numFmtId="2" fontId="2" fillId="0" borderId="0" xfId="2" applyNumberFormat="1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wrapText="1"/>
    </xf>
    <xf numFmtId="0" fontId="8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2" fontId="8" fillId="0" borderId="0" xfId="2" applyNumberFormat="1" applyFont="1" applyFill="1" applyBorder="1" applyAlignment="1">
      <alignment horizontal="center" wrapText="1"/>
    </xf>
    <xf numFmtId="0" fontId="8" fillId="0" borderId="0" xfId="2" applyFont="1" applyFill="1" applyBorder="1" applyAlignment="1">
      <alignment horizontal="center" wrapText="1"/>
    </xf>
    <xf numFmtId="0" fontId="8" fillId="0" borderId="0" xfId="2" applyFont="1" applyFill="1" applyAlignment="1">
      <alignment wrapText="1"/>
    </xf>
    <xf numFmtId="0" fontId="9" fillId="0" borderId="0" xfId="2" applyFont="1" applyFill="1" applyBorder="1" applyAlignment="1">
      <alignment wrapText="1"/>
    </xf>
    <xf numFmtId="0" fontId="9" fillId="0" borderId="0" xfId="2" applyFont="1" applyFill="1" applyBorder="1" applyAlignment="1">
      <alignment horizontal="center" wrapText="1"/>
    </xf>
    <xf numFmtId="0" fontId="9" fillId="0" borderId="0" xfId="2" applyFont="1" applyFill="1" applyBorder="1" applyAlignment="1">
      <alignment horizontal="center"/>
    </xf>
    <xf numFmtId="2" fontId="9" fillId="0" borderId="0" xfId="2" applyNumberFormat="1" applyFont="1" applyFill="1" applyBorder="1" applyAlignment="1">
      <alignment horizontal="center" wrapText="1"/>
    </xf>
    <xf numFmtId="0" fontId="9" fillId="0" borderId="0" xfId="2" applyFont="1" applyFill="1" applyAlignment="1">
      <alignment wrapText="1"/>
    </xf>
    <xf numFmtId="0" fontId="2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center"/>
    </xf>
    <xf numFmtId="0" fontId="1" fillId="0" borderId="10" xfId="2" applyFont="1" applyFill="1" applyBorder="1" applyAlignment="1">
      <alignment wrapText="1"/>
    </xf>
    <xf numFmtId="0" fontId="2" fillId="0" borderId="10" xfId="2" applyFont="1" applyFill="1" applyBorder="1" applyAlignment="1">
      <alignment horizontal="left" wrapText="1"/>
    </xf>
    <xf numFmtId="0" fontId="2" fillId="0" borderId="10" xfId="2" applyFont="1" applyFill="1" applyBorder="1" applyAlignment="1">
      <alignment horizontal="center" wrapText="1"/>
    </xf>
    <xf numFmtId="0" fontId="2" fillId="0" borderId="10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left" wrapText="1"/>
    </xf>
    <xf numFmtId="0" fontId="1" fillId="0" borderId="0" xfId="2" applyFont="1" applyFill="1" applyBorder="1" applyAlignment="1">
      <alignment horizontal="left" wrapText="1"/>
    </xf>
    <xf numFmtId="0" fontId="2" fillId="0" borderId="0" xfId="2" applyFont="1" applyFill="1" applyAlignment="1">
      <alignment horizontal="center" wrapText="1"/>
    </xf>
    <xf numFmtId="0" fontId="2" fillId="0" borderId="0" xfId="2" applyFont="1" applyFill="1" applyAlignment="1"/>
    <xf numFmtId="0" fontId="1" fillId="0" borderId="0" xfId="2" applyFont="1" applyFill="1" applyAlignment="1"/>
    <xf numFmtId="0" fontId="1" fillId="0" borderId="0" xfId="2" applyFont="1" applyFill="1" applyBorder="1"/>
    <xf numFmtId="0" fontId="2" fillId="0" borderId="0" xfId="2" applyFont="1"/>
    <xf numFmtId="164" fontId="1" fillId="0" borderId="0" xfId="4" applyNumberFormat="1" applyFont="1" applyFill="1" applyAlignment="1">
      <alignment horizontal="center"/>
    </xf>
    <xf numFmtId="0" fontId="1" fillId="0" borderId="0" xfId="2" applyFont="1" applyFill="1" applyAlignment="1">
      <alignment horizontal="center"/>
    </xf>
    <xf numFmtId="165" fontId="1" fillId="0" borderId="0" xfId="2" applyNumberFormat="1" applyFont="1" applyFill="1" applyAlignment="1">
      <alignment horizontal="center"/>
    </xf>
    <xf numFmtId="44" fontId="1" fillId="0" borderId="0" xfId="1" applyFont="1" applyFill="1" applyAlignment="1">
      <alignment horizontal="center"/>
    </xf>
    <xf numFmtId="2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5" applyNumberFormat="1" applyFont="1" applyFill="1" applyAlignment="1">
      <alignment horizontal="center"/>
    </xf>
    <xf numFmtId="164" fontId="1" fillId="0" borderId="0" xfId="4" applyNumberFormat="1" applyFont="1" applyFill="1" applyBorder="1" applyAlignment="1">
      <alignment horizontal="center"/>
    </xf>
    <xf numFmtId="10" fontId="1" fillId="0" borderId="0" xfId="4" applyNumberFormat="1" applyFont="1" applyFill="1" applyAlignment="1">
      <alignment horizontal="center"/>
    </xf>
    <xf numFmtId="164" fontId="1" fillId="0" borderId="0" xfId="5" applyNumberFormat="1" applyFont="1" applyFill="1" applyAlignment="1">
      <alignment horizontal="center"/>
    </xf>
    <xf numFmtId="43" fontId="1" fillId="0" borderId="0" xfId="5" applyFont="1" applyFill="1" applyAlignment="1">
      <alignment horizontal="center"/>
    </xf>
    <xf numFmtId="164" fontId="2" fillId="0" borderId="0" xfId="4" applyNumberFormat="1" applyFont="1" applyFill="1" applyAlignment="1">
      <alignment horizontal="center"/>
    </xf>
    <xf numFmtId="10" fontId="2" fillId="0" borderId="0" xfId="4" applyNumberFormat="1" applyFont="1" applyFill="1" applyAlignment="1">
      <alignment horizontal="center"/>
    </xf>
    <xf numFmtId="43" fontId="2" fillId="0" borderId="0" xfId="5" applyFont="1" applyFill="1" applyAlignment="1">
      <alignment horizontal="center"/>
    </xf>
    <xf numFmtId="165" fontId="2" fillId="0" borderId="0" xfId="4" applyNumberFormat="1" applyFont="1" applyFill="1" applyAlignment="1">
      <alignment horizontal="center"/>
    </xf>
    <xf numFmtId="165" fontId="2" fillId="0" borderId="0" xfId="5" applyNumberFormat="1" applyFont="1" applyFill="1" applyAlignment="1">
      <alignment horizontal="center"/>
    </xf>
    <xf numFmtId="39" fontId="2" fillId="0" borderId="0" xfId="5" applyNumberFormat="1" applyFont="1" applyFill="1" applyAlignment="1">
      <alignment horizontal="center"/>
    </xf>
    <xf numFmtId="2" fontId="2" fillId="0" borderId="0" xfId="5" applyNumberFormat="1" applyFont="1" applyFill="1" applyAlignment="1">
      <alignment horizontal="center"/>
    </xf>
    <xf numFmtId="2" fontId="1" fillId="0" borderId="0" xfId="4" applyNumberFormat="1" applyFont="1" applyFill="1" applyAlignment="1">
      <alignment horizontal="center"/>
    </xf>
    <xf numFmtId="43" fontId="1" fillId="0" borderId="0" xfId="5" applyFont="1" applyFill="1" applyBorder="1"/>
    <xf numFmtId="165" fontId="1" fillId="0" borderId="0" xfId="5" applyNumberFormat="1" applyFont="1" applyFill="1" applyBorder="1"/>
    <xf numFmtId="0" fontId="1" fillId="0" borderId="0" xfId="2" applyFont="1" applyFill="1" applyBorder="1" applyAlignment="1">
      <alignment horizontal="center"/>
    </xf>
    <xf numFmtId="0" fontId="1" fillId="0" borderId="0" xfId="2" applyFont="1" applyFill="1" applyAlignment="1">
      <alignment horizontal="left"/>
    </xf>
    <xf numFmtId="0" fontId="11" fillId="0" borderId="0" xfId="2" applyFont="1" applyFill="1" applyAlignment="1">
      <alignment vertical="top"/>
    </xf>
    <xf numFmtId="0" fontId="11" fillId="0" borderId="0" xfId="2" applyFont="1" applyFill="1"/>
    <xf numFmtId="0" fontId="11" fillId="0" borderId="0" xfId="2" quotePrefix="1" applyFont="1" applyFill="1" applyAlignment="1">
      <alignment horizontal="center"/>
    </xf>
    <xf numFmtId="0" fontId="1" fillId="0" borderId="0" xfId="2" applyFont="1" applyFill="1" applyAlignment="1">
      <alignment vertical="top" wrapText="1"/>
    </xf>
    <xf numFmtId="0" fontId="1" fillId="0" borderId="0" xfId="2" applyAlignment="1">
      <alignment vertical="top" wrapText="1"/>
    </xf>
    <xf numFmtId="0" fontId="1" fillId="0" borderId="0" xfId="2" applyFont="1" applyAlignment="1">
      <alignment vertical="top" wrapText="1"/>
    </xf>
    <xf numFmtId="0" fontId="1" fillId="0" borderId="0" xfId="2" applyAlignment="1">
      <alignment horizontal="center" vertical="top" wrapText="1"/>
    </xf>
    <xf numFmtId="2" fontId="1" fillId="0" borderId="0" xfId="2" applyNumberFormat="1" applyAlignment="1">
      <alignment horizontal="center" vertical="top" wrapText="1"/>
    </xf>
    <xf numFmtId="0" fontId="1" fillId="0" borderId="0" xfId="2" applyFont="1" applyFill="1" applyAlignment="1">
      <alignment horizontal="left" vertical="top" wrapText="1"/>
    </xf>
    <xf numFmtId="166" fontId="1" fillId="0" borderId="0" xfId="2" applyNumberFormat="1" applyFont="1" applyFill="1"/>
    <xf numFmtId="0" fontId="1" fillId="0" borderId="0" xfId="2" applyFont="1" applyFill="1" applyAlignment="1">
      <alignment horizontal="right"/>
    </xf>
    <xf numFmtId="2" fontId="1" fillId="0" borderId="0" xfId="2" applyNumberFormat="1" applyFont="1" applyFill="1" applyAlignment="1" applyProtection="1">
      <alignment horizontal="center"/>
    </xf>
    <xf numFmtId="2" fontId="1" fillId="0" borderId="0" xfId="2" applyNumberFormat="1" applyFont="1" applyFill="1" applyProtection="1"/>
    <xf numFmtId="2" fontId="1" fillId="0" borderId="0" xfId="2" applyNumberFormat="1" applyFont="1" applyFill="1"/>
    <xf numFmtId="0" fontId="1" fillId="0" borderId="0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166" fontId="1" fillId="0" borderId="0" xfId="2" applyNumberFormat="1" applyFill="1"/>
    <xf numFmtId="2" fontId="1" fillId="0" borderId="0" xfId="2" applyNumberFormat="1" applyFill="1" applyAlignment="1">
      <alignment horizontal="center"/>
    </xf>
    <xf numFmtId="2" fontId="1" fillId="0" borderId="0" xfId="2" applyNumberFormat="1" applyFill="1"/>
    <xf numFmtId="0" fontId="1" fillId="0" borderId="0" xfId="2" applyFill="1" applyAlignment="1">
      <alignment horizontal="left"/>
    </xf>
    <xf numFmtId="0" fontId="1" fillId="0" borderId="0" xfId="2" applyFill="1" applyAlignment="1">
      <alignment horizontal="center"/>
    </xf>
    <xf numFmtId="0" fontId="1" fillId="0" borderId="0" xfId="2" applyFont="1" applyFill="1" applyAlignment="1">
      <alignment vertical="top" wrapText="1"/>
    </xf>
    <xf numFmtId="0" fontId="5" fillId="0" borderId="0" xfId="2" applyFont="1" applyFill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left" wrapText="1"/>
    </xf>
  </cellXfs>
  <cellStyles count="263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blp_column_header" xfId="31"/>
    <cellStyle name="Calculation 2" xfId="32"/>
    <cellStyle name="Calculation Cell" xfId="33"/>
    <cellStyle name="Check Cell 2" xfId="34"/>
    <cellStyle name="Comma 2" xfId="5"/>
    <cellStyle name="Comma 2 2" xfId="35"/>
    <cellStyle name="Comma 3" xfId="36"/>
    <cellStyle name="Comma 3 2" xfId="37"/>
    <cellStyle name="Comma 4" xfId="38"/>
    <cellStyle name="Comma 4 2" xfId="39"/>
    <cellStyle name="Comma 5" xfId="40"/>
    <cellStyle name="Currency" xfId="1" builtinId="4"/>
    <cellStyle name="Currency 2" xfId="41"/>
    <cellStyle name="Currency 2 2" xfId="42"/>
    <cellStyle name="Currency 3" xfId="43"/>
    <cellStyle name="Currency 3 2" xfId="44"/>
    <cellStyle name="Currency 4" xfId="45"/>
    <cellStyle name="Description Box" xfId="46"/>
    <cellStyle name="Explanatory Text 2" xfId="47"/>
    <cellStyle name="Good 2" xfId="48"/>
    <cellStyle name="Header 1" xfId="49"/>
    <cellStyle name="Header 2" xfId="50"/>
    <cellStyle name="Heading 1 2" xfId="51"/>
    <cellStyle name="Heading 2 2" xfId="52"/>
    <cellStyle name="Heading 3 2" xfId="53"/>
    <cellStyle name="Heading 4 2" xfId="54"/>
    <cellStyle name="HeadlineStyle" xfId="55"/>
    <cellStyle name="HeadlineStyle 2" xfId="56"/>
    <cellStyle name="HeadlineStyle 2 2" xfId="57"/>
    <cellStyle name="HeadlineStyleJustified" xfId="58"/>
    <cellStyle name="HeadlineStyleJustified 2" xfId="59"/>
    <cellStyle name="HeadlineStyleJustified 2 2" xfId="60"/>
    <cellStyle name="Hyperlink 2" xfId="61"/>
    <cellStyle name="Hyperlink 3" xfId="62"/>
    <cellStyle name="Input 2" xfId="63"/>
    <cellStyle name="Input Cell" xfId="64"/>
    <cellStyle name="Leaf Subtitle" xfId="65"/>
    <cellStyle name="Leaf Title" xfId="66"/>
    <cellStyle name="Linked Cell 2" xfId="67"/>
    <cellStyle name="Neutral 2" xfId="68"/>
    <cellStyle name="Normal" xfId="0" builtinId="0"/>
    <cellStyle name="Normal - Style1" xfId="69"/>
    <cellStyle name="Normal - Style2" xfId="70"/>
    <cellStyle name="Normal - Style3" xfId="71"/>
    <cellStyle name="Normal - Style4" xfId="72"/>
    <cellStyle name="Normal - Style5" xfId="73"/>
    <cellStyle name="Normal - Style6" xfId="74"/>
    <cellStyle name="Normal - Style7" xfId="75"/>
    <cellStyle name="Normal - Style8" xfId="76"/>
    <cellStyle name="Normal 10" xfId="77"/>
    <cellStyle name="Normal 11" xfId="78"/>
    <cellStyle name="Normal 12" xfId="79"/>
    <cellStyle name="Normal 13" xfId="80"/>
    <cellStyle name="Normal 14" xfId="81"/>
    <cellStyle name="Normal 15" xfId="2"/>
    <cellStyle name="Normal 16" xfId="82"/>
    <cellStyle name="Normal 17" xfId="83"/>
    <cellStyle name="Normal 18" xfId="84"/>
    <cellStyle name="Normal 19" xfId="85"/>
    <cellStyle name="Normal 2" xfId="86"/>
    <cellStyle name="Normal 2 2" xfId="87"/>
    <cellStyle name="Normal 2 2 2" xfId="88"/>
    <cellStyle name="Normal 2 3" xfId="89"/>
    <cellStyle name="Normal 20" xfId="90"/>
    <cellStyle name="Normal 21" xfId="91"/>
    <cellStyle name="Normal 22" xfId="92"/>
    <cellStyle name="Normal 23" xfId="93"/>
    <cellStyle name="Normal 24" xfId="94"/>
    <cellStyle name="Normal 25" xfId="95"/>
    <cellStyle name="Normal 26" xfId="96"/>
    <cellStyle name="Normal 27" xfId="97"/>
    <cellStyle name="Normal 28" xfId="98"/>
    <cellStyle name="Normal 29" xfId="99"/>
    <cellStyle name="Normal 3" xfId="100"/>
    <cellStyle name="Normal 3 2" xfId="101"/>
    <cellStyle name="Normal 3 3" xfId="102"/>
    <cellStyle name="Normal 30" xfId="103"/>
    <cellStyle name="Normal 31" xfId="104"/>
    <cellStyle name="Normal 32" xfId="105"/>
    <cellStyle name="Normal 33" xfId="106"/>
    <cellStyle name="Normal 33 2" xfId="107"/>
    <cellStyle name="Normal 34" xfId="108"/>
    <cellStyle name="Normal 35" xfId="109"/>
    <cellStyle name="Normal 36" xfId="110"/>
    <cellStyle name="Normal 37" xfId="111"/>
    <cellStyle name="Normal 38" xfId="112"/>
    <cellStyle name="Normal 39" xfId="113"/>
    <cellStyle name="Normal 4" xfId="114"/>
    <cellStyle name="Normal 4 2" xfId="115"/>
    <cellStyle name="Normal 40" xfId="116"/>
    <cellStyle name="Normal 41" xfId="117"/>
    <cellStyle name="Normal 42" xfId="118"/>
    <cellStyle name="Normal 42 2" xfId="3"/>
    <cellStyle name="Normal 43" xfId="119"/>
    <cellStyle name="Normal 43 2" xfId="120"/>
    <cellStyle name="Normal 44" xfId="121"/>
    <cellStyle name="Normal 44 2" xfId="122"/>
    <cellStyle name="Normal 45" xfId="123"/>
    <cellStyle name="Normal 45 2" xfId="124"/>
    <cellStyle name="Normal 46" xfId="125"/>
    <cellStyle name="Normal 46 2" xfId="126"/>
    <cellStyle name="Normal 47" xfId="127"/>
    <cellStyle name="Normal 47 2" xfId="128"/>
    <cellStyle name="Normal 48" xfId="129"/>
    <cellStyle name="Normal 49" xfId="130"/>
    <cellStyle name="Normal 5" xfId="131"/>
    <cellStyle name="Normal 50" xfId="132"/>
    <cellStyle name="Normal 51" xfId="133"/>
    <cellStyle name="Normal 51 2" xfId="134"/>
    <cellStyle name="Normal 52" xfId="135"/>
    <cellStyle name="Normal 52 2" xfId="136"/>
    <cellStyle name="Normal 53" xfId="137"/>
    <cellStyle name="Normal 54" xfId="138"/>
    <cellStyle name="Normal 55" xfId="139"/>
    <cellStyle name="Normal 56" xfId="140"/>
    <cellStyle name="Normal 56 2" xfId="141"/>
    <cellStyle name="Normal 57" xfId="142"/>
    <cellStyle name="Normal 58" xfId="143"/>
    <cellStyle name="Normal 59" xfId="144"/>
    <cellStyle name="Normal 59 2" xfId="145"/>
    <cellStyle name="Normal 6" xfId="146"/>
    <cellStyle name="Normal 60" xfId="147"/>
    <cellStyle name="Normal 61" xfId="148"/>
    <cellStyle name="Normal 62" xfId="149"/>
    <cellStyle name="Normal 7" xfId="150"/>
    <cellStyle name="Normal 8" xfId="151"/>
    <cellStyle name="Normal 9" xfId="152"/>
    <cellStyle name="Note 2" xfId="153"/>
    <cellStyle name="Output 2" xfId="154"/>
    <cellStyle name="Output Cell" xfId="155"/>
    <cellStyle name="Parameter Cell" xfId="156"/>
    <cellStyle name="Percent 2" xfId="4"/>
    <cellStyle name="Percent 2 2" xfId="157"/>
    <cellStyle name="Percent 2 3" xfId="158"/>
    <cellStyle name="Percent 3" xfId="159"/>
    <cellStyle name="Percent 3 2" xfId="160"/>
    <cellStyle name="Percent 4" xfId="161"/>
    <cellStyle name="Percent 4 2" xfId="162"/>
    <cellStyle name="Percent 5" xfId="163"/>
    <cellStyle name="Percent 5 2" xfId="164"/>
    <cellStyle name="Percent 6" xfId="165"/>
    <cellStyle name="SAPBEXaggData" xfId="166"/>
    <cellStyle name="SAPBEXaggDataEmph" xfId="167"/>
    <cellStyle name="SAPBEXaggItem" xfId="168"/>
    <cellStyle name="SAPBEXaggItemX" xfId="169"/>
    <cellStyle name="SAPBEXchaText" xfId="170"/>
    <cellStyle name="SAPBEXexcBad7" xfId="171"/>
    <cellStyle name="SAPBEXexcBad8" xfId="172"/>
    <cellStyle name="SAPBEXexcBad9" xfId="173"/>
    <cellStyle name="SAPBEXexcCritical4" xfId="174"/>
    <cellStyle name="SAPBEXexcCritical5" xfId="175"/>
    <cellStyle name="SAPBEXexcCritical6" xfId="176"/>
    <cellStyle name="SAPBEXexcGood1" xfId="177"/>
    <cellStyle name="SAPBEXexcGood2" xfId="178"/>
    <cellStyle name="SAPBEXexcGood3" xfId="179"/>
    <cellStyle name="SAPBEXfilterDrill" xfId="180"/>
    <cellStyle name="SAPBEXfilterItem" xfId="181"/>
    <cellStyle name="SAPBEXfilterText" xfId="182"/>
    <cellStyle name="SAPBEXformats" xfId="183"/>
    <cellStyle name="SAPBEXheaderItem" xfId="184"/>
    <cellStyle name="SAPBEXheaderItem 2" xfId="185"/>
    <cellStyle name="SAPBEXheaderText" xfId="186"/>
    <cellStyle name="SAPBEXheaderText 2" xfId="187"/>
    <cellStyle name="SAPBEXHLevel0" xfId="188"/>
    <cellStyle name="SAPBEXHLevel0X" xfId="189"/>
    <cellStyle name="SAPBEXHLevel1" xfId="190"/>
    <cellStyle name="SAPBEXHLevel1X" xfId="191"/>
    <cellStyle name="SAPBEXHLevel2" xfId="192"/>
    <cellStyle name="SAPBEXHLevel2X" xfId="193"/>
    <cellStyle name="SAPBEXHLevel3" xfId="194"/>
    <cellStyle name="SAPBEXHLevel3X" xfId="195"/>
    <cellStyle name="SAPBEXresData" xfId="196"/>
    <cellStyle name="SAPBEXresDataEmph" xfId="197"/>
    <cellStyle name="SAPBEXresItem" xfId="198"/>
    <cellStyle name="SAPBEXresItemX" xfId="199"/>
    <cellStyle name="SAPBEXstdData" xfId="200"/>
    <cellStyle name="SAPBEXstdDataEmph" xfId="201"/>
    <cellStyle name="SAPBEXstdItem" xfId="202"/>
    <cellStyle name="SAPBEXstdItemX" xfId="203"/>
    <cellStyle name="SAPBEXtitle" xfId="204"/>
    <cellStyle name="SAPBEXundefined" xfId="205"/>
    <cellStyle name="Style 21" xfId="206"/>
    <cellStyle name="Style 21 2" xfId="207"/>
    <cellStyle name="Style 21 2 2" xfId="208"/>
    <cellStyle name="Style 22" xfId="209"/>
    <cellStyle name="Style 22 2" xfId="210"/>
    <cellStyle name="Style 22 2 2" xfId="211"/>
    <cellStyle name="Style 23" xfId="212"/>
    <cellStyle name="Style 23 2" xfId="213"/>
    <cellStyle name="Style 23 2 2" xfId="214"/>
    <cellStyle name="Style 24" xfId="215"/>
    <cellStyle name="Style 24 2" xfId="216"/>
    <cellStyle name="Style 24 2 2" xfId="217"/>
    <cellStyle name="Style 25" xfId="218"/>
    <cellStyle name="Style 25 2" xfId="219"/>
    <cellStyle name="Style 25 2 2" xfId="220"/>
    <cellStyle name="Style 26" xfId="221"/>
    <cellStyle name="Style 26 2" xfId="222"/>
    <cellStyle name="Style 26 2 2" xfId="223"/>
    <cellStyle name="Style 26 3" xfId="224"/>
    <cellStyle name="Style 26 3 2" xfId="225"/>
    <cellStyle name="Style 27" xfId="226"/>
    <cellStyle name="Style 27 2" xfId="227"/>
    <cellStyle name="Style 27 2 2" xfId="228"/>
    <cellStyle name="Style 28" xfId="229"/>
    <cellStyle name="Style 28 2" xfId="230"/>
    <cellStyle name="Style 28 2 2" xfId="231"/>
    <cellStyle name="Style 29" xfId="232"/>
    <cellStyle name="Style 29 2" xfId="233"/>
    <cellStyle name="Style 29 2 2" xfId="234"/>
    <cellStyle name="Style 30" xfId="235"/>
    <cellStyle name="Style 30 2" xfId="236"/>
    <cellStyle name="Style 30 2 2" xfId="237"/>
    <cellStyle name="Style 31" xfId="238"/>
    <cellStyle name="Style 31 2" xfId="239"/>
    <cellStyle name="Style 31 2 2" xfId="240"/>
    <cellStyle name="Style 32" xfId="241"/>
    <cellStyle name="Style 32 2" xfId="242"/>
    <cellStyle name="Style 32 2 2" xfId="243"/>
    <cellStyle name="Style 33" xfId="244"/>
    <cellStyle name="Style 33 2" xfId="245"/>
    <cellStyle name="Style 33 2 2" xfId="246"/>
    <cellStyle name="Style 34" xfId="247"/>
    <cellStyle name="Style 34 2" xfId="248"/>
    <cellStyle name="Style 34 2 2" xfId="249"/>
    <cellStyle name="Style 35" xfId="250"/>
    <cellStyle name="Style 35 2" xfId="251"/>
    <cellStyle name="Style 35 2 2" xfId="252"/>
    <cellStyle name="Style 36" xfId="253"/>
    <cellStyle name="Style 36 2" xfId="254"/>
    <cellStyle name="Style 36 2 2" xfId="255"/>
    <cellStyle name="Style 39" xfId="256"/>
    <cellStyle name="Style 39 2" xfId="257"/>
    <cellStyle name="Style 39 2 2" xfId="258"/>
    <cellStyle name="Table Header" xfId="259"/>
    <cellStyle name="Table Row Name" xfId="260"/>
    <cellStyle name="Total 2" xfId="261"/>
    <cellStyle name="Warning Text 2" xfId="2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TECASE\1999\Rate%20C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8Mulvey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Jeff.Makholm%20Group\ROR\United%20Illum%20ROE\rothschild\Rothchild%20Attach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C"/>
      <sheetName val="Capital_Structure"/>
      <sheetName val="COE"/>
      <sheetName val="History_Forecast"/>
      <sheetName val="COMPCO"/>
      <sheetName val="DCF"/>
      <sheetName val="FULLDCFhi"/>
      <sheetName val="FULLDCFlo"/>
      <sheetName val="FULLDCFvl"/>
      <sheetName val="DIVGR"/>
      <sheetName val="CAPST"/>
      <sheetName val="EXTFIN"/>
      <sheetName val="Infrp"/>
      <sheetName val="Rpremsum"/>
      <sheetName val="bw"/>
      <sheetName val="mb to roe graph"/>
      <sheetName val="Rprems"/>
      <sheetName val="REGSUM"/>
      <sheetName val="INPUT"/>
      <sheetName val="SP 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Z57"/>
  <sheetViews>
    <sheetView tabSelected="1" view="pageBreakPreview" topLeftCell="C22" zoomScaleNormal="80" zoomScaleSheetLayoutView="100" workbookViewId="0">
      <selection activeCell="X1" sqref="X1"/>
    </sheetView>
  </sheetViews>
  <sheetFormatPr defaultColWidth="11.5" defaultRowHeight="15" customHeight="1" x14ac:dyDescent="0.25"/>
  <cols>
    <col min="1" max="1" width="3.5" style="12" customWidth="1"/>
    <col min="2" max="2" width="46.1640625" style="95" bestFit="1" customWidth="1"/>
    <col min="3" max="3" width="2.1640625" style="95" customWidth="1"/>
    <col min="4" max="4" width="9.5" style="75" bestFit="1" customWidth="1"/>
    <col min="5" max="5" width="2.1640625" style="12" customWidth="1"/>
    <col min="6" max="6" width="20" style="12" customWidth="1"/>
    <col min="7" max="7" width="2.1640625" style="12" customWidth="1"/>
    <col min="8" max="8" width="14.1640625" style="96" customWidth="1"/>
    <col min="9" max="9" width="2.1640625" style="12" customWidth="1"/>
    <col min="10" max="10" width="16.83203125" style="12" customWidth="1"/>
    <col min="11" max="11" width="2.1640625" style="12" customWidth="1"/>
    <col min="12" max="12" width="11.5" style="12" customWidth="1"/>
    <col min="13" max="13" width="2.1640625" style="12" customWidth="1"/>
    <col min="14" max="14" width="10.1640625" style="12" customWidth="1"/>
    <col min="15" max="15" width="2.1640625" style="12" customWidth="1"/>
    <col min="16" max="16" width="13.83203125" style="96" customWidth="1"/>
    <col min="17" max="17" width="2.1640625" style="12" customWidth="1"/>
    <col min="18" max="18" width="11" style="93" bestFit="1" customWidth="1"/>
    <col min="19" max="19" width="2.1640625" style="12" customWidth="1"/>
    <col min="20" max="20" width="9.5" style="12" bestFit="1" customWidth="1"/>
    <col min="21" max="21" width="2.1640625" style="12" customWidth="1"/>
    <col min="22" max="22" width="9.5" style="12" bestFit="1" customWidth="1"/>
    <col min="23" max="23" width="2.1640625" style="12" customWidth="1"/>
    <col min="24" max="24" width="13" style="12" customWidth="1"/>
    <col min="25" max="256" width="11.5" style="12"/>
    <col min="257" max="257" width="4.33203125" style="12" customWidth="1"/>
    <col min="258" max="258" width="40.1640625" style="12" customWidth="1"/>
    <col min="259" max="259" width="3" style="12" customWidth="1"/>
    <col min="260" max="260" width="9.5" style="12" bestFit="1" customWidth="1"/>
    <col min="261" max="261" width="2" style="12" customWidth="1"/>
    <col min="262" max="262" width="20" style="12" customWidth="1"/>
    <col min="263" max="263" width="2.33203125" style="12" customWidth="1"/>
    <col min="264" max="264" width="14.1640625" style="12" customWidth="1"/>
    <col min="265" max="265" width="2.5" style="12" customWidth="1"/>
    <col min="266" max="266" width="16.83203125" style="12" customWidth="1"/>
    <col min="267" max="267" width="2.1640625" style="12" customWidth="1"/>
    <col min="268" max="268" width="14.1640625" style="12" bestFit="1" customWidth="1"/>
    <col min="269" max="269" width="1.1640625" style="12" customWidth="1"/>
    <col min="270" max="270" width="10.1640625" style="12" customWidth="1"/>
    <col min="271" max="271" width="2.1640625" style="12" customWidth="1"/>
    <col min="272" max="272" width="13.83203125" style="12" customWidth="1"/>
    <col min="273" max="273" width="1.6640625" style="12" customWidth="1"/>
    <col min="274" max="274" width="11" style="12" bestFit="1" customWidth="1"/>
    <col min="275" max="275" width="2.1640625" style="12" customWidth="1"/>
    <col min="276" max="276" width="9.5" style="12" bestFit="1" customWidth="1"/>
    <col min="277" max="277" width="2.1640625" style="12" customWidth="1"/>
    <col min="278" max="278" width="9.5" style="12" bestFit="1" customWidth="1"/>
    <col min="279" max="279" width="2.5" style="12" customWidth="1"/>
    <col min="280" max="280" width="13" style="12" customWidth="1"/>
    <col min="281" max="512" width="11.5" style="12"/>
    <col min="513" max="513" width="4.33203125" style="12" customWidth="1"/>
    <col min="514" max="514" width="40.1640625" style="12" customWidth="1"/>
    <col min="515" max="515" width="3" style="12" customWidth="1"/>
    <col min="516" max="516" width="9.5" style="12" bestFit="1" customWidth="1"/>
    <col min="517" max="517" width="2" style="12" customWidth="1"/>
    <col min="518" max="518" width="20" style="12" customWidth="1"/>
    <col min="519" max="519" width="2.33203125" style="12" customWidth="1"/>
    <col min="520" max="520" width="14.1640625" style="12" customWidth="1"/>
    <col min="521" max="521" width="2.5" style="12" customWidth="1"/>
    <col min="522" max="522" width="16.83203125" style="12" customWidth="1"/>
    <col min="523" max="523" width="2.1640625" style="12" customWidth="1"/>
    <col min="524" max="524" width="14.1640625" style="12" bestFit="1" customWidth="1"/>
    <col min="525" max="525" width="1.1640625" style="12" customWidth="1"/>
    <col min="526" max="526" width="10.1640625" style="12" customWidth="1"/>
    <col min="527" max="527" width="2.1640625" style="12" customWidth="1"/>
    <col min="528" max="528" width="13.83203125" style="12" customWidth="1"/>
    <col min="529" max="529" width="1.6640625" style="12" customWidth="1"/>
    <col min="530" max="530" width="11" style="12" bestFit="1" customWidth="1"/>
    <col min="531" max="531" width="2.1640625" style="12" customWidth="1"/>
    <col min="532" max="532" width="9.5" style="12" bestFit="1" customWidth="1"/>
    <col min="533" max="533" width="2.1640625" style="12" customWidth="1"/>
    <col min="534" max="534" width="9.5" style="12" bestFit="1" customWidth="1"/>
    <col min="535" max="535" width="2.5" style="12" customWidth="1"/>
    <col min="536" max="536" width="13" style="12" customWidth="1"/>
    <col min="537" max="768" width="11.5" style="12"/>
    <col min="769" max="769" width="4.33203125" style="12" customWidth="1"/>
    <col min="770" max="770" width="40.1640625" style="12" customWidth="1"/>
    <col min="771" max="771" width="3" style="12" customWidth="1"/>
    <col min="772" max="772" width="9.5" style="12" bestFit="1" customWidth="1"/>
    <col min="773" max="773" width="2" style="12" customWidth="1"/>
    <col min="774" max="774" width="20" style="12" customWidth="1"/>
    <col min="775" max="775" width="2.33203125" style="12" customWidth="1"/>
    <col min="776" max="776" width="14.1640625" style="12" customWidth="1"/>
    <col min="777" max="777" width="2.5" style="12" customWidth="1"/>
    <col min="778" max="778" width="16.83203125" style="12" customWidth="1"/>
    <col min="779" max="779" width="2.1640625" style="12" customWidth="1"/>
    <col min="780" max="780" width="14.1640625" style="12" bestFit="1" customWidth="1"/>
    <col min="781" max="781" width="1.1640625" style="12" customWidth="1"/>
    <col min="782" max="782" width="10.1640625" style="12" customWidth="1"/>
    <col min="783" max="783" width="2.1640625" style="12" customWidth="1"/>
    <col min="784" max="784" width="13.83203125" style="12" customWidth="1"/>
    <col min="785" max="785" width="1.6640625" style="12" customWidth="1"/>
    <col min="786" max="786" width="11" style="12" bestFit="1" customWidth="1"/>
    <col min="787" max="787" width="2.1640625" style="12" customWidth="1"/>
    <col min="788" max="788" width="9.5" style="12" bestFit="1" customWidth="1"/>
    <col min="789" max="789" width="2.1640625" style="12" customWidth="1"/>
    <col min="790" max="790" width="9.5" style="12" bestFit="1" customWidth="1"/>
    <col min="791" max="791" width="2.5" style="12" customWidth="1"/>
    <col min="792" max="792" width="13" style="12" customWidth="1"/>
    <col min="793" max="1024" width="11.5" style="12"/>
    <col min="1025" max="1025" width="4.33203125" style="12" customWidth="1"/>
    <col min="1026" max="1026" width="40.1640625" style="12" customWidth="1"/>
    <col min="1027" max="1027" width="3" style="12" customWidth="1"/>
    <col min="1028" max="1028" width="9.5" style="12" bestFit="1" customWidth="1"/>
    <col min="1029" max="1029" width="2" style="12" customWidth="1"/>
    <col min="1030" max="1030" width="20" style="12" customWidth="1"/>
    <col min="1031" max="1031" width="2.33203125" style="12" customWidth="1"/>
    <col min="1032" max="1032" width="14.1640625" style="12" customWidth="1"/>
    <col min="1033" max="1033" width="2.5" style="12" customWidth="1"/>
    <col min="1034" max="1034" width="16.83203125" style="12" customWidth="1"/>
    <col min="1035" max="1035" width="2.1640625" style="12" customWidth="1"/>
    <col min="1036" max="1036" width="14.1640625" style="12" bestFit="1" customWidth="1"/>
    <col min="1037" max="1037" width="1.1640625" style="12" customWidth="1"/>
    <col min="1038" max="1038" width="10.1640625" style="12" customWidth="1"/>
    <col min="1039" max="1039" width="2.1640625" style="12" customWidth="1"/>
    <col min="1040" max="1040" width="13.83203125" style="12" customWidth="1"/>
    <col min="1041" max="1041" width="1.6640625" style="12" customWidth="1"/>
    <col min="1042" max="1042" width="11" style="12" bestFit="1" customWidth="1"/>
    <col min="1043" max="1043" width="2.1640625" style="12" customWidth="1"/>
    <col min="1044" max="1044" width="9.5" style="12" bestFit="1" customWidth="1"/>
    <col min="1045" max="1045" width="2.1640625" style="12" customWidth="1"/>
    <col min="1046" max="1046" width="9.5" style="12" bestFit="1" customWidth="1"/>
    <col min="1047" max="1047" width="2.5" style="12" customWidth="1"/>
    <col min="1048" max="1048" width="13" style="12" customWidth="1"/>
    <col min="1049" max="1280" width="11.5" style="12"/>
    <col min="1281" max="1281" width="4.33203125" style="12" customWidth="1"/>
    <col min="1282" max="1282" width="40.1640625" style="12" customWidth="1"/>
    <col min="1283" max="1283" width="3" style="12" customWidth="1"/>
    <col min="1284" max="1284" width="9.5" style="12" bestFit="1" customWidth="1"/>
    <col min="1285" max="1285" width="2" style="12" customWidth="1"/>
    <col min="1286" max="1286" width="20" style="12" customWidth="1"/>
    <col min="1287" max="1287" width="2.33203125" style="12" customWidth="1"/>
    <col min="1288" max="1288" width="14.1640625" style="12" customWidth="1"/>
    <col min="1289" max="1289" width="2.5" style="12" customWidth="1"/>
    <col min="1290" max="1290" width="16.83203125" style="12" customWidth="1"/>
    <col min="1291" max="1291" width="2.1640625" style="12" customWidth="1"/>
    <col min="1292" max="1292" width="14.1640625" style="12" bestFit="1" customWidth="1"/>
    <col min="1293" max="1293" width="1.1640625" style="12" customWidth="1"/>
    <col min="1294" max="1294" width="10.1640625" style="12" customWidth="1"/>
    <col min="1295" max="1295" width="2.1640625" style="12" customWidth="1"/>
    <col min="1296" max="1296" width="13.83203125" style="12" customWidth="1"/>
    <col min="1297" max="1297" width="1.6640625" style="12" customWidth="1"/>
    <col min="1298" max="1298" width="11" style="12" bestFit="1" customWidth="1"/>
    <col min="1299" max="1299" width="2.1640625" style="12" customWidth="1"/>
    <col min="1300" max="1300" width="9.5" style="12" bestFit="1" customWidth="1"/>
    <col min="1301" max="1301" width="2.1640625" style="12" customWidth="1"/>
    <col min="1302" max="1302" width="9.5" style="12" bestFit="1" customWidth="1"/>
    <col min="1303" max="1303" width="2.5" style="12" customWidth="1"/>
    <col min="1304" max="1304" width="13" style="12" customWidth="1"/>
    <col min="1305" max="1536" width="11.5" style="12"/>
    <col min="1537" max="1537" width="4.33203125" style="12" customWidth="1"/>
    <col min="1538" max="1538" width="40.1640625" style="12" customWidth="1"/>
    <col min="1539" max="1539" width="3" style="12" customWidth="1"/>
    <col min="1540" max="1540" width="9.5" style="12" bestFit="1" customWidth="1"/>
    <col min="1541" max="1541" width="2" style="12" customWidth="1"/>
    <col min="1542" max="1542" width="20" style="12" customWidth="1"/>
    <col min="1543" max="1543" width="2.33203125" style="12" customWidth="1"/>
    <col min="1544" max="1544" width="14.1640625" style="12" customWidth="1"/>
    <col min="1545" max="1545" width="2.5" style="12" customWidth="1"/>
    <col min="1546" max="1546" width="16.83203125" style="12" customWidth="1"/>
    <col min="1547" max="1547" width="2.1640625" style="12" customWidth="1"/>
    <col min="1548" max="1548" width="14.1640625" style="12" bestFit="1" customWidth="1"/>
    <col min="1549" max="1549" width="1.1640625" style="12" customWidth="1"/>
    <col min="1550" max="1550" width="10.1640625" style="12" customWidth="1"/>
    <col min="1551" max="1551" width="2.1640625" style="12" customWidth="1"/>
    <col min="1552" max="1552" width="13.83203125" style="12" customWidth="1"/>
    <col min="1553" max="1553" width="1.6640625" style="12" customWidth="1"/>
    <col min="1554" max="1554" width="11" style="12" bestFit="1" customWidth="1"/>
    <col min="1555" max="1555" width="2.1640625" style="12" customWidth="1"/>
    <col min="1556" max="1556" width="9.5" style="12" bestFit="1" customWidth="1"/>
    <col min="1557" max="1557" width="2.1640625" style="12" customWidth="1"/>
    <col min="1558" max="1558" width="9.5" style="12" bestFit="1" customWidth="1"/>
    <col min="1559" max="1559" width="2.5" style="12" customWidth="1"/>
    <col min="1560" max="1560" width="13" style="12" customWidth="1"/>
    <col min="1561" max="1792" width="11.5" style="12"/>
    <col min="1793" max="1793" width="4.33203125" style="12" customWidth="1"/>
    <col min="1794" max="1794" width="40.1640625" style="12" customWidth="1"/>
    <col min="1795" max="1795" width="3" style="12" customWidth="1"/>
    <col min="1796" max="1796" width="9.5" style="12" bestFit="1" customWidth="1"/>
    <col min="1797" max="1797" width="2" style="12" customWidth="1"/>
    <col min="1798" max="1798" width="20" style="12" customWidth="1"/>
    <col min="1799" max="1799" width="2.33203125" style="12" customWidth="1"/>
    <col min="1800" max="1800" width="14.1640625" style="12" customWidth="1"/>
    <col min="1801" max="1801" width="2.5" style="12" customWidth="1"/>
    <col min="1802" max="1802" width="16.83203125" style="12" customWidth="1"/>
    <col min="1803" max="1803" width="2.1640625" style="12" customWidth="1"/>
    <col min="1804" max="1804" width="14.1640625" style="12" bestFit="1" customWidth="1"/>
    <col min="1805" max="1805" width="1.1640625" style="12" customWidth="1"/>
    <col min="1806" max="1806" width="10.1640625" style="12" customWidth="1"/>
    <col min="1807" max="1807" width="2.1640625" style="12" customWidth="1"/>
    <col min="1808" max="1808" width="13.83203125" style="12" customWidth="1"/>
    <col min="1809" max="1809" width="1.6640625" style="12" customWidth="1"/>
    <col min="1810" max="1810" width="11" style="12" bestFit="1" customWidth="1"/>
    <col min="1811" max="1811" width="2.1640625" style="12" customWidth="1"/>
    <col min="1812" max="1812" width="9.5" style="12" bestFit="1" customWidth="1"/>
    <col min="1813" max="1813" width="2.1640625" style="12" customWidth="1"/>
    <col min="1814" max="1814" width="9.5" style="12" bestFit="1" customWidth="1"/>
    <col min="1815" max="1815" width="2.5" style="12" customWidth="1"/>
    <col min="1816" max="1816" width="13" style="12" customWidth="1"/>
    <col min="1817" max="2048" width="11.5" style="12"/>
    <col min="2049" max="2049" width="4.33203125" style="12" customWidth="1"/>
    <col min="2050" max="2050" width="40.1640625" style="12" customWidth="1"/>
    <col min="2051" max="2051" width="3" style="12" customWidth="1"/>
    <col min="2052" max="2052" width="9.5" style="12" bestFit="1" customWidth="1"/>
    <col min="2053" max="2053" width="2" style="12" customWidth="1"/>
    <col min="2054" max="2054" width="20" style="12" customWidth="1"/>
    <col min="2055" max="2055" width="2.33203125" style="12" customWidth="1"/>
    <col min="2056" max="2056" width="14.1640625" style="12" customWidth="1"/>
    <col min="2057" max="2057" width="2.5" style="12" customWidth="1"/>
    <col min="2058" max="2058" width="16.83203125" style="12" customWidth="1"/>
    <col min="2059" max="2059" width="2.1640625" style="12" customWidth="1"/>
    <col min="2060" max="2060" width="14.1640625" style="12" bestFit="1" customWidth="1"/>
    <col min="2061" max="2061" width="1.1640625" style="12" customWidth="1"/>
    <col min="2062" max="2062" width="10.1640625" style="12" customWidth="1"/>
    <col min="2063" max="2063" width="2.1640625" style="12" customWidth="1"/>
    <col min="2064" max="2064" width="13.83203125" style="12" customWidth="1"/>
    <col min="2065" max="2065" width="1.6640625" style="12" customWidth="1"/>
    <col min="2066" max="2066" width="11" style="12" bestFit="1" customWidth="1"/>
    <col min="2067" max="2067" width="2.1640625" style="12" customWidth="1"/>
    <col min="2068" max="2068" width="9.5" style="12" bestFit="1" customWidth="1"/>
    <col min="2069" max="2069" width="2.1640625" style="12" customWidth="1"/>
    <col min="2070" max="2070" width="9.5" style="12" bestFit="1" customWidth="1"/>
    <col min="2071" max="2071" width="2.5" style="12" customWidth="1"/>
    <col min="2072" max="2072" width="13" style="12" customWidth="1"/>
    <col min="2073" max="2304" width="11.5" style="12"/>
    <col min="2305" max="2305" width="4.33203125" style="12" customWidth="1"/>
    <col min="2306" max="2306" width="40.1640625" style="12" customWidth="1"/>
    <col min="2307" max="2307" width="3" style="12" customWidth="1"/>
    <col min="2308" max="2308" width="9.5" style="12" bestFit="1" customWidth="1"/>
    <col min="2309" max="2309" width="2" style="12" customWidth="1"/>
    <col min="2310" max="2310" width="20" style="12" customWidth="1"/>
    <col min="2311" max="2311" width="2.33203125" style="12" customWidth="1"/>
    <col min="2312" max="2312" width="14.1640625" style="12" customWidth="1"/>
    <col min="2313" max="2313" width="2.5" style="12" customWidth="1"/>
    <col min="2314" max="2314" width="16.83203125" style="12" customWidth="1"/>
    <col min="2315" max="2315" width="2.1640625" style="12" customWidth="1"/>
    <col min="2316" max="2316" width="14.1640625" style="12" bestFit="1" customWidth="1"/>
    <col min="2317" max="2317" width="1.1640625" style="12" customWidth="1"/>
    <col min="2318" max="2318" width="10.1640625" style="12" customWidth="1"/>
    <col min="2319" max="2319" width="2.1640625" style="12" customWidth="1"/>
    <col min="2320" max="2320" width="13.83203125" style="12" customWidth="1"/>
    <col min="2321" max="2321" width="1.6640625" style="12" customWidth="1"/>
    <col min="2322" max="2322" width="11" style="12" bestFit="1" customWidth="1"/>
    <col min="2323" max="2323" width="2.1640625" style="12" customWidth="1"/>
    <col min="2324" max="2324" width="9.5" style="12" bestFit="1" customWidth="1"/>
    <col min="2325" max="2325" width="2.1640625" style="12" customWidth="1"/>
    <col min="2326" max="2326" width="9.5" style="12" bestFit="1" customWidth="1"/>
    <col min="2327" max="2327" width="2.5" style="12" customWidth="1"/>
    <col min="2328" max="2328" width="13" style="12" customWidth="1"/>
    <col min="2329" max="2560" width="11.5" style="12"/>
    <col min="2561" max="2561" width="4.33203125" style="12" customWidth="1"/>
    <col min="2562" max="2562" width="40.1640625" style="12" customWidth="1"/>
    <col min="2563" max="2563" width="3" style="12" customWidth="1"/>
    <col min="2564" max="2564" width="9.5" style="12" bestFit="1" customWidth="1"/>
    <col min="2565" max="2565" width="2" style="12" customWidth="1"/>
    <col min="2566" max="2566" width="20" style="12" customWidth="1"/>
    <col min="2567" max="2567" width="2.33203125" style="12" customWidth="1"/>
    <col min="2568" max="2568" width="14.1640625" style="12" customWidth="1"/>
    <col min="2569" max="2569" width="2.5" style="12" customWidth="1"/>
    <col min="2570" max="2570" width="16.83203125" style="12" customWidth="1"/>
    <col min="2571" max="2571" width="2.1640625" style="12" customWidth="1"/>
    <col min="2572" max="2572" width="14.1640625" style="12" bestFit="1" customWidth="1"/>
    <col min="2573" max="2573" width="1.1640625" style="12" customWidth="1"/>
    <col min="2574" max="2574" width="10.1640625" style="12" customWidth="1"/>
    <col min="2575" max="2575" width="2.1640625" style="12" customWidth="1"/>
    <col min="2576" max="2576" width="13.83203125" style="12" customWidth="1"/>
    <col min="2577" max="2577" width="1.6640625" style="12" customWidth="1"/>
    <col min="2578" max="2578" width="11" style="12" bestFit="1" customWidth="1"/>
    <col min="2579" max="2579" width="2.1640625" style="12" customWidth="1"/>
    <col min="2580" max="2580" width="9.5" style="12" bestFit="1" customWidth="1"/>
    <col min="2581" max="2581" width="2.1640625" style="12" customWidth="1"/>
    <col min="2582" max="2582" width="9.5" style="12" bestFit="1" customWidth="1"/>
    <col min="2583" max="2583" width="2.5" style="12" customWidth="1"/>
    <col min="2584" max="2584" width="13" style="12" customWidth="1"/>
    <col min="2585" max="2816" width="11.5" style="12"/>
    <col min="2817" max="2817" width="4.33203125" style="12" customWidth="1"/>
    <col min="2818" max="2818" width="40.1640625" style="12" customWidth="1"/>
    <col min="2819" max="2819" width="3" style="12" customWidth="1"/>
    <col min="2820" max="2820" width="9.5" style="12" bestFit="1" customWidth="1"/>
    <col min="2821" max="2821" width="2" style="12" customWidth="1"/>
    <col min="2822" max="2822" width="20" style="12" customWidth="1"/>
    <col min="2823" max="2823" width="2.33203125" style="12" customWidth="1"/>
    <col min="2824" max="2824" width="14.1640625" style="12" customWidth="1"/>
    <col min="2825" max="2825" width="2.5" style="12" customWidth="1"/>
    <col min="2826" max="2826" width="16.83203125" style="12" customWidth="1"/>
    <col min="2827" max="2827" width="2.1640625" style="12" customWidth="1"/>
    <col min="2828" max="2828" width="14.1640625" style="12" bestFit="1" customWidth="1"/>
    <col min="2829" max="2829" width="1.1640625" style="12" customWidth="1"/>
    <col min="2830" max="2830" width="10.1640625" style="12" customWidth="1"/>
    <col min="2831" max="2831" width="2.1640625" style="12" customWidth="1"/>
    <col min="2832" max="2832" width="13.83203125" style="12" customWidth="1"/>
    <col min="2833" max="2833" width="1.6640625" style="12" customWidth="1"/>
    <col min="2834" max="2834" width="11" style="12" bestFit="1" customWidth="1"/>
    <col min="2835" max="2835" width="2.1640625" style="12" customWidth="1"/>
    <col min="2836" max="2836" width="9.5" style="12" bestFit="1" customWidth="1"/>
    <col min="2837" max="2837" width="2.1640625" style="12" customWidth="1"/>
    <col min="2838" max="2838" width="9.5" style="12" bestFit="1" customWidth="1"/>
    <col min="2839" max="2839" width="2.5" style="12" customWidth="1"/>
    <col min="2840" max="2840" width="13" style="12" customWidth="1"/>
    <col min="2841" max="3072" width="11.5" style="12"/>
    <col min="3073" max="3073" width="4.33203125" style="12" customWidth="1"/>
    <col min="3074" max="3074" width="40.1640625" style="12" customWidth="1"/>
    <col min="3075" max="3075" width="3" style="12" customWidth="1"/>
    <col min="3076" max="3076" width="9.5" style="12" bestFit="1" customWidth="1"/>
    <col min="3077" max="3077" width="2" style="12" customWidth="1"/>
    <col min="3078" max="3078" width="20" style="12" customWidth="1"/>
    <col min="3079" max="3079" width="2.33203125" style="12" customWidth="1"/>
    <col min="3080" max="3080" width="14.1640625" style="12" customWidth="1"/>
    <col min="3081" max="3081" width="2.5" style="12" customWidth="1"/>
    <col min="3082" max="3082" width="16.83203125" style="12" customWidth="1"/>
    <col min="3083" max="3083" width="2.1640625" style="12" customWidth="1"/>
    <col min="3084" max="3084" width="14.1640625" style="12" bestFit="1" customWidth="1"/>
    <col min="3085" max="3085" width="1.1640625" style="12" customWidth="1"/>
    <col min="3086" max="3086" width="10.1640625" style="12" customWidth="1"/>
    <col min="3087" max="3087" width="2.1640625" style="12" customWidth="1"/>
    <col min="3088" max="3088" width="13.83203125" style="12" customWidth="1"/>
    <col min="3089" max="3089" width="1.6640625" style="12" customWidth="1"/>
    <col min="3090" max="3090" width="11" style="12" bestFit="1" customWidth="1"/>
    <col min="3091" max="3091" width="2.1640625" style="12" customWidth="1"/>
    <col min="3092" max="3092" width="9.5" style="12" bestFit="1" customWidth="1"/>
    <col min="3093" max="3093" width="2.1640625" style="12" customWidth="1"/>
    <col min="3094" max="3094" width="9.5" style="12" bestFit="1" customWidth="1"/>
    <col min="3095" max="3095" width="2.5" style="12" customWidth="1"/>
    <col min="3096" max="3096" width="13" style="12" customWidth="1"/>
    <col min="3097" max="3328" width="11.5" style="12"/>
    <col min="3329" max="3329" width="4.33203125" style="12" customWidth="1"/>
    <col min="3330" max="3330" width="40.1640625" style="12" customWidth="1"/>
    <col min="3331" max="3331" width="3" style="12" customWidth="1"/>
    <col min="3332" max="3332" width="9.5" style="12" bestFit="1" customWidth="1"/>
    <col min="3333" max="3333" width="2" style="12" customWidth="1"/>
    <col min="3334" max="3334" width="20" style="12" customWidth="1"/>
    <col min="3335" max="3335" width="2.33203125" style="12" customWidth="1"/>
    <col min="3336" max="3336" width="14.1640625" style="12" customWidth="1"/>
    <col min="3337" max="3337" width="2.5" style="12" customWidth="1"/>
    <col min="3338" max="3338" width="16.83203125" style="12" customWidth="1"/>
    <col min="3339" max="3339" width="2.1640625" style="12" customWidth="1"/>
    <col min="3340" max="3340" width="14.1640625" style="12" bestFit="1" customWidth="1"/>
    <col min="3341" max="3341" width="1.1640625" style="12" customWidth="1"/>
    <col min="3342" max="3342" width="10.1640625" style="12" customWidth="1"/>
    <col min="3343" max="3343" width="2.1640625" style="12" customWidth="1"/>
    <col min="3344" max="3344" width="13.83203125" style="12" customWidth="1"/>
    <col min="3345" max="3345" width="1.6640625" style="12" customWidth="1"/>
    <col min="3346" max="3346" width="11" style="12" bestFit="1" customWidth="1"/>
    <col min="3347" max="3347" width="2.1640625" style="12" customWidth="1"/>
    <col min="3348" max="3348" width="9.5" style="12" bestFit="1" customWidth="1"/>
    <col min="3349" max="3349" width="2.1640625" style="12" customWidth="1"/>
    <col min="3350" max="3350" width="9.5" style="12" bestFit="1" customWidth="1"/>
    <col min="3351" max="3351" width="2.5" style="12" customWidth="1"/>
    <col min="3352" max="3352" width="13" style="12" customWidth="1"/>
    <col min="3353" max="3584" width="11.5" style="12"/>
    <col min="3585" max="3585" width="4.33203125" style="12" customWidth="1"/>
    <col min="3586" max="3586" width="40.1640625" style="12" customWidth="1"/>
    <col min="3587" max="3587" width="3" style="12" customWidth="1"/>
    <col min="3588" max="3588" width="9.5" style="12" bestFit="1" customWidth="1"/>
    <col min="3589" max="3589" width="2" style="12" customWidth="1"/>
    <col min="3590" max="3590" width="20" style="12" customWidth="1"/>
    <col min="3591" max="3591" width="2.33203125" style="12" customWidth="1"/>
    <col min="3592" max="3592" width="14.1640625" style="12" customWidth="1"/>
    <col min="3593" max="3593" width="2.5" style="12" customWidth="1"/>
    <col min="3594" max="3594" width="16.83203125" style="12" customWidth="1"/>
    <col min="3595" max="3595" width="2.1640625" style="12" customWidth="1"/>
    <col min="3596" max="3596" width="14.1640625" style="12" bestFit="1" customWidth="1"/>
    <col min="3597" max="3597" width="1.1640625" style="12" customWidth="1"/>
    <col min="3598" max="3598" width="10.1640625" style="12" customWidth="1"/>
    <col min="3599" max="3599" width="2.1640625" style="12" customWidth="1"/>
    <col min="3600" max="3600" width="13.83203125" style="12" customWidth="1"/>
    <col min="3601" max="3601" width="1.6640625" style="12" customWidth="1"/>
    <col min="3602" max="3602" width="11" style="12" bestFit="1" customWidth="1"/>
    <col min="3603" max="3603" width="2.1640625" style="12" customWidth="1"/>
    <col min="3604" max="3604" width="9.5" style="12" bestFit="1" customWidth="1"/>
    <col min="3605" max="3605" width="2.1640625" style="12" customWidth="1"/>
    <col min="3606" max="3606" width="9.5" style="12" bestFit="1" customWidth="1"/>
    <col min="3607" max="3607" width="2.5" style="12" customWidth="1"/>
    <col min="3608" max="3608" width="13" style="12" customWidth="1"/>
    <col min="3609" max="3840" width="11.5" style="12"/>
    <col min="3841" max="3841" width="4.33203125" style="12" customWidth="1"/>
    <col min="3842" max="3842" width="40.1640625" style="12" customWidth="1"/>
    <col min="3843" max="3843" width="3" style="12" customWidth="1"/>
    <col min="3844" max="3844" width="9.5" style="12" bestFit="1" customWidth="1"/>
    <col min="3845" max="3845" width="2" style="12" customWidth="1"/>
    <col min="3846" max="3846" width="20" style="12" customWidth="1"/>
    <col min="3847" max="3847" width="2.33203125" style="12" customWidth="1"/>
    <col min="3848" max="3848" width="14.1640625" style="12" customWidth="1"/>
    <col min="3849" max="3849" width="2.5" style="12" customWidth="1"/>
    <col min="3850" max="3850" width="16.83203125" style="12" customWidth="1"/>
    <col min="3851" max="3851" width="2.1640625" style="12" customWidth="1"/>
    <col min="3852" max="3852" width="14.1640625" style="12" bestFit="1" customWidth="1"/>
    <col min="3853" max="3853" width="1.1640625" style="12" customWidth="1"/>
    <col min="3854" max="3854" width="10.1640625" style="12" customWidth="1"/>
    <col min="3855" max="3855" width="2.1640625" style="12" customWidth="1"/>
    <col min="3856" max="3856" width="13.83203125" style="12" customWidth="1"/>
    <col min="3857" max="3857" width="1.6640625" style="12" customWidth="1"/>
    <col min="3858" max="3858" width="11" style="12" bestFit="1" customWidth="1"/>
    <col min="3859" max="3859" width="2.1640625" style="12" customWidth="1"/>
    <col min="3860" max="3860" width="9.5" style="12" bestFit="1" customWidth="1"/>
    <col min="3861" max="3861" width="2.1640625" style="12" customWidth="1"/>
    <col min="3862" max="3862" width="9.5" style="12" bestFit="1" customWidth="1"/>
    <col min="3863" max="3863" width="2.5" style="12" customWidth="1"/>
    <col min="3864" max="3864" width="13" style="12" customWidth="1"/>
    <col min="3865" max="4096" width="11.5" style="12"/>
    <col min="4097" max="4097" width="4.33203125" style="12" customWidth="1"/>
    <col min="4098" max="4098" width="40.1640625" style="12" customWidth="1"/>
    <col min="4099" max="4099" width="3" style="12" customWidth="1"/>
    <col min="4100" max="4100" width="9.5" style="12" bestFit="1" customWidth="1"/>
    <col min="4101" max="4101" width="2" style="12" customWidth="1"/>
    <col min="4102" max="4102" width="20" style="12" customWidth="1"/>
    <col min="4103" max="4103" width="2.33203125" style="12" customWidth="1"/>
    <col min="4104" max="4104" width="14.1640625" style="12" customWidth="1"/>
    <col min="4105" max="4105" width="2.5" style="12" customWidth="1"/>
    <col min="4106" max="4106" width="16.83203125" style="12" customWidth="1"/>
    <col min="4107" max="4107" width="2.1640625" style="12" customWidth="1"/>
    <col min="4108" max="4108" width="14.1640625" style="12" bestFit="1" customWidth="1"/>
    <col min="4109" max="4109" width="1.1640625" style="12" customWidth="1"/>
    <col min="4110" max="4110" width="10.1640625" style="12" customWidth="1"/>
    <col min="4111" max="4111" width="2.1640625" style="12" customWidth="1"/>
    <col min="4112" max="4112" width="13.83203125" style="12" customWidth="1"/>
    <col min="4113" max="4113" width="1.6640625" style="12" customWidth="1"/>
    <col min="4114" max="4114" width="11" style="12" bestFit="1" customWidth="1"/>
    <col min="4115" max="4115" width="2.1640625" style="12" customWidth="1"/>
    <col min="4116" max="4116" width="9.5" style="12" bestFit="1" customWidth="1"/>
    <col min="4117" max="4117" width="2.1640625" style="12" customWidth="1"/>
    <col min="4118" max="4118" width="9.5" style="12" bestFit="1" customWidth="1"/>
    <col min="4119" max="4119" width="2.5" style="12" customWidth="1"/>
    <col min="4120" max="4120" width="13" style="12" customWidth="1"/>
    <col min="4121" max="4352" width="11.5" style="12"/>
    <col min="4353" max="4353" width="4.33203125" style="12" customWidth="1"/>
    <col min="4354" max="4354" width="40.1640625" style="12" customWidth="1"/>
    <col min="4355" max="4355" width="3" style="12" customWidth="1"/>
    <col min="4356" max="4356" width="9.5" style="12" bestFit="1" customWidth="1"/>
    <col min="4357" max="4357" width="2" style="12" customWidth="1"/>
    <col min="4358" max="4358" width="20" style="12" customWidth="1"/>
    <col min="4359" max="4359" width="2.33203125" style="12" customWidth="1"/>
    <col min="4360" max="4360" width="14.1640625" style="12" customWidth="1"/>
    <col min="4361" max="4361" width="2.5" style="12" customWidth="1"/>
    <col min="4362" max="4362" width="16.83203125" style="12" customWidth="1"/>
    <col min="4363" max="4363" width="2.1640625" style="12" customWidth="1"/>
    <col min="4364" max="4364" width="14.1640625" style="12" bestFit="1" customWidth="1"/>
    <col min="4365" max="4365" width="1.1640625" style="12" customWidth="1"/>
    <col min="4366" max="4366" width="10.1640625" style="12" customWidth="1"/>
    <col min="4367" max="4367" width="2.1640625" style="12" customWidth="1"/>
    <col min="4368" max="4368" width="13.83203125" style="12" customWidth="1"/>
    <col min="4369" max="4369" width="1.6640625" style="12" customWidth="1"/>
    <col min="4370" max="4370" width="11" style="12" bestFit="1" customWidth="1"/>
    <col min="4371" max="4371" width="2.1640625" style="12" customWidth="1"/>
    <col min="4372" max="4372" width="9.5" style="12" bestFit="1" customWidth="1"/>
    <col min="4373" max="4373" width="2.1640625" style="12" customWidth="1"/>
    <col min="4374" max="4374" width="9.5" style="12" bestFit="1" customWidth="1"/>
    <col min="4375" max="4375" width="2.5" style="12" customWidth="1"/>
    <col min="4376" max="4376" width="13" style="12" customWidth="1"/>
    <col min="4377" max="4608" width="11.5" style="12"/>
    <col min="4609" max="4609" width="4.33203125" style="12" customWidth="1"/>
    <col min="4610" max="4610" width="40.1640625" style="12" customWidth="1"/>
    <col min="4611" max="4611" width="3" style="12" customWidth="1"/>
    <col min="4612" max="4612" width="9.5" style="12" bestFit="1" customWidth="1"/>
    <col min="4613" max="4613" width="2" style="12" customWidth="1"/>
    <col min="4614" max="4614" width="20" style="12" customWidth="1"/>
    <col min="4615" max="4615" width="2.33203125" style="12" customWidth="1"/>
    <col min="4616" max="4616" width="14.1640625" style="12" customWidth="1"/>
    <col min="4617" max="4617" width="2.5" style="12" customWidth="1"/>
    <col min="4618" max="4618" width="16.83203125" style="12" customWidth="1"/>
    <col min="4619" max="4619" width="2.1640625" style="12" customWidth="1"/>
    <col min="4620" max="4620" width="14.1640625" style="12" bestFit="1" customWidth="1"/>
    <col min="4621" max="4621" width="1.1640625" style="12" customWidth="1"/>
    <col min="4622" max="4622" width="10.1640625" style="12" customWidth="1"/>
    <col min="4623" max="4623" width="2.1640625" style="12" customWidth="1"/>
    <col min="4624" max="4624" width="13.83203125" style="12" customWidth="1"/>
    <col min="4625" max="4625" width="1.6640625" style="12" customWidth="1"/>
    <col min="4626" max="4626" width="11" style="12" bestFit="1" customWidth="1"/>
    <col min="4627" max="4627" width="2.1640625" style="12" customWidth="1"/>
    <col min="4628" max="4628" width="9.5" style="12" bestFit="1" customWidth="1"/>
    <col min="4629" max="4629" width="2.1640625" style="12" customWidth="1"/>
    <col min="4630" max="4630" width="9.5" style="12" bestFit="1" customWidth="1"/>
    <col min="4631" max="4631" width="2.5" style="12" customWidth="1"/>
    <col min="4632" max="4632" width="13" style="12" customWidth="1"/>
    <col min="4633" max="4864" width="11.5" style="12"/>
    <col min="4865" max="4865" width="4.33203125" style="12" customWidth="1"/>
    <col min="4866" max="4866" width="40.1640625" style="12" customWidth="1"/>
    <col min="4867" max="4867" width="3" style="12" customWidth="1"/>
    <col min="4868" max="4868" width="9.5" style="12" bestFit="1" customWidth="1"/>
    <col min="4869" max="4869" width="2" style="12" customWidth="1"/>
    <col min="4870" max="4870" width="20" style="12" customWidth="1"/>
    <col min="4871" max="4871" width="2.33203125" style="12" customWidth="1"/>
    <col min="4872" max="4872" width="14.1640625" style="12" customWidth="1"/>
    <col min="4873" max="4873" width="2.5" style="12" customWidth="1"/>
    <col min="4874" max="4874" width="16.83203125" style="12" customWidth="1"/>
    <col min="4875" max="4875" width="2.1640625" style="12" customWidth="1"/>
    <col min="4876" max="4876" width="14.1640625" style="12" bestFit="1" customWidth="1"/>
    <col min="4877" max="4877" width="1.1640625" style="12" customWidth="1"/>
    <col min="4878" max="4878" width="10.1640625" style="12" customWidth="1"/>
    <col min="4879" max="4879" width="2.1640625" style="12" customWidth="1"/>
    <col min="4880" max="4880" width="13.83203125" style="12" customWidth="1"/>
    <col min="4881" max="4881" width="1.6640625" style="12" customWidth="1"/>
    <col min="4882" max="4882" width="11" style="12" bestFit="1" customWidth="1"/>
    <col min="4883" max="4883" width="2.1640625" style="12" customWidth="1"/>
    <col min="4884" max="4884" width="9.5" style="12" bestFit="1" customWidth="1"/>
    <col min="4885" max="4885" width="2.1640625" style="12" customWidth="1"/>
    <col min="4886" max="4886" width="9.5" style="12" bestFit="1" customWidth="1"/>
    <col min="4887" max="4887" width="2.5" style="12" customWidth="1"/>
    <col min="4888" max="4888" width="13" style="12" customWidth="1"/>
    <col min="4889" max="5120" width="11.5" style="12"/>
    <col min="5121" max="5121" width="4.33203125" style="12" customWidth="1"/>
    <col min="5122" max="5122" width="40.1640625" style="12" customWidth="1"/>
    <col min="5123" max="5123" width="3" style="12" customWidth="1"/>
    <col min="5124" max="5124" width="9.5" style="12" bestFit="1" customWidth="1"/>
    <col min="5125" max="5125" width="2" style="12" customWidth="1"/>
    <col min="5126" max="5126" width="20" style="12" customWidth="1"/>
    <col min="5127" max="5127" width="2.33203125" style="12" customWidth="1"/>
    <col min="5128" max="5128" width="14.1640625" style="12" customWidth="1"/>
    <col min="5129" max="5129" width="2.5" style="12" customWidth="1"/>
    <col min="5130" max="5130" width="16.83203125" style="12" customWidth="1"/>
    <col min="5131" max="5131" width="2.1640625" style="12" customWidth="1"/>
    <col min="5132" max="5132" width="14.1640625" style="12" bestFit="1" customWidth="1"/>
    <col min="5133" max="5133" width="1.1640625" style="12" customWidth="1"/>
    <col min="5134" max="5134" width="10.1640625" style="12" customWidth="1"/>
    <col min="5135" max="5135" width="2.1640625" style="12" customWidth="1"/>
    <col min="5136" max="5136" width="13.83203125" style="12" customWidth="1"/>
    <col min="5137" max="5137" width="1.6640625" style="12" customWidth="1"/>
    <col min="5138" max="5138" width="11" style="12" bestFit="1" customWidth="1"/>
    <col min="5139" max="5139" width="2.1640625" style="12" customWidth="1"/>
    <col min="5140" max="5140" width="9.5" style="12" bestFit="1" customWidth="1"/>
    <col min="5141" max="5141" width="2.1640625" style="12" customWidth="1"/>
    <col min="5142" max="5142" width="9.5" style="12" bestFit="1" customWidth="1"/>
    <col min="5143" max="5143" width="2.5" style="12" customWidth="1"/>
    <col min="5144" max="5144" width="13" style="12" customWidth="1"/>
    <col min="5145" max="5376" width="11.5" style="12"/>
    <col min="5377" max="5377" width="4.33203125" style="12" customWidth="1"/>
    <col min="5378" max="5378" width="40.1640625" style="12" customWidth="1"/>
    <col min="5379" max="5379" width="3" style="12" customWidth="1"/>
    <col min="5380" max="5380" width="9.5" style="12" bestFit="1" customWidth="1"/>
    <col min="5381" max="5381" width="2" style="12" customWidth="1"/>
    <col min="5382" max="5382" width="20" style="12" customWidth="1"/>
    <col min="5383" max="5383" width="2.33203125" style="12" customWidth="1"/>
    <col min="5384" max="5384" width="14.1640625" style="12" customWidth="1"/>
    <col min="5385" max="5385" width="2.5" style="12" customWidth="1"/>
    <col min="5386" max="5386" width="16.83203125" style="12" customWidth="1"/>
    <col min="5387" max="5387" width="2.1640625" style="12" customWidth="1"/>
    <col min="5388" max="5388" width="14.1640625" style="12" bestFit="1" customWidth="1"/>
    <col min="5389" max="5389" width="1.1640625" style="12" customWidth="1"/>
    <col min="5390" max="5390" width="10.1640625" style="12" customWidth="1"/>
    <col min="5391" max="5391" width="2.1640625" style="12" customWidth="1"/>
    <col min="5392" max="5392" width="13.83203125" style="12" customWidth="1"/>
    <col min="5393" max="5393" width="1.6640625" style="12" customWidth="1"/>
    <col min="5394" max="5394" width="11" style="12" bestFit="1" customWidth="1"/>
    <col min="5395" max="5395" width="2.1640625" style="12" customWidth="1"/>
    <col min="5396" max="5396" width="9.5" style="12" bestFit="1" customWidth="1"/>
    <col min="5397" max="5397" width="2.1640625" style="12" customWidth="1"/>
    <col min="5398" max="5398" width="9.5" style="12" bestFit="1" customWidth="1"/>
    <col min="5399" max="5399" width="2.5" style="12" customWidth="1"/>
    <col min="5400" max="5400" width="13" style="12" customWidth="1"/>
    <col min="5401" max="5632" width="11.5" style="12"/>
    <col min="5633" max="5633" width="4.33203125" style="12" customWidth="1"/>
    <col min="5634" max="5634" width="40.1640625" style="12" customWidth="1"/>
    <col min="5635" max="5635" width="3" style="12" customWidth="1"/>
    <col min="5636" max="5636" width="9.5" style="12" bestFit="1" customWidth="1"/>
    <col min="5637" max="5637" width="2" style="12" customWidth="1"/>
    <col min="5638" max="5638" width="20" style="12" customWidth="1"/>
    <col min="5639" max="5639" width="2.33203125" style="12" customWidth="1"/>
    <col min="5640" max="5640" width="14.1640625" style="12" customWidth="1"/>
    <col min="5641" max="5641" width="2.5" style="12" customWidth="1"/>
    <col min="5642" max="5642" width="16.83203125" style="12" customWidth="1"/>
    <col min="5643" max="5643" width="2.1640625" style="12" customWidth="1"/>
    <col min="5644" max="5644" width="14.1640625" style="12" bestFit="1" customWidth="1"/>
    <col min="5645" max="5645" width="1.1640625" style="12" customWidth="1"/>
    <col min="5646" max="5646" width="10.1640625" style="12" customWidth="1"/>
    <col min="5647" max="5647" width="2.1640625" style="12" customWidth="1"/>
    <col min="5648" max="5648" width="13.83203125" style="12" customWidth="1"/>
    <col min="5649" max="5649" width="1.6640625" style="12" customWidth="1"/>
    <col min="5650" max="5650" width="11" style="12" bestFit="1" customWidth="1"/>
    <col min="5651" max="5651" width="2.1640625" style="12" customWidth="1"/>
    <col min="5652" max="5652" width="9.5" style="12" bestFit="1" customWidth="1"/>
    <col min="5653" max="5653" width="2.1640625" style="12" customWidth="1"/>
    <col min="5654" max="5654" width="9.5" style="12" bestFit="1" customWidth="1"/>
    <col min="5655" max="5655" width="2.5" style="12" customWidth="1"/>
    <col min="5656" max="5656" width="13" style="12" customWidth="1"/>
    <col min="5657" max="5888" width="11.5" style="12"/>
    <col min="5889" max="5889" width="4.33203125" style="12" customWidth="1"/>
    <col min="5890" max="5890" width="40.1640625" style="12" customWidth="1"/>
    <col min="5891" max="5891" width="3" style="12" customWidth="1"/>
    <col min="5892" max="5892" width="9.5" style="12" bestFit="1" customWidth="1"/>
    <col min="5893" max="5893" width="2" style="12" customWidth="1"/>
    <col min="5894" max="5894" width="20" style="12" customWidth="1"/>
    <col min="5895" max="5895" width="2.33203125" style="12" customWidth="1"/>
    <col min="5896" max="5896" width="14.1640625" style="12" customWidth="1"/>
    <col min="5897" max="5897" width="2.5" style="12" customWidth="1"/>
    <col min="5898" max="5898" width="16.83203125" style="12" customWidth="1"/>
    <col min="5899" max="5899" width="2.1640625" style="12" customWidth="1"/>
    <col min="5900" max="5900" width="14.1640625" style="12" bestFit="1" customWidth="1"/>
    <col min="5901" max="5901" width="1.1640625" style="12" customWidth="1"/>
    <col min="5902" max="5902" width="10.1640625" style="12" customWidth="1"/>
    <col min="5903" max="5903" width="2.1640625" style="12" customWidth="1"/>
    <col min="5904" max="5904" width="13.83203125" style="12" customWidth="1"/>
    <col min="5905" max="5905" width="1.6640625" style="12" customWidth="1"/>
    <col min="5906" max="5906" width="11" style="12" bestFit="1" customWidth="1"/>
    <col min="5907" max="5907" width="2.1640625" style="12" customWidth="1"/>
    <col min="5908" max="5908" width="9.5" style="12" bestFit="1" customWidth="1"/>
    <col min="5909" max="5909" width="2.1640625" style="12" customWidth="1"/>
    <col min="5910" max="5910" width="9.5" style="12" bestFit="1" customWidth="1"/>
    <col min="5911" max="5911" width="2.5" style="12" customWidth="1"/>
    <col min="5912" max="5912" width="13" style="12" customWidth="1"/>
    <col min="5913" max="6144" width="11.5" style="12"/>
    <col min="6145" max="6145" width="4.33203125" style="12" customWidth="1"/>
    <col min="6146" max="6146" width="40.1640625" style="12" customWidth="1"/>
    <col min="6147" max="6147" width="3" style="12" customWidth="1"/>
    <col min="6148" max="6148" width="9.5" style="12" bestFit="1" customWidth="1"/>
    <col min="6149" max="6149" width="2" style="12" customWidth="1"/>
    <col min="6150" max="6150" width="20" style="12" customWidth="1"/>
    <col min="6151" max="6151" width="2.33203125" style="12" customWidth="1"/>
    <col min="6152" max="6152" width="14.1640625" style="12" customWidth="1"/>
    <col min="6153" max="6153" width="2.5" style="12" customWidth="1"/>
    <col min="6154" max="6154" width="16.83203125" style="12" customWidth="1"/>
    <col min="6155" max="6155" width="2.1640625" style="12" customWidth="1"/>
    <col min="6156" max="6156" width="14.1640625" style="12" bestFit="1" customWidth="1"/>
    <col min="6157" max="6157" width="1.1640625" style="12" customWidth="1"/>
    <col min="6158" max="6158" width="10.1640625" style="12" customWidth="1"/>
    <col min="6159" max="6159" width="2.1640625" style="12" customWidth="1"/>
    <col min="6160" max="6160" width="13.83203125" style="12" customWidth="1"/>
    <col min="6161" max="6161" width="1.6640625" style="12" customWidth="1"/>
    <col min="6162" max="6162" width="11" style="12" bestFit="1" customWidth="1"/>
    <col min="6163" max="6163" width="2.1640625" style="12" customWidth="1"/>
    <col min="6164" max="6164" width="9.5" style="12" bestFit="1" customWidth="1"/>
    <col min="6165" max="6165" width="2.1640625" style="12" customWidth="1"/>
    <col min="6166" max="6166" width="9.5" style="12" bestFit="1" customWidth="1"/>
    <col min="6167" max="6167" width="2.5" style="12" customWidth="1"/>
    <col min="6168" max="6168" width="13" style="12" customWidth="1"/>
    <col min="6169" max="6400" width="11.5" style="12"/>
    <col min="6401" max="6401" width="4.33203125" style="12" customWidth="1"/>
    <col min="6402" max="6402" width="40.1640625" style="12" customWidth="1"/>
    <col min="6403" max="6403" width="3" style="12" customWidth="1"/>
    <col min="6404" max="6404" width="9.5" style="12" bestFit="1" customWidth="1"/>
    <col min="6405" max="6405" width="2" style="12" customWidth="1"/>
    <col min="6406" max="6406" width="20" style="12" customWidth="1"/>
    <col min="6407" max="6407" width="2.33203125" style="12" customWidth="1"/>
    <col min="6408" max="6408" width="14.1640625" style="12" customWidth="1"/>
    <col min="6409" max="6409" width="2.5" style="12" customWidth="1"/>
    <col min="6410" max="6410" width="16.83203125" style="12" customWidth="1"/>
    <col min="6411" max="6411" width="2.1640625" style="12" customWidth="1"/>
    <col min="6412" max="6412" width="14.1640625" style="12" bestFit="1" customWidth="1"/>
    <col min="6413" max="6413" width="1.1640625" style="12" customWidth="1"/>
    <col min="6414" max="6414" width="10.1640625" style="12" customWidth="1"/>
    <col min="6415" max="6415" width="2.1640625" style="12" customWidth="1"/>
    <col min="6416" max="6416" width="13.83203125" style="12" customWidth="1"/>
    <col min="6417" max="6417" width="1.6640625" style="12" customWidth="1"/>
    <col min="6418" max="6418" width="11" style="12" bestFit="1" customWidth="1"/>
    <col min="6419" max="6419" width="2.1640625" style="12" customWidth="1"/>
    <col min="6420" max="6420" width="9.5" style="12" bestFit="1" customWidth="1"/>
    <col min="6421" max="6421" width="2.1640625" style="12" customWidth="1"/>
    <col min="6422" max="6422" width="9.5" style="12" bestFit="1" customWidth="1"/>
    <col min="6423" max="6423" width="2.5" style="12" customWidth="1"/>
    <col min="6424" max="6424" width="13" style="12" customWidth="1"/>
    <col min="6425" max="6656" width="11.5" style="12"/>
    <col min="6657" max="6657" width="4.33203125" style="12" customWidth="1"/>
    <col min="6658" max="6658" width="40.1640625" style="12" customWidth="1"/>
    <col min="6659" max="6659" width="3" style="12" customWidth="1"/>
    <col min="6660" max="6660" width="9.5" style="12" bestFit="1" customWidth="1"/>
    <col min="6661" max="6661" width="2" style="12" customWidth="1"/>
    <col min="6662" max="6662" width="20" style="12" customWidth="1"/>
    <col min="6663" max="6663" width="2.33203125" style="12" customWidth="1"/>
    <col min="6664" max="6664" width="14.1640625" style="12" customWidth="1"/>
    <col min="6665" max="6665" width="2.5" style="12" customWidth="1"/>
    <col min="6666" max="6666" width="16.83203125" style="12" customWidth="1"/>
    <col min="6667" max="6667" width="2.1640625" style="12" customWidth="1"/>
    <col min="6668" max="6668" width="14.1640625" style="12" bestFit="1" customWidth="1"/>
    <col min="6669" max="6669" width="1.1640625" style="12" customWidth="1"/>
    <col min="6670" max="6670" width="10.1640625" style="12" customWidth="1"/>
    <col min="6671" max="6671" width="2.1640625" style="12" customWidth="1"/>
    <col min="6672" max="6672" width="13.83203125" style="12" customWidth="1"/>
    <col min="6673" max="6673" width="1.6640625" style="12" customWidth="1"/>
    <col min="6674" max="6674" width="11" style="12" bestFit="1" customWidth="1"/>
    <col min="6675" max="6675" width="2.1640625" style="12" customWidth="1"/>
    <col min="6676" max="6676" width="9.5" style="12" bestFit="1" customWidth="1"/>
    <col min="6677" max="6677" width="2.1640625" style="12" customWidth="1"/>
    <col min="6678" max="6678" width="9.5" style="12" bestFit="1" customWidth="1"/>
    <col min="6679" max="6679" width="2.5" style="12" customWidth="1"/>
    <col min="6680" max="6680" width="13" style="12" customWidth="1"/>
    <col min="6681" max="6912" width="11.5" style="12"/>
    <col min="6913" max="6913" width="4.33203125" style="12" customWidth="1"/>
    <col min="6914" max="6914" width="40.1640625" style="12" customWidth="1"/>
    <col min="6915" max="6915" width="3" style="12" customWidth="1"/>
    <col min="6916" max="6916" width="9.5" style="12" bestFit="1" customWidth="1"/>
    <col min="6917" max="6917" width="2" style="12" customWidth="1"/>
    <col min="6918" max="6918" width="20" style="12" customWidth="1"/>
    <col min="6919" max="6919" width="2.33203125" style="12" customWidth="1"/>
    <col min="6920" max="6920" width="14.1640625" style="12" customWidth="1"/>
    <col min="6921" max="6921" width="2.5" style="12" customWidth="1"/>
    <col min="6922" max="6922" width="16.83203125" style="12" customWidth="1"/>
    <col min="6923" max="6923" width="2.1640625" style="12" customWidth="1"/>
    <col min="6924" max="6924" width="14.1640625" style="12" bestFit="1" customWidth="1"/>
    <col min="6925" max="6925" width="1.1640625" style="12" customWidth="1"/>
    <col min="6926" max="6926" width="10.1640625" style="12" customWidth="1"/>
    <col min="6927" max="6927" width="2.1640625" style="12" customWidth="1"/>
    <col min="6928" max="6928" width="13.83203125" style="12" customWidth="1"/>
    <col min="6929" max="6929" width="1.6640625" style="12" customWidth="1"/>
    <col min="6930" max="6930" width="11" style="12" bestFit="1" customWidth="1"/>
    <col min="6931" max="6931" width="2.1640625" style="12" customWidth="1"/>
    <col min="6932" max="6932" width="9.5" style="12" bestFit="1" customWidth="1"/>
    <col min="6933" max="6933" width="2.1640625" style="12" customWidth="1"/>
    <col min="6934" max="6934" width="9.5" style="12" bestFit="1" customWidth="1"/>
    <col min="6935" max="6935" width="2.5" style="12" customWidth="1"/>
    <col min="6936" max="6936" width="13" style="12" customWidth="1"/>
    <col min="6937" max="7168" width="11.5" style="12"/>
    <col min="7169" max="7169" width="4.33203125" style="12" customWidth="1"/>
    <col min="7170" max="7170" width="40.1640625" style="12" customWidth="1"/>
    <col min="7171" max="7171" width="3" style="12" customWidth="1"/>
    <col min="7172" max="7172" width="9.5" style="12" bestFit="1" customWidth="1"/>
    <col min="7173" max="7173" width="2" style="12" customWidth="1"/>
    <col min="7174" max="7174" width="20" style="12" customWidth="1"/>
    <col min="7175" max="7175" width="2.33203125" style="12" customWidth="1"/>
    <col min="7176" max="7176" width="14.1640625" style="12" customWidth="1"/>
    <col min="7177" max="7177" width="2.5" style="12" customWidth="1"/>
    <col min="7178" max="7178" width="16.83203125" style="12" customWidth="1"/>
    <col min="7179" max="7179" width="2.1640625" style="12" customWidth="1"/>
    <col min="7180" max="7180" width="14.1640625" style="12" bestFit="1" customWidth="1"/>
    <col min="7181" max="7181" width="1.1640625" style="12" customWidth="1"/>
    <col min="7182" max="7182" width="10.1640625" style="12" customWidth="1"/>
    <col min="7183" max="7183" width="2.1640625" style="12" customWidth="1"/>
    <col min="7184" max="7184" width="13.83203125" style="12" customWidth="1"/>
    <col min="7185" max="7185" width="1.6640625" style="12" customWidth="1"/>
    <col min="7186" max="7186" width="11" style="12" bestFit="1" customWidth="1"/>
    <col min="7187" max="7187" width="2.1640625" style="12" customWidth="1"/>
    <col min="7188" max="7188" width="9.5" style="12" bestFit="1" customWidth="1"/>
    <col min="7189" max="7189" width="2.1640625" style="12" customWidth="1"/>
    <col min="7190" max="7190" width="9.5" style="12" bestFit="1" customWidth="1"/>
    <col min="7191" max="7191" width="2.5" style="12" customWidth="1"/>
    <col min="7192" max="7192" width="13" style="12" customWidth="1"/>
    <col min="7193" max="7424" width="11.5" style="12"/>
    <col min="7425" max="7425" width="4.33203125" style="12" customWidth="1"/>
    <col min="7426" max="7426" width="40.1640625" style="12" customWidth="1"/>
    <col min="7427" max="7427" width="3" style="12" customWidth="1"/>
    <col min="7428" max="7428" width="9.5" style="12" bestFit="1" customWidth="1"/>
    <col min="7429" max="7429" width="2" style="12" customWidth="1"/>
    <col min="7430" max="7430" width="20" style="12" customWidth="1"/>
    <col min="7431" max="7431" width="2.33203125" style="12" customWidth="1"/>
    <col min="7432" max="7432" width="14.1640625" style="12" customWidth="1"/>
    <col min="7433" max="7433" width="2.5" style="12" customWidth="1"/>
    <col min="7434" max="7434" width="16.83203125" style="12" customWidth="1"/>
    <col min="7435" max="7435" width="2.1640625" style="12" customWidth="1"/>
    <col min="7436" max="7436" width="14.1640625" style="12" bestFit="1" customWidth="1"/>
    <col min="7437" max="7437" width="1.1640625" style="12" customWidth="1"/>
    <col min="7438" max="7438" width="10.1640625" style="12" customWidth="1"/>
    <col min="7439" max="7439" width="2.1640625" style="12" customWidth="1"/>
    <col min="7440" max="7440" width="13.83203125" style="12" customWidth="1"/>
    <col min="7441" max="7441" width="1.6640625" style="12" customWidth="1"/>
    <col min="7442" max="7442" width="11" style="12" bestFit="1" customWidth="1"/>
    <col min="7443" max="7443" width="2.1640625" style="12" customWidth="1"/>
    <col min="7444" max="7444" width="9.5" style="12" bestFit="1" customWidth="1"/>
    <col min="7445" max="7445" width="2.1640625" style="12" customWidth="1"/>
    <col min="7446" max="7446" width="9.5" style="12" bestFit="1" customWidth="1"/>
    <col min="7447" max="7447" width="2.5" style="12" customWidth="1"/>
    <col min="7448" max="7448" width="13" style="12" customWidth="1"/>
    <col min="7449" max="7680" width="11.5" style="12"/>
    <col min="7681" max="7681" width="4.33203125" style="12" customWidth="1"/>
    <col min="7682" max="7682" width="40.1640625" style="12" customWidth="1"/>
    <col min="7683" max="7683" width="3" style="12" customWidth="1"/>
    <col min="7684" max="7684" width="9.5" style="12" bestFit="1" customWidth="1"/>
    <col min="7685" max="7685" width="2" style="12" customWidth="1"/>
    <col min="7686" max="7686" width="20" style="12" customWidth="1"/>
    <col min="7687" max="7687" width="2.33203125" style="12" customWidth="1"/>
    <col min="7688" max="7688" width="14.1640625" style="12" customWidth="1"/>
    <col min="7689" max="7689" width="2.5" style="12" customWidth="1"/>
    <col min="7690" max="7690" width="16.83203125" style="12" customWidth="1"/>
    <col min="7691" max="7691" width="2.1640625" style="12" customWidth="1"/>
    <col min="7692" max="7692" width="14.1640625" style="12" bestFit="1" customWidth="1"/>
    <col min="7693" max="7693" width="1.1640625" style="12" customWidth="1"/>
    <col min="7694" max="7694" width="10.1640625" style="12" customWidth="1"/>
    <col min="7695" max="7695" width="2.1640625" style="12" customWidth="1"/>
    <col min="7696" max="7696" width="13.83203125" style="12" customWidth="1"/>
    <col min="7697" max="7697" width="1.6640625" style="12" customWidth="1"/>
    <col min="7698" max="7698" width="11" style="12" bestFit="1" customWidth="1"/>
    <col min="7699" max="7699" width="2.1640625" style="12" customWidth="1"/>
    <col min="7700" max="7700" width="9.5" style="12" bestFit="1" customWidth="1"/>
    <col min="7701" max="7701" width="2.1640625" style="12" customWidth="1"/>
    <col min="7702" max="7702" width="9.5" style="12" bestFit="1" customWidth="1"/>
    <col min="7703" max="7703" width="2.5" style="12" customWidth="1"/>
    <col min="7704" max="7704" width="13" style="12" customWidth="1"/>
    <col min="7705" max="7936" width="11.5" style="12"/>
    <col min="7937" max="7937" width="4.33203125" style="12" customWidth="1"/>
    <col min="7938" max="7938" width="40.1640625" style="12" customWidth="1"/>
    <col min="7939" max="7939" width="3" style="12" customWidth="1"/>
    <col min="7940" max="7940" width="9.5" style="12" bestFit="1" customWidth="1"/>
    <col min="7941" max="7941" width="2" style="12" customWidth="1"/>
    <col min="7942" max="7942" width="20" style="12" customWidth="1"/>
    <col min="7943" max="7943" width="2.33203125" style="12" customWidth="1"/>
    <col min="7944" max="7944" width="14.1640625" style="12" customWidth="1"/>
    <col min="7945" max="7945" width="2.5" style="12" customWidth="1"/>
    <col min="7946" max="7946" width="16.83203125" style="12" customWidth="1"/>
    <col min="7947" max="7947" width="2.1640625" style="12" customWidth="1"/>
    <col min="7948" max="7948" width="14.1640625" style="12" bestFit="1" customWidth="1"/>
    <col min="7949" max="7949" width="1.1640625" style="12" customWidth="1"/>
    <col min="7950" max="7950" width="10.1640625" style="12" customWidth="1"/>
    <col min="7951" max="7951" width="2.1640625" style="12" customWidth="1"/>
    <col min="7952" max="7952" width="13.83203125" style="12" customWidth="1"/>
    <col min="7953" max="7953" width="1.6640625" style="12" customWidth="1"/>
    <col min="7954" max="7954" width="11" style="12" bestFit="1" customWidth="1"/>
    <col min="7955" max="7955" width="2.1640625" style="12" customWidth="1"/>
    <col min="7956" max="7956" width="9.5" style="12" bestFit="1" customWidth="1"/>
    <col min="7957" max="7957" width="2.1640625" style="12" customWidth="1"/>
    <col min="7958" max="7958" width="9.5" style="12" bestFit="1" customWidth="1"/>
    <col min="7959" max="7959" width="2.5" style="12" customWidth="1"/>
    <col min="7960" max="7960" width="13" style="12" customWidth="1"/>
    <col min="7961" max="8192" width="11.5" style="12"/>
    <col min="8193" max="8193" width="4.33203125" style="12" customWidth="1"/>
    <col min="8194" max="8194" width="40.1640625" style="12" customWidth="1"/>
    <col min="8195" max="8195" width="3" style="12" customWidth="1"/>
    <col min="8196" max="8196" width="9.5" style="12" bestFit="1" customWidth="1"/>
    <col min="8197" max="8197" width="2" style="12" customWidth="1"/>
    <col min="8198" max="8198" width="20" style="12" customWidth="1"/>
    <col min="8199" max="8199" width="2.33203125" style="12" customWidth="1"/>
    <col min="8200" max="8200" width="14.1640625" style="12" customWidth="1"/>
    <col min="8201" max="8201" width="2.5" style="12" customWidth="1"/>
    <col min="8202" max="8202" width="16.83203125" style="12" customWidth="1"/>
    <col min="8203" max="8203" width="2.1640625" style="12" customWidth="1"/>
    <col min="8204" max="8204" width="14.1640625" style="12" bestFit="1" customWidth="1"/>
    <col min="8205" max="8205" width="1.1640625" style="12" customWidth="1"/>
    <col min="8206" max="8206" width="10.1640625" style="12" customWidth="1"/>
    <col min="8207" max="8207" width="2.1640625" style="12" customWidth="1"/>
    <col min="8208" max="8208" width="13.83203125" style="12" customWidth="1"/>
    <col min="8209" max="8209" width="1.6640625" style="12" customWidth="1"/>
    <col min="8210" max="8210" width="11" style="12" bestFit="1" customWidth="1"/>
    <col min="8211" max="8211" width="2.1640625" style="12" customWidth="1"/>
    <col min="8212" max="8212" width="9.5" style="12" bestFit="1" customWidth="1"/>
    <col min="8213" max="8213" width="2.1640625" style="12" customWidth="1"/>
    <col min="8214" max="8214" width="9.5" style="12" bestFit="1" customWidth="1"/>
    <col min="8215" max="8215" width="2.5" style="12" customWidth="1"/>
    <col min="8216" max="8216" width="13" style="12" customWidth="1"/>
    <col min="8217" max="8448" width="11.5" style="12"/>
    <col min="8449" max="8449" width="4.33203125" style="12" customWidth="1"/>
    <col min="8450" max="8450" width="40.1640625" style="12" customWidth="1"/>
    <col min="8451" max="8451" width="3" style="12" customWidth="1"/>
    <col min="8452" max="8452" width="9.5" style="12" bestFit="1" customWidth="1"/>
    <col min="8453" max="8453" width="2" style="12" customWidth="1"/>
    <col min="8454" max="8454" width="20" style="12" customWidth="1"/>
    <col min="8455" max="8455" width="2.33203125" style="12" customWidth="1"/>
    <col min="8456" max="8456" width="14.1640625" style="12" customWidth="1"/>
    <col min="8457" max="8457" width="2.5" style="12" customWidth="1"/>
    <col min="8458" max="8458" width="16.83203125" style="12" customWidth="1"/>
    <col min="8459" max="8459" width="2.1640625" style="12" customWidth="1"/>
    <col min="8460" max="8460" width="14.1640625" style="12" bestFit="1" customWidth="1"/>
    <col min="8461" max="8461" width="1.1640625" style="12" customWidth="1"/>
    <col min="8462" max="8462" width="10.1640625" style="12" customWidth="1"/>
    <col min="8463" max="8463" width="2.1640625" style="12" customWidth="1"/>
    <col min="8464" max="8464" width="13.83203125" style="12" customWidth="1"/>
    <col min="8465" max="8465" width="1.6640625" style="12" customWidth="1"/>
    <col min="8466" max="8466" width="11" style="12" bestFit="1" customWidth="1"/>
    <col min="8467" max="8467" width="2.1640625" style="12" customWidth="1"/>
    <col min="8468" max="8468" width="9.5" style="12" bestFit="1" customWidth="1"/>
    <col min="8469" max="8469" width="2.1640625" style="12" customWidth="1"/>
    <col min="8470" max="8470" width="9.5" style="12" bestFit="1" customWidth="1"/>
    <col min="8471" max="8471" width="2.5" style="12" customWidth="1"/>
    <col min="8472" max="8472" width="13" style="12" customWidth="1"/>
    <col min="8473" max="8704" width="11.5" style="12"/>
    <col min="8705" max="8705" width="4.33203125" style="12" customWidth="1"/>
    <col min="8706" max="8706" width="40.1640625" style="12" customWidth="1"/>
    <col min="8707" max="8707" width="3" style="12" customWidth="1"/>
    <col min="8708" max="8708" width="9.5" style="12" bestFit="1" customWidth="1"/>
    <col min="8709" max="8709" width="2" style="12" customWidth="1"/>
    <col min="8710" max="8710" width="20" style="12" customWidth="1"/>
    <col min="8711" max="8711" width="2.33203125" style="12" customWidth="1"/>
    <col min="8712" max="8712" width="14.1640625" style="12" customWidth="1"/>
    <col min="8713" max="8713" width="2.5" style="12" customWidth="1"/>
    <col min="8714" max="8714" width="16.83203125" style="12" customWidth="1"/>
    <col min="8715" max="8715" width="2.1640625" style="12" customWidth="1"/>
    <col min="8716" max="8716" width="14.1640625" style="12" bestFit="1" customWidth="1"/>
    <col min="8717" max="8717" width="1.1640625" style="12" customWidth="1"/>
    <col min="8718" max="8718" width="10.1640625" style="12" customWidth="1"/>
    <col min="8719" max="8719" width="2.1640625" style="12" customWidth="1"/>
    <col min="8720" max="8720" width="13.83203125" style="12" customWidth="1"/>
    <col min="8721" max="8721" width="1.6640625" style="12" customWidth="1"/>
    <col min="8722" max="8722" width="11" style="12" bestFit="1" customWidth="1"/>
    <col min="8723" max="8723" width="2.1640625" style="12" customWidth="1"/>
    <col min="8724" max="8724" width="9.5" style="12" bestFit="1" customWidth="1"/>
    <col min="8725" max="8725" width="2.1640625" style="12" customWidth="1"/>
    <col min="8726" max="8726" width="9.5" style="12" bestFit="1" customWidth="1"/>
    <col min="8727" max="8727" width="2.5" style="12" customWidth="1"/>
    <col min="8728" max="8728" width="13" style="12" customWidth="1"/>
    <col min="8729" max="8960" width="11.5" style="12"/>
    <col min="8961" max="8961" width="4.33203125" style="12" customWidth="1"/>
    <col min="8962" max="8962" width="40.1640625" style="12" customWidth="1"/>
    <col min="8963" max="8963" width="3" style="12" customWidth="1"/>
    <col min="8964" max="8964" width="9.5" style="12" bestFit="1" customWidth="1"/>
    <col min="8965" max="8965" width="2" style="12" customWidth="1"/>
    <col min="8966" max="8966" width="20" style="12" customWidth="1"/>
    <col min="8967" max="8967" width="2.33203125" style="12" customWidth="1"/>
    <col min="8968" max="8968" width="14.1640625" style="12" customWidth="1"/>
    <col min="8969" max="8969" width="2.5" style="12" customWidth="1"/>
    <col min="8970" max="8970" width="16.83203125" style="12" customWidth="1"/>
    <col min="8971" max="8971" width="2.1640625" style="12" customWidth="1"/>
    <col min="8972" max="8972" width="14.1640625" style="12" bestFit="1" customWidth="1"/>
    <col min="8973" max="8973" width="1.1640625" style="12" customWidth="1"/>
    <col min="8974" max="8974" width="10.1640625" style="12" customWidth="1"/>
    <col min="8975" max="8975" width="2.1640625" style="12" customWidth="1"/>
    <col min="8976" max="8976" width="13.83203125" style="12" customWidth="1"/>
    <col min="8977" max="8977" width="1.6640625" style="12" customWidth="1"/>
    <col min="8978" max="8978" width="11" style="12" bestFit="1" customWidth="1"/>
    <col min="8979" max="8979" width="2.1640625" style="12" customWidth="1"/>
    <col min="8980" max="8980" width="9.5" style="12" bestFit="1" customWidth="1"/>
    <col min="8981" max="8981" width="2.1640625" style="12" customWidth="1"/>
    <col min="8982" max="8982" width="9.5" style="12" bestFit="1" customWidth="1"/>
    <col min="8983" max="8983" width="2.5" style="12" customWidth="1"/>
    <col min="8984" max="8984" width="13" style="12" customWidth="1"/>
    <col min="8985" max="9216" width="11.5" style="12"/>
    <col min="9217" max="9217" width="4.33203125" style="12" customWidth="1"/>
    <col min="9218" max="9218" width="40.1640625" style="12" customWidth="1"/>
    <col min="9219" max="9219" width="3" style="12" customWidth="1"/>
    <col min="9220" max="9220" width="9.5" style="12" bestFit="1" customWidth="1"/>
    <col min="9221" max="9221" width="2" style="12" customWidth="1"/>
    <col min="9222" max="9222" width="20" style="12" customWidth="1"/>
    <col min="9223" max="9223" width="2.33203125" style="12" customWidth="1"/>
    <col min="9224" max="9224" width="14.1640625" style="12" customWidth="1"/>
    <col min="9225" max="9225" width="2.5" style="12" customWidth="1"/>
    <col min="9226" max="9226" width="16.83203125" style="12" customWidth="1"/>
    <col min="9227" max="9227" width="2.1640625" style="12" customWidth="1"/>
    <col min="9228" max="9228" width="14.1640625" style="12" bestFit="1" customWidth="1"/>
    <col min="9229" max="9229" width="1.1640625" style="12" customWidth="1"/>
    <col min="9230" max="9230" width="10.1640625" style="12" customWidth="1"/>
    <col min="9231" max="9231" width="2.1640625" style="12" customWidth="1"/>
    <col min="9232" max="9232" width="13.83203125" style="12" customWidth="1"/>
    <col min="9233" max="9233" width="1.6640625" style="12" customWidth="1"/>
    <col min="9234" max="9234" width="11" style="12" bestFit="1" customWidth="1"/>
    <col min="9235" max="9235" width="2.1640625" style="12" customWidth="1"/>
    <col min="9236" max="9236" width="9.5" style="12" bestFit="1" customWidth="1"/>
    <col min="9237" max="9237" width="2.1640625" style="12" customWidth="1"/>
    <col min="9238" max="9238" width="9.5" style="12" bestFit="1" customWidth="1"/>
    <col min="9239" max="9239" width="2.5" style="12" customWidth="1"/>
    <col min="9240" max="9240" width="13" style="12" customWidth="1"/>
    <col min="9241" max="9472" width="11.5" style="12"/>
    <col min="9473" max="9473" width="4.33203125" style="12" customWidth="1"/>
    <col min="9474" max="9474" width="40.1640625" style="12" customWidth="1"/>
    <col min="9475" max="9475" width="3" style="12" customWidth="1"/>
    <col min="9476" max="9476" width="9.5" style="12" bestFit="1" customWidth="1"/>
    <col min="9477" max="9477" width="2" style="12" customWidth="1"/>
    <col min="9478" max="9478" width="20" style="12" customWidth="1"/>
    <col min="9479" max="9479" width="2.33203125" style="12" customWidth="1"/>
    <col min="9480" max="9480" width="14.1640625" style="12" customWidth="1"/>
    <col min="9481" max="9481" width="2.5" style="12" customWidth="1"/>
    <col min="9482" max="9482" width="16.83203125" style="12" customWidth="1"/>
    <col min="9483" max="9483" width="2.1640625" style="12" customWidth="1"/>
    <col min="9484" max="9484" width="14.1640625" style="12" bestFit="1" customWidth="1"/>
    <col min="9485" max="9485" width="1.1640625" style="12" customWidth="1"/>
    <col min="9486" max="9486" width="10.1640625" style="12" customWidth="1"/>
    <col min="9487" max="9487" width="2.1640625" style="12" customWidth="1"/>
    <col min="9488" max="9488" width="13.83203125" style="12" customWidth="1"/>
    <col min="9489" max="9489" width="1.6640625" style="12" customWidth="1"/>
    <col min="9490" max="9490" width="11" style="12" bestFit="1" customWidth="1"/>
    <col min="9491" max="9491" width="2.1640625" style="12" customWidth="1"/>
    <col min="9492" max="9492" width="9.5" style="12" bestFit="1" customWidth="1"/>
    <col min="9493" max="9493" width="2.1640625" style="12" customWidth="1"/>
    <col min="9494" max="9494" width="9.5" style="12" bestFit="1" customWidth="1"/>
    <col min="9495" max="9495" width="2.5" style="12" customWidth="1"/>
    <col min="9496" max="9496" width="13" style="12" customWidth="1"/>
    <col min="9497" max="9728" width="11.5" style="12"/>
    <col min="9729" max="9729" width="4.33203125" style="12" customWidth="1"/>
    <col min="9730" max="9730" width="40.1640625" style="12" customWidth="1"/>
    <col min="9731" max="9731" width="3" style="12" customWidth="1"/>
    <col min="9732" max="9732" width="9.5" style="12" bestFit="1" customWidth="1"/>
    <col min="9733" max="9733" width="2" style="12" customWidth="1"/>
    <col min="9734" max="9734" width="20" style="12" customWidth="1"/>
    <col min="9735" max="9735" width="2.33203125" style="12" customWidth="1"/>
    <col min="9736" max="9736" width="14.1640625" style="12" customWidth="1"/>
    <col min="9737" max="9737" width="2.5" style="12" customWidth="1"/>
    <col min="9738" max="9738" width="16.83203125" style="12" customWidth="1"/>
    <col min="9739" max="9739" width="2.1640625" style="12" customWidth="1"/>
    <col min="9740" max="9740" width="14.1640625" style="12" bestFit="1" customWidth="1"/>
    <col min="9741" max="9741" width="1.1640625" style="12" customWidth="1"/>
    <col min="9742" max="9742" width="10.1640625" style="12" customWidth="1"/>
    <col min="9743" max="9743" width="2.1640625" style="12" customWidth="1"/>
    <col min="9744" max="9744" width="13.83203125" style="12" customWidth="1"/>
    <col min="9745" max="9745" width="1.6640625" style="12" customWidth="1"/>
    <col min="9746" max="9746" width="11" style="12" bestFit="1" customWidth="1"/>
    <col min="9747" max="9747" width="2.1640625" style="12" customWidth="1"/>
    <col min="9748" max="9748" width="9.5" style="12" bestFit="1" customWidth="1"/>
    <col min="9749" max="9749" width="2.1640625" style="12" customWidth="1"/>
    <col min="9750" max="9750" width="9.5" style="12" bestFit="1" customWidth="1"/>
    <col min="9751" max="9751" width="2.5" style="12" customWidth="1"/>
    <col min="9752" max="9752" width="13" style="12" customWidth="1"/>
    <col min="9753" max="9984" width="11.5" style="12"/>
    <col min="9985" max="9985" width="4.33203125" style="12" customWidth="1"/>
    <col min="9986" max="9986" width="40.1640625" style="12" customWidth="1"/>
    <col min="9987" max="9987" width="3" style="12" customWidth="1"/>
    <col min="9988" max="9988" width="9.5" style="12" bestFit="1" customWidth="1"/>
    <col min="9989" max="9989" width="2" style="12" customWidth="1"/>
    <col min="9990" max="9990" width="20" style="12" customWidth="1"/>
    <col min="9991" max="9991" width="2.33203125" style="12" customWidth="1"/>
    <col min="9992" max="9992" width="14.1640625" style="12" customWidth="1"/>
    <col min="9993" max="9993" width="2.5" style="12" customWidth="1"/>
    <col min="9994" max="9994" width="16.83203125" style="12" customWidth="1"/>
    <col min="9995" max="9995" width="2.1640625" style="12" customWidth="1"/>
    <col min="9996" max="9996" width="14.1640625" style="12" bestFit="1" customWidth="1"/>
    <col min="9997" max="9997" width="1.1640625" style="12" customWidth="1"/>
    <col min="9998" max="9998" width="10.1640625" style="12" customWidth="1"/>
    <col min="9999" max="9999" width="2.1640625" style="12" customWidth="1"/>
    <col min="10000" max="10000" width="13.83203125" style="12" customWidth="1"/>
    <col min="10001" max="10001" width="1.6640625" style="12" customWidth="1"/>
    <col min="10002" max="10002" width="11" style="12" bestFit="1" customWidth="1"/>
    <col min="10003" max="10003" width="2.1640625" style="12" customWidth="1"/>
    <col min="10004" max="10004" width="9.5" style="12" bestFit="1" customWidth="1"/>
    <col min="10005" max="10005" width="2.1640625" style="12" customWidth="1"/>
    <col min="10006" max="10006" width="9.5" style="12" bestFit="1" customWidth="1"/>
    <col min="10007" max="10007" width="2.5" style="12" customWidth="1"/>
    <col min="10008" max="10008" width="13" style="12" customWidth="1"/>
    <col min="10009" max="10240" width="11.5" style="12"/>
    <col min="10241" max="10241" width="4.33203125" style="12" customWidth="1"/>
    <col min="10242" max="10242" width="40.1640625" style="12" customWidth="1"/>
    <col min="10243" max="10243" width="3" style="12" customWidth="1"/>
    <col min="10244" max="10244" width="9.5" style="12" bestFit="1" customWidth="1"/>
    <col min="10245" max="10245" width="2" style="12" customWidth="1"/>
    <col min="10246" max="10246" width="20" style="12" customWidth="1"/>
    <col min="10247" max="10247" width="2.33203125" style="12" customWidth="1"/>
    <col min="10248" max="10248" width="14.1640625" style="12" customWidth="1"/>
    <col min="10249" max="10249" width="2.5" style="12" customWidth="1"/>
    <col min="10250" max="10250" width="16.83203125" style="12" customWidth="1"/>
    <col min="10251" max="10251" width="2.1640625" style="12" customWidth="1"/>
    <col min="10252" max="10252" width="14.1640625" style="12" bestFit="1" customWidth="1"/>
    <col min="10253" max="10253" width="1.1640625" style="12" customWidth="1"/>
    <col min="10254" max="10254" width="10.1640625" style="12" customWidth="1"/>
    <col min="10255" max="10255" width="2.1640625" style="12" customWidth="1"/>
    <col min="10256" max="10256" width="13.83203125" style="12" customWidth="1"/>
    <col min="10257" max="10257" width="1.6640625" style="12" customWidth="1"/>
    <col min="10258" max="10258" width="11" style="12" bestFit="1" customWidth="1"/>
    <col min="10259" max="10259" width="2.1640625" style="12" customWidth="1"/>
    <col min="10260" max="10260" width="9.5" style="12" bestFit="1" customWidth="1"/>
    <col min="10261" max="10261" width="2.1640625" style="12" customWidth="1"/>
    <col min="10262" max="10262" width="9.5" style="12" bestFit="1" customWidth="1"/>
    <col min="10263" max="10263" width="2.5" style="12" customWidth="1"/>
    <col min="10264" max="10264" width="13" style="12" customWidth="1"/>
    <col min="10265" max="10496" width="11.5" style="12"/>
    <col min="10497" max="10497" width="4.33203125" style="12" customWidth="1"/>
    <col min="10498" max="10498" width="40.1640625" style="12" customWidth="1"/>
    <col min="10499" max="10499" width="3" style="12" customWidth="1"/>
    <col min="10500" max="10500" width="9.5" style="12" bestFit="1" customWidth="1"/>
    <col min="10501" max="10501" width="2" style="12" customWidth="1"/>
    <col min="10502" max="10502" width="20" style="12" customWidth="1"/>
    <col min="10503" max="10503" width="2.33203125" style="12" customWidth="1"/>
    <col min="10504" max="10504" width="14.1640625" style="12" customWidth="1"/>
    <col min="10505" max="10505" width="2.5" style="12" customWidth="1"/>
    <col min="10506" max="10506" width="16.83203125" style="12" customWidth="1"/>
    <col min="10507" max="10507" width="2.1640625" style="12" customWidth="1"/>
    <col min="10508" max="10508" width="14.1640625" style="12" bestFit="1" customWidth="1"/>
    <col min="10509" max="10509" width="1.1640625" style="12" customWidth="1"/>
    <col min="10510" max="10510" width="10.1640625" style="12" customWidth="1"/>
    <col min="10511" max="10511" width="2.1640625" style="12" customWidth="1"/>
    <col min="10512" max="10512" width="13.83203125" style="12" customWidth="1"/>
    <col min="10513" max="10513" width="1.6640625" style="12" customWidth="1"/>
    <col min="10514" max="10514" width="11" style="12" bestFit="1" customWidth="1"/>
    <col min="10515" max="10515" width="2.1640625" style="12" customWidth="1"/>
    <col min="10516" max="10516" width="9.5" style="12" bestFit="1" customWidth="1"/>
    <col min="10517" max="10517" width="2.1640625" style="12" customWidth="1"/>
    <col min="10518" max="10518" width="9.5" style="12" bestFit="1" customWidth="1"/>
    <col min="10519" max="10519" width="2.5" style="12" customWidth="1"/>
    <col min="10520" max="10520" width="13" style="12" customWidth="1"/>
    <col min="10521" max="10752" width="11.5" style="12"/>
    <col min="10753" max="10753" width="4.33203125" style="12" customWidth="1"/>
    <col min="10754" max="10754" width="40.1640625" style="12" customWidth="1"/>
    <col min="10755" max="10755" width="3" style="12" customWidth="1"/>
    <col min="10756" max="10756" width="9.5" style="12" bestFit="1" customWidth="1"/>
    <col min="10757" max="10757" width="2" style="12" customWidth="1"/>
    <col min="10758" max="10758" width="20" style="12" customWidth="1"/>
    <col min="10759" max="10759" width="2.33203125" style="12" customWidth="1"/>
    <col min="10760" max="10760" width="14.1640625" style="12" customWidth="1"/>
    <col min="10761" max="10761" width="2.5" style="12" customWidth="1"/>
    <col min="10762" max="10762" width="16.83203125" style="12" customWidth="1"/>
    <col min="10763" max="10763" width="2.1640625" style="12" customWidth="1"/>
    <col min="10764" max="10764" width="14.1640625" style="12" bestFit="1" customWidth="1"/>
    <col min="10765" max="10765" width="1.1640625" style="12" customWidth="1"/>
    <col min="10766" max="10766" width="10.1640625" style="12" customWidth="1"/>
    <col min="10767" max="10767" width="2.1640625" style="12" customWidth="1"/>
    <col min="10768" max="10768" width="13.83203125" style="12" customWidth="1"/>
    <col min="10769" max="10769" width="1.6640625" style="12" customWidth="1"/>
    <col min="10770" max="10770" width="11" style="12" bestFit="1" customWidth="1"/>
    <col min="10771" max="10771" width="2.1640625" style="12" customWidth="1"/>
    <col min="10772" max="10772" width="9.5" style="12" bestFit="1" customWidth="1"/>
    <col min="10773" max="10773" width="2.1640625" style="12" customWidth="1"/>
    <col min="10774" max="10774" width="9.5" style="12" bestFit="1" customWidth="1"/>
    <col min="10775" max="10775" width="2.5" style="12" customWidth="1"/>
    <col min="10776" max="10776" width="13" style="12" customWidth="1"/>
    <col min="10777" max="11008" width="11.5" style="12"/>
    <col min="11009" max="11009" width="4.33203125" style="12" customWidth="1"/>
    <col min="11010" max="11010" width="40.1640625" style="12" customWidth="1"/>
    <col min="11011" max="11011" width="3" style="12" customWidth="1"/>
    <col min="11012" max="11012" width="9.5" style="12" bestFit="1" customWidth="1"/>
    <col min="11013" max="11013" width="2" style="12" customWidth="1"/>
    <col min="11014" max="11014" width="20" style="12" customWidth="1"/>
    <col min="11015" max="11015" width="2.33203125" style="12" customWidth="1"/>
    <col min="11016" max="11016" width="14.1640625" style="12" customWidth="1"/>
    <col min="11017" max="11017" width="2.5" style="12" customWidth="1"/>
    <col min="11018" max="11018" width="16.83203125" style="12" customWidth="1"/>
    <col min="11019" max="11019" width="2.1640625" style="12" customWidth="1"/>
    <col min="11020" max="11020" width="14.1640625" style="12" bestFit="1" customWidth="1"/>
    <col min="11021" max="11021" width="1.1640625" style="12" customWidth="1"/>
    <col min="11022" max="11022" width="10.1640625" style="12" customWidth="1"/>
    <col min="11023" max="11023" width="2.1640625" style="12" customWidth="1"/>
    <col min="11024" max="11024" width="13.83203125" style="12" customWidth="1"/>
    <col min="11025" max="11025" width="1.6640625" style="12" customWidth="1"/>
    <col min="11026" max="11026" width="11" style="12" bestFit="1" customWidth="1"/>
    <col min="11027" max="11027" width="2.1640625" style="12" customWidth="1"/>
    <col min="11028" max="11028" width="9.5" style="12" bestFit="1" customWidth="1"/>
    <col min="11029" max="11029" width="2.1640625" style="12" customWidth="1"/>
    <col min="11030" max="11030" width="9.5" style="12" bestFit="1" customWidth="1"/>
    <col min="11031" max="11031" width="2.5" style="12" customWidth="1"/>
    <col min="11032" max="11032" width="13" style="12" customWidth="1"/>
    <col min="11033" max="11264" width="11.5" style="12"/>
    <col min="11265" max="11265" width="4.33203125" style="12" customWidth="1"/>
    <col min="11266" max="11266" width="40.1640625" style="12" customWidth="1"/>
    <col min="11267" max="11267" width="3" style="12" customWidth="1"/>
    <col min="11268" max="11268" width="9.5" style="12" bestFit="1" customWidth="1"/>
    <col min="11269" max="11269" width="2" style="12" customWidth="1"/>
    <col min="11270" max="11270" width="20" style="12" customWidth="1"/>
    <col min="11271" max="11271" width="2.33203125" style="12" customWidth="1"/>
    <col min="11272" max="11272" width="14.1640625" style="12" customWidth="1"/>
    <col min="11273" max="11273" width="2.5" style="12" customWidth="1"/>
    <col min="11274" max="11274" width="16.83203125" style="12" customWidth="1"/>
    <col min="11275" max="11275" width="2.1640625" style="12" customWidth="1"/>
    <col min="11276" max="11276" width="14.1640625" style="12" bestFit="1" customWidth="1"/>
    <col min="11277" max="11277" width="1.1640625" style="12" customWidth="1"/>
    <col min="11278" max="11278" width="10.1640625" style="12" customWidth="1"/>
    <col min="11279" max="11279" width="2.1640625" style="12" customWidth="1"/>
    <col min="11280" max="11280" width="13.83203125" style="12" customWidth="1"/>
    <col min="11281" max="11281" width="1.6640625" style="12" customWidth="1"/>
    <col min="11282" max="11282" width="11" style="12" bestFit="1" customWidth="1"/>
    <col min="11283" max="11283" width="2.1640625" style="12" customWidth="1"/>
    <col min="11284" max="11284" width="9.5" style="12" bestFit="1" customWidth="1"/>
    <col min="11285" max="11285" width="2.1640625" style="12" customWidth="1"/>
    <col min="11286" max="11286" width="9.5" style="12" bestFit="1" customWidth="1"/>
    <col min="11287" max="11287" width="2.5" style="12" customWidth="1"/>
    <col min="11288" max="11288" width="13" style="12" customWidth="1"/>
    <col min="11289" max="11520" width="11.5" style="12"/>
    <col min="11521" max="11521" width="4.33203125" style="12" customWidth="1"/>
    <col min="11522" max="11522" width="40.1640625" style="12" customWidth="1"/>
    <col min="11523" max="11523" width="3" style="12" customWidth="1"/>
    <col min="11524" max="11524" width="9.5" style="12" bestFit="1" customWidth="1"/>
    <col min="11525" max="11525" width="2" style="12" customWidth="1"/>
    <col min="11526" max="11526" width="20" style="12" customWidth="1"/>
    <col min="11527" max="11527" width="2.33203125" style="12" customWidth="1"/>
    <col min="11528" max="11528" width="14.1640625" style="12" customWidth="1"/>
    <col min="11529" max="11529" width="2.5" style="12" customWidth="1"/>
    <col min="11530" max="11530" width="16.83203125" style="12" customWidth="1"/>
    <col min="11531" max="11531" width="2.1640625" style="12" customWidth="1"/>
    <col min="11532" max="11532" width="14.1640625" style="12" bestFit="1" customWidth="1"/>
    <col min="11533" max="11533" width="1.1640625" style="12" customWidth="1"/>
    <col min="11534" max="11534" width="10.1640625" style="12" customWidth="1"/>
    <col min="11535" max="11535" width="2.1640625" style="12" customWidth="1"/>
    <col min="11536" max="11536" width="13.83203125" style="12" customWidth="1"/>
    <col min="11537" max="11537" width="1.6640625" style="12" customWidth="1"/>
    <col min="11538" max="11538" width="11" style="12" bestFit="1" customWidth="1"/>
    <col min="11539" max="11539" width="2.1640625" style="12" customWidth="1"/>
    <col min="11540" max="11540" width="9.5" style="12" bestFit="1" customWidth="1"/>
    <col min="11541" max="11541" width="2.1640625" style="12" customWidth="1"/>
    <col min="11542" max="11542" width="9.5" style="12" bestFit="1" customWidth="1"/>
    <col min="11543" max="11543" width="2.5" style="12" customWidth="1"/>
    <col min="11544" max="11544" width="13" style="12" customWidth="1"/>
    <col min="11545" max="11776" width="11.5" style="12"/>
    <col min="11777" max="11777" width="4.33203125" style="12" customWidth="1"/>
    <col min="11778" max="11778" width="40.1640625" style="12" customWidth="1"/>
    <col min="11779" max="11779" width="3" style="12" customWidth="1"/>
    <col min="11780" max="11780" width="9.5" style="12" bestFit="1" customWidth="1"/>
    <col min="11781" max="11781" width="2" style="12" customWidth="1"/>
    <col min="11782" max="11782" width="20" style="12" customWidth="1"/>
    <col min="11783" max="11783" width="2.33203125" style="12" customWidth="1"/>
    <col min="11784" max="11784" width="14.1640625" style="12" customWidth="1"/>
    <col min="11785" max="11785" width="2.5" style="12" customWidth="1"/>
    <col min="11786" max="11786" width="16.83203125" style="12" customWidth="1"/>
    <col min="11787" max="11787" width="2.1640625" style="12" customWidth="1"/>
    <col min="11788" max="11788" width="14.1640625" style="12" bestFit="1" customWidth="1"/>
    <col min="11789" max="11789" width="1.1640625" style="12" customWidth="1"/>
    <col min="11790" max="11790" width="10.1640625" style="12" customWidth="1"/>
    <col min="11791" max="11791" width="2.1640625" style="12" customWidth="1"/>
    <col min="11792" max="11792" width="13.83203125" style="12" customWidth="1"/>
    <col min="11793" max="11793" width="1.6640625" style="12" customWidth="1"/>
    <col min="11794" max="11794" width="11" style="12" bestFit="1" customWidth="1"/>
    <col min="11795" max="11795" width="2.1640625" style="12" customWidth="1"/>
    <col min="11796" max="11796" width="9.5" style="12" bestFit="1" customWidth="1"/>
    <col min="11797" max="11797" width="2.1640625" style="12" customWidth="1"/>
    <col min="11798" max="11798" width="9.5" style="12" bestFit="1" customWidth="1"/>
    <col min="11799" max="11799" width="2.5" style="12" customWidth="1"/>
    <col min="11800" max="11800" width="13" style="12" customWidth="1"/>
    <col min="11801" max="12032" width="11.5" style="12"/>
    <col min="12033" max="12033" width="4.33203125" style="12" customWidth="1"/>
    <col min="12034" max="12034" width="40.1640625" style="12" customWidth="1"/>
    <col min="12035" max="12035" width="3" style="12" customWidth="1"/>
    <col min="12036" max="12036" width="9.5" style="12" bestFit="1" customWidth="1"/>
    <col min="12037" max="12037" width="2" style="12" customWidth="1"/>
    <col min="12038" max="12038" width="20" style="12" customWidth="1"/>
    <col min="12039" max="12039" width="2.33203125" style="12" customWidth="1"/>
    <col min="12040" max="12040" width="14.1640625" style="12" customWidth="1"/>
    <col min="12041" max="12041" width="2.5" style="12" customWidth="1"/>
    <col min="12042" max="12042" width="16.83203125" style="12" customWidth="1"/>
    <col min="12043" max="12043" width="2.1640625" style="12" customWidth="1"/>
    <col min="12044" max="12044" width="14.1640625" style="12" bestFit="1" customWidth="1"/>
    <col min="12045" max="12045" width="1.1640625" style="12" customWidth="1"/>
    <col min="12046" max="12046" width="10.1640625" style="12" customWidth="1"/>
    <col min="12047" max="12047" width="2.1640625" style="12" customWidth="1"/>
    <col min="12048" max="12048" width="13.83203125" style="12" customWidth="1"/>
    <col min="12049" max="12049" width="1.6640625" style="12" customWidth="1"/>
    <col min="12050" max="12050" width="11" style="12" bestFit="1" customWidth="1"/>
    <col min="12051" max="12051" width="2.1640625" style="12" customWidth="1"/>
    <col min="12052" max="12052" width="9.5" style="12" bestFit="1" customWidth="1"/>
    <col min="12053" max="12053" width="2.1640625" style="12" customWidth="1"/>
    <col min="12054" max="12054" width="9.5" style="12" bestFit="1" customWidth="1"/>
    <col min="12055" max="12055" width="2.5" style="12" customWidth="1"/>
    <col min="12056" max="12056" width="13" style="12" customWidth="1"/>
    <col min="12057" max="12288" width="11.5" style="12"/>
    <col min="12289" max="12289" width="4.33203125" style="12" customWidth="1"/>
    <col min="12290" max="12290" width="40.1640625" style="12" customWidth="1"/>
    <col min="12291" max="12291" width="3" style="12" customWidth="1"/>
    <col min="12292" max="12292" width="9.5" style="12" bestFit="1" customWidth="1"/>
    <col min="12293" max="12293" width="2" style="12" customWidth="1"/>
    <col min="12294" max="12294" width="20" style="12" customWidth="1"/>
    <col min="12295" max="12295" width="2.33203125" style="12" customWidth="1"/>
    <col min="12296" max="12296" width="14.1640625" style="12" customWidth="1"/>
    <col min="12297" max="12297" width="2.5" style="12" customWidth="1"/>
    <col min="12298" max="12298" width="16.83203125" style="12" customWidth="1"/>
    <col min="12299" max="12299" width="2.1640625" style="12" customWidth="1"/>
    <col min="12300" max="12300" width="14.1640625" style="12" bestFit="1" customWidth="1"/>
    <col min="12301" max="12301" width="1.1640625" style="12" customWidth="1"/>
    <col min="12302" max="12302" width="10.1640625" style="12" customWidth="1"/>
    <col min="12303" max="12303" width="2.1640625" style="12" customWidth="1"/>
    <col min="12304" max="12304" width="13.83203125" style="12" customWidth="1"/>
    <col min="12305" max="12305" width="1.6640625" style="12" customWidth="1"/>
    <col min="12306" max="12306" width="11" style="12" bestFit="1" customWidth="1"/>
    <col min="12307" max="12307" width="2.1640625" style="12" customWidth="1"/>
    <col min="12308" max="12308" width="9.5" style="12" bestFit="1" customWidth="1"/>
    <col min="12309" max="12309" width="2.1640625" style="12" customWidth="1"/>
    <col min="12310" max="12310" width="9.5" style="12" bestFit="1" customWidth="1"/>
    <col min="12311" max="12311" width="2.5" style="12" customWidth="1"/>
    <col min="12312" max="12312" width="13" style="12" customWidth="1"/>
    <col min="12313" max="12544" width="11.5" style="12"/>
    <col min="12545" max="12545" width="4.33203125" style="12" customWidth="1"/>
    <col min="12546" max="12546" width="40.1640625" style="12" customWidth="1"/>
    <col min="12547" max="12547" width="3" style="12" customWidth="1"/>
    <col min="12548" max="12548" width="9.5" style="12" bestFit="1" customWidth="1"/>
    <col min="12549" max="12549" width="2" style="12" customWidth="1"/>
    <col min="12550" max="12550" width="20" style="12" customWidth="1"/>
    <col min="12551" max="12551" width="2.33203125" style="12" customWidth="1"/>
    <col min="12552" max="12552" width="14.1640625" style="12" customWidth="1"/>
    <col min="12553" max="12553" width="2.5" style="12" customWidth="1"/>
    <col min="12554" max="12554" width="16.83203125" style="12" customWidth="1"/>
    <col min="12555" max="12555" width="2.1640625" style="12" customWidth="1"/>
    <col min="12556" max="12556" width="14.1640625" style="12" bestFit="1" customWidth="1"/>
    <col min="12557" max="12557" width="1.1640625" style="12" customWidth="1"/>
    <col min="12558" max="12558" width="10.1640625" style="12" customWidth="1"/>
    <col min="12559" max="12559" width="2.1640625" style="12" customWidth="1"/>
    <col min="12560" max="12560" width="13.83203125" style="12" customWidth="1"/>
    <col min="12561" max="12561" width="1.6640625" style="12" customWidth="1"/>
    <col min="12562" max="12562" width="11" style="12" bestFit="1" customWidth="1"/>
    <col min="12563" max="12563" width="2.1640625" style="12" customWidth="1"/>
    <col min="12564" max="12564" width="9.5" style="12" bestFit="1" customWidth="1"/>
    <col min="12565" max="12565" width="2.1640625" style="12" customWidth="1"/>
    <col min="12566" max="12566" width="9.5" style="12" bestFit="1" customWidth="1"/>
    <col min="12567" max="12567" width="2.5" style="12" customWidth="1"/>
    <col min="12568" max="12568" width="13" style="12" customWidth="1"/>
    <col min="12569" max="12800" width="11.5" style="12"/>
    <col min="12801" max="12801" width="4.33203125" style="12" customWidth="1"/>
    <col min="12802" max="12802" width="40.1640625" style="12" customWidth="1"/>
    <col min="12803" max="12803" width="3" style="12" customWidth="1"/>
    <col min="12804" max="12804" width="9.5" style="12" bestFit="1" customWidth="1"/>
    <col min="12805" max="12805" width="2" style="12" customWidth="1"/>
    <col min="12806" max="12806" width="20" style="12" customWidth="1"/>
    <col min="12807" max="12807" width="2.33203125" style="12" customWidth="1"/>
    <col min="12808" max="12808" width="14.1640625" style="12" customWidth="1"/>
    <col min="12809" max="12809" width="2.5" style="12" customWidth="1"/>
    <col min="12810" max="12810" width="16.83203125" style="12" customWidth="1"/>
    <col min="12811" max="12811" width="2.1640625" style="12" customWidth="1"/>
    <col min="12812" max="12812" width="14.1640625" style="12" bestFit="1" customWidth="1"/>
    <col min="12813" max="12813" width="1.1640625" style="12" customWidth="1"/>
    <col min="12814" max="12814" width="10.1640625" style="12" customWidth="1"/>
    <col min="12815" max="12815" width="2.1640625" style="12" customWidth="1"/>
    <col min="12816" max="12816" width="13.83203125" style="12" customWidth="1"/>
    <col min="12817" max="12817" width="1.6640625" style="12" customWidth="1"/>
    <col min="12818" max="12818" width="11" style="12" bestFit="1" customWidth="1"/>
    <col min="12819" max="12819" width="2.1640625" style="12" customWidth="1"/>
    <col min="12820" max="12820" width="9.5" style="12" bestFit="1" customWidth="1"/>
    <col min="12821" max="12821" width="2.1640625" style="12" customWidth="1"/>
    <col min="12822" max="12822" width="9.5" style="12" bestFit="1" customWidth="1"/>
    <col min="12823" max="12823" width="2.5" style="12" customWidth="1"/>
    <col min="12824" max="12824" width="13" style="12" customWidth="1"/>
    <col min="12825" max="13056" width="11.5" style="12"/>
    <col min="13057" max="13057" width="4.33203125" style="12" customWidth="1"/>
    <col min="13058" max="13058" width="40.1640625" style="12" customWidth="1"/>
    <col min="13059" max="13059" width="3" style="12" customWidth="1"/>
    <col min="13060" max="13060" width="9.5" style="12" bestFit="1" customWidth="1"/>
    <col min="13061" max="13061" width="2" style="12" customWidth="1"/>
    <col min="13062" max="13062" width="20" style="12" customWidth="1"/>
    <col min="13063" max="13063" width="2.33203125" style="12" customWidth="1"/>
    <col min="13064" max="13064" width="14.1640625" style="12" customWidth="1"/>
    <col min="13065" max="13065" width="2.5" style="12" customWidth="1"/>
    <col min="13066" max="13066" width="16.83203125" style="12" customWidth="1"/>
    <col min="13067" max="13067" width="2.1640625" style="12" customWidth="1"/>
    <col min="13068" max="13068" width="14.1640625" style="12" bestFit="1" customWidth="1"/>
    <col min="13069" max="13069" width="1.1640625" style="12" customWidth="1"/>
    <col min="13070" max="13070" width="10.1640625" style="12" customWidth="1"/>
    <col min="13071" max="13071" width="2.1640625" style="12" customWidth="1"/>
    <col min="13072" max="13072" width="13.83203125" style="12" customWidth="1"/>
    <col min="13073" max="13073" width="1.6640625" style="12" customWidth="1"/>
    <col min="13074" max="13074" width="11" style="12" bestFit="1" customWidth="1"/>
    <col min="13075" max="13075" width="2.1640625" style="12" customWidth="1"/>
    <col min="13076" max="13076" width="9.5" style="12" bestFit="1" customWidth="1"/>
    <col min="13077" max="13077" width="2.1640625" style="12" customWidth="1"/>
    <col min="13078" max="13078" width="9.5" style="12" bestFit="1" customWidth="1"/>
    <col min="13079" max="13079" width="2.5" style="12" customWidth="1"/>
    <col min="13080" max="13080" width="13" style="12" customWidth="1"/>
    <col min="13081" max="13312" width="11.5" style="12"/>
    <col min="13313" max="13313" width="4.33203125" style="12" customWidth="1"/>
    <col min="13314" max="13314" width="40.1640625" style="12" customWidth="1"/>
    <col min="13315" max="13315" width="3" style="12" customWidth="1"/>
    <col min="13316" max="13316" width="9.5" style="12" bestFit="1" customWidth="1"/>
    <col min="13317" max="13317" width="2" style="12" customWidth="1"/>
    <col min="13318" max="13318" width="20" style="12" customWidth="1"/>
    <col min="13319" max="13319" width="2.33203125" style="12" customWidth="1"/>
    <col min="13320" max="13320" width="14.1640625" style="12" customWidth="1"/>
    <col min="13321" max="13321" width="2.5" style="12" customWidth="1"/>
    <col min="13322" max="13322" width="16.83203125" style="12" customWidth="1"/>
    <col min="13323" max="13323" width="2.1640625" style="12" customWidth="1"/>
    <col min="13324" max="13324" width="14.1640625" style="12" bestFit="1" customWidth="1"/>
    <col min="13325" max="13325" width="1.1640625" style="12" customWidth="1"/>
    <col min="13326" max="13326" width="10.1640625" style="12" customWidth="1"/>
    <col min="13327" max="13327" width="2.1640625" style="12" customWidth="1"/>
    <col min="13328" max="13328" width="13.83203125" style="12" customWidth="1"/>
    <col min="13329" max="13329" width="1.6640625" style="12" customWidth="1"/>
    <col min="13330" max="13330" width="11" style="12" bestFit="1" customWidth="1"/>
    <col min="13331" max="13331" width="2.1640625" style="12" customWidth="1"/>
    <col min="13332" max="13332" width="9.5" style="12" bestFit="1" customWidth="1"/>
    <col min="13333" max="13333" width="2.1640625" style="12" customWidth="1"/>
    <col min="13334" max="13334" width="9.5" style="12" bestFit="1" customWidth="1"/>
    <col min="13335" max="13335" width="2.5" style="12" customWidth="1"/>
    <col min="13336" max="13336" width="13" style="12" customWidth="1"/>
    <col min="13337" max="13568" width="11.5" style="12"/>
    <col min="13569" max="13569" width="4.33203125" style="12" customWidth="1"/>
    <col min="13570" max="13570" width="40.1640625" style="12" customWidth="1"/>
    <col min="13571" max="13571" width="3" style="12" customWidth="1"/>
    <col min="13572" max="13572" width="9.5" style="12" bestFit="1" customWidth="1"/>
    <col min="13573" max="13573" width="2" style="12" customWidth="1"/>
    <col min="13574" max="13574" width="20" style="12" customWidth="1"/>
    <col min="13575" max="13575" width="2.33203125" style="12" customWidth="1"/>
    <col min="13576" max="13576" width="14.1640625" style="12" customWidth="1"/>
    <col min="13577" max="13577" width="2.5" style="12" customWidth="1"/>
    <col min="13578" max="13578" width="16.83203125" style="12" customWidth="1"/>
    <col min="13579" max="13579" width="2.1640625" style="12" customWidth="1"/>
    <col min="13580" max="13580" width="14.1640625" style="12" bestFit="1" customWidth="1"/>
    <col min="13581" max="13581" width="1.1640625" style="12" customWidth="1"/>
    <col min="13582" max="13582" width="10.1640625" style="12" customWidth="1"/>
    <col min="13583" max="13583" width="2.1640625" style="12" customWidth="1"/>
    <col min="13584" max="13584" width="13.83203125" style="12" customWidth="1"/>
    <col min="13585" max="13585" width="1.6640625" style="12" customWidth="1"/>
    <col min="13586" max="13586" width="11" style="12" bestFit="1" customWidth="1"/>
    <col min="13587" max="13587" width="2.1640625" style="12" customWidth="1"/>
    <col min="13588" max="13588" width="9.5" style="12" bestFit="1" customWidth="1"/>
    <col min="13589" max="13589" width="2.1640625" style="12" customWidth="1"/>
    <col min="13590" max="13590" width="9.5" style="12" bestFit="1" customWidth="1"/>
    <col min="13591" max="13591" width="2.5" style="12" customWidth="1"/>
    <col min="13592" max="13592" width="13" style="12" customWidth="1"/>
    <col min="13593" max="13824" width="11.5" style="12"/>
    <col min="13825" max="13825" width="4.33203125" style="12" customWidth="1"/>
    <col min="13826" max="13826" width="40.1640625" style="12" customWidth="1"/>
    <col min="13827" max="13827" width="3" style="12" customWidth="1"/>
    <col min="13828" max="13828" width="9.5" style="12" bestFit="1" customWidth="1"/>
    <col min="13829" max="13829" width="2" style="12" customWidth="1"/>
    <col min="13830" max="13830" width="20" style="12" customWidth="1"/>
    <col min="13831" max="13831" width="2.33203125" style="12" customWidth="1"/>
    <col min="13832" max="13832" width="14.1640625" style="12" customWidth="1"/>
    <col min="13833" max="13833" width="2.5" style="12" customWidth="1"/>
    <col min="13834" max="13834" width="16.83203125" style="12" customWidth="1"/>
    <col min="13835" max="13835" width="2.1640625" style="12" customWidth="1"/>
    <col min="13836" max="13836" width="14.1640625" style="12" bestFit="1" customWidth="1"/>
    <col min="13837" max="13837" width="1.1640625" style="12" customWidth="1"/>
    <col min="13838" max="13838" width="10.1640625" style="12" customWidth="1"/>
    <col min="13839" max="13839" width="2.1640625" style="12" customWidth="1"/>
    <col min="13840" max="13840" width="13.83203125" style="12" customWidth="1"/>
    <col min="13841" max="13841" width="1.6640625" style="12" customWidth="1"/>
    <col min="13842" max="13842" width="11" style="12" bestFit="1" customWidth="1"/>
    <col min="13843" max="13843" width="2.1640625" style="12" customWidth="1"/>
    <col min="13844" max="13844" width="9.5" style="12" bestFit="1" customWidth="1"/>
    <col min="13845" max="13845" width="2.1640625" style="12" customWidth="1"/>
    <col min="13846" max="13846" width="9.5" style="12" bestFit="1" customWidth="1"/>
    <col min="13847" max="13847" width="2.5" style="12" customWidth="1"/>
    <col min="13848" max="13848" width="13" style="12" customWidth="1"/>
    <col min="13849" max="14080" width="11.5" style="12"/>
    <col min="14081" max="14081" width="4.33203125" style="12" customWidth="1"/>
    <col min="14082" max="14082" width="40.1640625" style="12" customWidth="1"/>
    <col min="14083" max="14083" width="3" style="12" customWidth="1"/>
    <col min="14084" max="14084" width="9.5" style="12" bestFit="1" customWidth="1"/>
    <col min="14085" max="14085" width="2" style="12" customWidth="1"/>
    <col min="14086" max="14086" width="20" style="12" customWidth="1"/>
    <col min="14087" max="14087" width="2.33203125" style="12" customWidth="1"/>
    <col min="14088" max="14088" width="14.1640625" style="12" customWidth="1"/>
    <col min="14089" max="14089" width="2.5" style="12" customWidth="1"/>
    <col min="14090" max="14090" width="16.83203125" style="12" customWidth="1"/>
    <col min="14091" max="14091" width="2.1640625" style="12" customWidth="1"/>
    <col min="14092" max="14092" width="14.1640625" style="12" bestFit="1" customWidth="1"/>
    <col min="14093" max="14093" width="1.1640625" style="12" customWidth="1"/>
    <col min="14094" max="14094" width="10.1640625" style="12" customWidth="1"/>
    <col min="14095" max="14095" width="2.1640625" style="12" customWidth="1"/>
    <col min="14096" max="14096" width="13.83203125" style="12" customWidth="1"/>
    <col min="14097" max="14097" width="1.6640625" style="12" customWidth="1"/>
    <col min="14098" max="14098" width="11" style="12" bestFit="1" customWidth="1"/>
    <col min="14099" max="14099" width="2.1640625" style="12" customWidth="1"/>
    <col min="14100" max="14100" width="9.5" style="12" bestFit="1" customWidth="1"/>
    <col min="14101" max="14101" width="2.1640625" style="12" customWidth="1"/>
    <col min="14102" max="14102" width="9.5" style="12" bestFit="1" customWidth="1"/>
    <col min="14103" max="14103" width="2.5" style="12" customWidth="1"/>
    <col min="14104" max="14104" width="13" style="12" customWidth="1"/>
    <col min="14105" max="14336" width="11.5" style="12"/>
    <col min="14337" max="14337" width="4.33203125" style="12" customWidth="1"/>
    <col min="14338" max="14338" width="40.1640625" style="12" customWidth="1"/>
    <col min="14339" max="14339" width="3" style="12" customWidth="1"/>
    <col min="14340" max="14340" width="9.5" style="12" bestFit="1" customWidth="1"/>
    <col min="14341" max="14341" width="2" style="12" customWidth="1"/>
    <col min="14342" max="14342" width="20" style="12" customWidth="1"/>
    <col min="14343" max="14343" width="2.33203125" style="12" customWidth="1"/>
    <col min="14344" max="14344" width="14.1640625" style="12" customWidth="1"/>
    <col min="14345" max="14345" width="2.5" style="12" customWidth="1"/>
    <col min="14346" max="14346" width="16.83203125" style="12" customWidth="1"/>
    <col min="14347" max="14347" width="2.1640625" style="12" customWidth="1"/>
    <col min="14348" max="14348" width="14.1640625" style="12" bestFit="1" customWidth="1"/>
    <col min="14349" max="14349" width="1.1640625" style="12" customWidth="1"/>
    <col min="14350" max="14350" width="10.1640625" style="12" customWidth="1"/>
    <col min="14351" max="14351" width="2.1640625" style="12" customWidth="1"/>
    <col min="14352" max="14352" width="13.83203125" style="12" customWidth="1"/>
    <col min="14353" max="14353" width="1.6640625" style="12" customWidth="1"/>
    <col min="14354" max="14354" width="11" style="12" bestFit="1" customWidth="1"/>
    <col min="14355" max="14355" width="2.1640625" style="12" customWidth="1"/>
    <col min="14356" max="14356" width="9.5" style="12" bestFit="1" customWidth="1"/>
    <col min="14357" max="14357" width="2.1640625" style="12" customWidth="1"/>
    <col min="14358" max="14358" width="9.5" style="12" bestFit="1" customWidth="1"/>
    <col min="14359" max="14359" width="2.5" style="12" customWidth="1"/>
    <col min="14360" max="14360" width="13" style="12" customWidth="1"/>
    <col min="14361" max="14592" width="11.5" style="12"/>
    <col min="14593" max="14593" width="4.33203125" style="12" customWidth="1"/>
    <col min="14594" max="14594" width="40.1640625" style="12" customWidth="1"/>
    <col min="14595" max="14595" width="3" style="12" customWidth="1"/>
    <col min="14596" max="14596" width="9.5" style="12" bestFit="1" customWidth="1"/>
    <col min="14597" max="14597" width="2" style="12" customWidth="1"/>
    <col min="14598" max="14598" width="20" style="12" customWidth="1"/>
    <col min="14599" max="14599" width="2.33203125" style="12" customWidth="1"/>
    <col min="14600" max="14600" width="14.1640625" style="12" customWidth="1"/>
    <col min="14601" max="14601" width="2.5" style="12" customWidth="1"/>
    <col min="14602" max="14602" width="16.83203125" style="12" customWidth="1"/>
    <col min="14603" max="14603" width="2.1640625" style="12" customWidth="1"/>
    <col min="14604" max="14604" width="14.1640625" style="12" bestFit="1" customWidth="1"/>
    <col min="14605" max="14605" width="1.1640625" style="12" customWidth="1"/>
    <col min="14606" max="14606" width="10.1640625" style="12" customWidth="1"/>
    <col min="14607" max="14607" width="2.1640625" style="12" customWidth="1"/>
    <col min="14608" max="14608" width="13.83203125" style="12" customWidth="1"/>
    <col min="14609" max="14609" width="1.6640625" style="12" customWidth="1"/>
    <col min="14610" max="14610" width="11" style="12" bestFit="1" customWidth="1"/>
    <col min="14611" max="14611" width="2.1640625" style="12" customWidth="1"/>
    <col min="14612" max="14612" width="9.5" style="12" bestFit="1" customWidth="1"/>
    <col min="14613" max="14613" width="2.1640625" style="12" customWidth="1"/>
    <col min="14614" max="14614" width="9.5" style="12" bestFit="1" customWidth="1"/>
    <col min="14615" max="14615" width="2.5" style="12" customWidth="1"/>
    <col min="14616" max="14616" width="13" style="12" customWidth="1"/>
    <col min="14617" max="14848" width="11.5" style="12"/>
    <col min="14849" max="14849" width="4.33203125" style="12" customWidth="1"/>
    <col min="14850" max="14850" width="40.1640625" style="12" customWidth="1"/>
    <col min="14851" max="14851" width="3" style="12" customWidth="1"/>
    <col min="14852" max="14852" width="9.5" style="12" bestFit="1" customWidth="1"/>
    <col min="14853" max="14853" width="2" style="12" customWidth="1"/>
    <col min="14854" max="14854" width="20" style="12" customWidth="1"/>
    <col min="14855" max="14855" width="2.33203125" style="12" customWidth="1"/>
    <col min="14856" max="14856" width="14.1640625" style="12" customWidth="1"/>
    <col min="14857" max="14857" width="2.5" style="12" customWidth="1"/>
    <col min="14858" max="14858" width="16.83203125" style="12" customWidth="1"/>
    <col min="14859" max="14859" width="2.1640625" style="12" customWidth="1"/>
    <col min="14860" max="14860" width="14.1640625" style="12" bestFit="1" customWidth="1"/>
    <col min="14861" max="14861" width="1.1640625" style="12" customWidth="1"/>
    <col min="14862" max="14862" width="10.1640625" style="12" customWidth="1"/>
    <col min="14863" max="14863" width="2.1640625" style="12" customWidth="1"/>
    <col min="14864" max="14864" width="13.83203125" style="12" customWidth="1"/>
    <col min="14865" max="14865" width="1.6640625" style="12" customWidth="1"/>
    <col min="14866" max="14866" width="11" style="12" bestFit="1" customWidth="1"/>
    <col min="14867" max="14867" width="2.1640625" style="12" customWidth="1"/>
    <col min="14868" max="14868" width="9.5" style="12" bestFit="1" customWidth="1"/>
    <col min="14869" max="14869" width="2.1640625" style="12" customWidth="1"/>
    <col min="14870" max="14870" width="9.5" style="12" bestFit="1" customWidth="1"/>
    <col min="14871" max="14871" width="2.5" style="12" customWidth="1"/>
    <col min="14872" max="14872" width="13" style="12" customWidth="1"/>
    <col min="14873" max="15104" width="11.5" style="12"/>
    <col min="15105" max="15105" width="4.33203125" style="12" customWidth="1"/>
    <col min="15106" max="15106" width="40.1640625" style="12" customWidth="1"/>
    <col min="15107" max="15107" width="3" style="12" customWidth="1"/>
    <col min="15108" max="15108" width="9.5" style="12" bestFit="1" customWidth="1"/>
    <col min="15109" max="15109" width="2" style="12" customWidth="1"/>
    <col min="15110" max="15110" width="20" style="12" customWidth="1"/>
    <col min="15111" max="15111" width="2.33203125" style="12" customWidth="1"/>
    <col min="15112" max="15112" width="14.1640625" style="12" customWidth="1"/>
    <col min="15113" max="15113" width="2.5" style="12" customWidth="1"/>
    <col min="15114" max="15114" width="16.83203125" style="12" customWidth="1"/>
    <col min="15115" max="15115" width="2.1640625" style="12" customWidth="1"/>
    <col min="15116" max="15116" width="14.1640625" style="12" bestFit="1" customWidth="1"/>
    <col min="15117" max="15117" width="1.1640625" style="12" customWidth="1"/>
    <col min="15118" max="15118" width="10.1640625" style="12" customWidth="1"/>
    <col min="15119" max="15119" width="2.1640625" style="12" customWidth="1"/>
    <col min="15120" max="15120" width="13.83203125" style="12" customWidth="1"/>
    <col min="15121" max="15121" width="1.6640625" style="12" customWidth="1"/>
    <col min="15122" max="15122" width="11" style="12" bestFit="1" customWidth="1"/>
    <col min="15123" max="15123" width="2.1640625" style="12" customWidth="1"/>
    <col min="15124" max="15124" width="9.5" style="12" bestFit="1" customWidth="1"/>
    <col min="15125" max="15125" width="2.1640625" style="12" customWidth="1"/>
    <col min="15126" max="15126" width="9.5" style="12" bestFit="1" customWidth="1"/>
    <col min="15127" max="15127" width="2.5" style="12" customWidth="1"/>
    <col min="15128" max="15128" width="13" style="12" customWidth="1"/>
    <col min="15129" max="15360" width="11.5" style="12"/>
    <col min="15361" max="15361" width="4.33203125" style="12" customWidth="1"/>
    <col min="15362" max="15362" width="40.1640625" style="12" customWidth="1"/>
    <col min="15363" max="15363" width="3" style="12" customWidth="1"/>
    <col min="15364" max="15364" width="9.5" style="12" bestFit="1" customWidth="1"/>
    <col min="15365" max="15365" width="2" style="12" customWidth="1"/>
    <col min="15366" max="15366" width="20" style="12" customWidth="1"/>
    <col min="15367" max="15367" width="2.33203125" style="12" customWidth="1"/>
    <col min="15368" max="15368" width="14.1640625" style="12" customWidth="1"/>
    <col min="15369" max="15369" width="2.5" style="12" customWidth="1"/>
    <col min="15370" max="15370" width="16.83203125" style="12" customWidth="1"/>
    <col min="15371" max="15371" width="2.1640625" style="12" customWidth="1"/>
    <col min="15372" max="15372" width="14.1640625" style="12" bestFit="1" customWidth="1"/>
    <col min="15373" max="15373" width="1.1640625" style="12" customWidth="1"/>
    <col min="15374" max="15374" width="10.1640625" style="12" customWidth="1"/>
    <col min="15375" max="15375" width="2.1640625" style="12" customWidth="1"/>
    <col min="15376" max="15376" width="13.83203125" style="12" customWidth="1"/>
    <col min="15377" max="15377" width="1.6640625" style="12" customWidth="1"/>
    <col min="15378" max="15378" width="11" style="12" bestFit="1" customWidth="1"/>
    <col min="15379" max="15379" width="2.1640625" style="12" customWidth="1"/>
    <col min="15380" max="15380" width="9.5" style="12" bestFit="1" customWidth="1"/>
    <col min="15381" max="15381" width="2.1640625" style="12" customWidth="1"/>
    <col min="15382" max="15382" width="9.5" style="12" bestFit="1" customWidth="1"/>
    <col min="15383" max="15383" width="2.5" style="12" customWidth="1"/>
    <col min="15384" max="15384" width="13" style="12" customWidth="1"/>
    <col min="15385" max="15616" width="11.5" style="12"/>
    <col min="15617" max="15617" width="4.33203125" style="12" customWidth="1"/>
    <col min="15618" max="15618" width="40.1640625" style="12" customWidth="1"/>
    <col min="15619" max="15619" width="3" style="12" customWidth="1"/>
    <col min="15620" max="15620" width="9.5" style="12" bestFit="1" customWidth="1"/>
    <col min="15621" max="15621" width="2" style="12" customWidth="1"/>
    <col min="15622" max="15622" width="20" style="12" customWidth="1"/>
    <col min="15623" max="15623" width="2.33203125" style="12" customWidth="1"/>
    <col min="15624" max="15624" width="14.1640625" style="12" customWidth="1"/>
    <col min="15625" max="15625" width="2.5" style="12" customWidth="1"/>
    <col min="15626" max="15626" width="16.83203125" style="12" customWidth="1"/>
    <col min="15627" max="15627" width="2.1640625" style="12" customWidth="1"/>
    <col min="15628" max="15628" width="14.1640625" style="12" bestFit="1" customWidth="1"/>
    <col min="15629" max="15629" width="1.1640625" style="12" customWidth="1"/>
    <col min="15630" max="15630" width="10.1640625" style="12" customWidth="1"/>
    <col min="15631" max="15631" width="2.1640625" style="12" customWidth="1"/>
    <col min="15632" max="15632" width="13.83203125" style="12" customWidth="1"/>
    <col min="15633" max="15633" width="1.6640625" style="12" customWidth="1"/>
    <col min="15634" max="15634" width="11" style="12" bestFit="1" customWidth="1"/>
    <col min="15635" max="15635" width="2.1640625" style="12" customWidth="1"/>
    <col min="15636" max="15636" width="9.5" style="12" bestFit="1" customWidth="1"/>
    <col min="15637" max="15637" width="2.1640625" style="12" customWidth="1"/>
    <col min="15638" max="15638" width="9.5" style="12" bestFit="1" customWidth="1"/>
    <col min="15639" max="15639" width="2.5" style="12" customWidth="1"/>
    <col min="15640" max="15640" width="13" style="12" customWidth="1"/>
    <col min="15641" max="15872" width="11.5" style="12"/>
    <col min="15873" max="15873" width="4.33203125" style="12" customWidth="1"/>
    <col min="15874" max="15874" width="40.1640625" style="12" customWidth="1"/>
    <col min="15875" max="15875" width="3" style="12" customWidth="1"/>
    <col min="15876" max="15876" width="9.5" style="12" bestFit="1" customWidth="1"/>
    <col min="15877" max="15877" width="2" style="12" customWidth="1"/>
    <col min="15878" max="15878" width="20" style="12" customWidth="1"/>
    <col min="15879" max="15879" width="2.33203125" style="12" customWidth="1"/>
    <col min="15880" max="15880" width="14.1640625" style="12" customWidth="1"/>
    <col min="15881" max="15881" width="2.5" style="12" customWidth="1"/>
    <col min="15882" max="15882" width="16.83203125" style="12" customWidth="1"/>
    <col min="15883" max="15883" width="2.1640625" style="12" customWidth="1"/>
    <col min="15884" max="15884" width="14.1640625" style="12" bestFit="1" customWidth="1"/>
    <col min="15885" max="15885" width="1.1640625" style="12" customWidth="1"/>
    <col min="15886" max="15886" width="10.1640625" style="12" customWidth="1"/>
    <col min="15887" max="15887" width="2.1640625" style="12" customWidth="1"/>
    <col min="15888" max="15888" width="13.83203125" style="12" customWidth="1"/>
    <col min="15889" max="15889" width="1.6640625" style="12" customWidth="1"/>
    <col min="15890" max="15890" width="11" style="12" bestFit="1" customWidth="1"/>
    <col min="15891" max="15891" width="2.1640625" style="12" customWidth="1"/>
    <col min="15892" max="15892" width="9.5" style="12" bestFit="1" customWidth="1"/>
    <col min="15893" max="15893" width="2.1640625" style="12" customWidth="1"/>
    <col min="15894" max="15894" width="9.5" style="12" bestFit="1" customWidth="1"/>
    <col min="15895" max="15895" width="2.5" style="12" customWidth="1"/>
    <col min="15896" max="15896" width="13" style="12" customWidth="1"/>
    <col min="15897" max="16128" width="11.5" style="12"/>
    <col min="16129" max="16129" width="4.33203125" style="12" customWidth="1"/>
    <col min="16130" max="16130" width="40.1640625" style="12" customWidth="1"/>
    <col min="16131" max="16131" width="3" style="12" customWidth="1"/>
    <col min="16132" max="16132" width="9.5" style="12" bestFit="1" customWidth="1"/>
    <col min="16133" max="16133" width="2" style="12" customWidth="1"/>
    <col min="16134" max="16134" width="20" style="12" customWidth="1"/>
    <col min="16135" max="16135" width="2.33203125" style="12" customWidth="1"/>
    <col min="16136" max="16136" width="14.1640625" style="12" customWidth="1"/>
    <col min="16137" max="16137" width="2.5" style="12" customWidth="1"/>
    <col min="16138" max="16138" width="16.83203125" style="12" customWidth="1"/>
    <col min="16139" max="16139" width="2.1640625" style="12" customWidth="1"/>
    <col min="16140" max="16140" width="14.1640625" style="12" bestFit="1" customWidth="1"/>
    <col min="16141" max="16141" width="1.1640625" style="12" customWidth="1"/>
    <col min="16142" max="16142" width="10.1640625" style="12" customWidth="1"/>
    <col min="16143" max="16143" width="2.1640625" style="12" customWidth="1"/>
    <col min="16144" max="16144" width="13.83203125" style="12" customWidth="1"/>
    <col min="16145" max="16145" width="1.6640625" style="12" customWidth="1"/>
    <col min="16146" max="16146" width="11" style="12" bestFit="1" customWidth="1"/>
    <col min="16147" max="16147" width="2.1640625" style="12" customWidth="1"/>
    <col min="16148" max="16148" width="9.5" style="12" bestFit="1" customWidth="1"/>
    <col min="16149" max="16149" width="2.1640625" style="12" customWidth="1"/>
    <col min="16150" max="16150" width="9.5" style="12" bestFit="1" customWidth="1"/>
    <col min="16151" max="16151" width="2.5" style="12" customWidth="1"/>
    <col min="16152" max="16152" width="13" style="12" customWidth="1"/>
    <col min="16153" max="16384" width="11.5" style="12"/>
  </cols>
  <sheetData>
    <row r="1" spans="1:26" s="2" customFormat="1" ht="15.75" x14ac:dyDescent="0.25">
      <c r="A1" s="1"/>
      <c r="E1" s="3"/>
      <c r="F1" s="3"/>
      <c r="G1" s="3"/>
      <c r="H1" s="3"/>
      <c r="I1" s="3"/>
      <c r="J1" s="3"/>
      <c r="P1" s="3"/>
      <c r="R1" s="4"/>
      <c r="X1" s="5"/>
      <c r="Z1" s="6"/>
    </row>
    <row r="2" spans="1:26" s="8" customFormat="1" ht="17.25" customHeight="1" x14ac:dyDescent="0.25">
      <c r="A2" s="7"/>
      <c r="D2" s="2"/>
      <c r="E2" s="9"/>
      <c r="F2" s="9"/>
      <c r="G2" s="9"/>
      <c r="H2" s="9"/>
      <c r="I2" s="9"/>
      <c r="J2" s="9"/>
      <c r="P2" s="9"/>
      <c r="R2" s="10"/>
      <c r="X2" s="11"/>
    </row>
    <row r="3" spans="1:26" ht="20.25" customHeight="1" x14ac:dyDescent="0.3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6" ht="15.75" customHeight="1" x14ac:dyDescent="0.25">
      <c r="A4" s="99" t="s">
        <v>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6" s="13" customFormat="1" ht="15.75" customHeight="1" x14ac:dyDescent="0.25">
      <c r="A5" s="99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</row>
    <row r="6" spans="1:26" s="13" customFormat="1" ht="12.75" customHeight="1" x14ac:dyDescent="0.25">
      <c r="A6" s="14"/>
      <c r="B6" s="15"/>
      <c r="C6" s="15"/>
      <c r="D6" s="16"/>
      <c r="E6" s="17"/>
      <c r="F6" s="17"/>
      <c r="G6" s="17"/>
      <c r="H6" s="17"/>
      <c r="I6" s="14"/>
      <c r="J6" s="14"/>
      <c r="K6" s="14"/>
      <c r="L6" s="14"/>
      <c r="M6" s="14"/>
      <c r="N6" s="14"/>
      <c r="O6" s="14"/>
      <c r="P6" s="17"/>
      <c r="Q6" s="14"/>
      <c r="R6" s="18"/>
      <c r="S6" s="14"/>
      <c r="T6" s="14"/>
      <c r="U6" s="14"/>
      <c r="V6" s="14"/>
      <c r="W6" s="14"/>
      <c r="X6" s="14"/>
    </row>
    <row r="7" spans="1:26" s="19" customFormat="1" ht="19.5" x14ac:dyDescent="0.3">
      <c r="E7" s="20"/>
      <c r="F7" s="21" t="s">
        <v>3</v>
      </c>
      <c r="G7" s="13"/>
      <c r="H7" s="21" t="s">
        <v>4</v>
      </c>
      <c r="I7" s="13"/>
      <c r="J7" s="21" t="s">
        <v>5</v>
      </c>
      <c r="K7" s="20"/>
      <c r="L7" s="100" t="s">
        <v>6</v>
      </c>
      <c r="M7" s="100"/>
      <c r="N7" s="100"/>
      <c r="O7" s="22" t="s">
        <v>7</v>
      </c>
      <c r="P7" s="21" t="s">
        <v>8</v>
      </c>
      <c r="Q7" s="20"/>
      <c r="R7" s="23" t="s">
        <v>9</v>
      </c>
      <c r="S7" s="20"/>
      <c r="T7" s="22" t="s">
        <v>10</v>
      </c>
      <c r="U7" s="24"/>
      <c r="V7" s="22" t="s">
        <v>11</v>
      </c>
      <c r="W7" s="25"/>
      <c r="X7" s="22" t="s">
        <v>12</v>
      </c>
    </row>
    <row r="8" spans="1:26" s="34" customFormat="1" ht="47.25" x14ac:dyDescent="0.25">
      <c r="A8" s="26"/>
      <c r="B8" s="27"/>
      <c r="C8" s="27"/>
      <c r="D8" s="28"/>
      <c r="E8" s="26"/>
      <c r="F8" s="29" t="s">
        <v>13</v>
      </c>
      <c r="G8" s="30"/>
      <c r="H8" s="29" t="s">
        <v>14</v>
      </c>
      <c r="I8" s="30"/>
      <c r="J8" s="29" t="s">
        <v>15</v>
      </c>
      <c r="K8" s="31"/>
      <c r="L8" s="101" t="s">
        <v>16</v>
      </c>
      <c r="M8" s="101"/>
      <c r="N8" s="101"/>
      <c r="O8" s="31"/>
      <c r="P8" s="29" t="s">
        <v>17</v>
      </c>
      <c r="Q8" s="26"/>
      <c r="R8" s="32"/>
      <c r="S8" s="26"/>
      <c r="T8" s="33"/>
      <c r="U8" s="26"/>
      <c r="V8" s="33"/>
      <c r="W8" s="26"/>
      <c r="X8" s="33"/>
    </row>
    <row r="9" spans="1:26" s="39" customFormat="1" ht="47.25" hidden="1" x14ac:dyDescent="0.25">
      <c r="A9" s="35"/>
      <c r="B9" s="28"/>
      <c r="C9" s="28"/>
      <c r="D9" s="28"/>
      <c r="E9" s="35"/>
      <c r="F9" s="36" t="str">
        <f>F8</f>
        <v>Estimated Return on Common Equity</v>
      </c>
      <c r="G9" s="35"/>
      <c r="H9" s="36" t="str">
        <f>H8</f>
        <v>Estimated Dividend per Share</v>
      </c>
      <c r="I9" s="35"/>
      <c r="J9" s="36" t="str">
        <f>J8</f>
        <v>Estimated Book Value/Share</v>
      </c>
      <c r="K9" s="35"/>
      <c r="L9" s="36" t="str">
        <f>L8&amp;" "&amp;L11</f>
        <v>Book Value/Share (d)</v>
      </c>
      <c r="M9" s="37"/>
      <c r="N9" s="36" t="str">
        <f>L8&amp;" "&amp;N11</f>
        <v>Book Value/Share (e)</v>
      </c>
      <c r="O9" s="36"/>
      <c r="P9" s="22"/>
      <c r="Q9" s="35"/>
      <c r="R9" s="38"/>
      <c r="S9" s="35"/>
      <c r="T9" s="36"/>
      <c r="U9" s="35"/>
      <c r="V9" s="36"/>
      <c r="W9" s="35"/>
      <c r="X9" s="36"/>
    </row>
    <row r="10" spans="1:26" s="19" customFormat="1" ht="18.75" x14ac:dyDescent="0.25">
      <c r="A10" s="20"/>
      <c r="B10" s="40" t="s">
        <v>18</v>
      </c>
      <c r="C10" s="40"/>
      <c r="D10" s="40" t="s">
        <v>19</v>
      </c>
      <c r="E10" s="20"/>
      <c r="F10" s="22" t="s">
        <v>20</v>
      </c>
      <c r="G10" s="20"/>
      <c r="H10" s="22" t="s">
        <v>20</v>
      </c>
      <c r="I10" s="20"/>
      <c r="J10" s="22" t="s">
        <v>20</v>
      </c>
      <c r="K10" s="20"/>
      <c r="L10" s="41">
        <v>2013</v>
      </c>
      <c r="M10" s="20"/>
      <c r="N10" s="41">
        <v>2012</v>
      </c>
      <c r="O10" s="22"/>
      <c r="P10" s="22"/>
      <c r="Q10" s="20"/>
      <c r="R10" s="20"/>
      <c r="S10" s="25"/>
      <c r="T10" s="20"/>
      <c r="U10" s="20"/>
      <c r="V10" s="20"/>
      <c r="W10" s="20"/>
      <c r="X10" s="20"/>
    </row>
    <row r="11" spans="1:26" s="19" customFormat="1" ht="18.75" x14ac:dyDescent="0.25">
      <c r="A11" s="42"/>
      <c r="B11" s="43"/>
      <c r="C11" s="43"/>
      <c r="D11" s="43"/>
      <c r="E11" s="42"/>
      <c r="F11" s="44" t="s">
        <v>21</v>
      </c>
      <c r="G11" s="42"/>
      <c r="H11" s="44" t="s">
        <v>22</v>
      </c>
      <c r="I11" s="42"/>
      <c r="J11" s="44" t="s">
        <v>23</v>
      </c>
      <c r="K11" s="42"/>
      <c r="L11" s="45" t="s">
        <v>24</v>
      </c>
      <c r="M11" s="42"/>
      <c r="N11" s="45" t="s">
        <v>25</v>
      </c>
      <c r="O11" s="44"/>
      <c r="P11" s="44" t="s">
        <v>26</v>
      </c>
      <c r="Q11" s="42"/>
      <c r="R11" s="44" t="s">
        <v>27</v>
      </c>
      <c r="S11" s="46"/>
      <c r="T11" s="44" t="s">
        <v>28</v>
      </c>
      <c r="U11" s="42"/>
      <c r="V11" s="44" t="s">
        <v>29</v>
      </c>
      <c r="W11" s="42"/>
      <c r="X11" s="44" t="s">
        <v>30</v>
      </c>
    </row>
    <row r="12" spans="1:26" s="19" customFormat="1" ht="12.75" customHeight="1" x14ac:dyDescent="0.25">
      <c r="B12" s="40"/>
      <c r="C12" s="40"/>
      <c r="D12" s="47"/>
      <c r="E12" s="20"/>
      <c r="F12" s="22"/>
      <c r="G12" s="20"/>
      <c r="H12" s="22"/>
      <c r="I12" s="20"/>
      <c r="J12" s="22"/>
      <c r="K12" s="20"/>
      <c r="L12" s="41"/>
      <c r="M12" s="20"/>
      <c r="N12" s="41"/>
      <c r="O12" s="22"/>
      <c r="P12" s="22"/>
      <c r="Q12" s="20"/>
      <c r="R12" s="23"/>
      <c r="S12" s="20"/>
      <c r="T12" s="22"/>
      <c r="U12" s="20"/>
      <c r="V12" s="48"/>
      <c r="W12" s="22"/>
      <c r="X12" s="22"/>
    </row>
    <row r="13" spans="1:26" s="19" customFormat="1" ht="15.75" x14ac:dyDescent="0.25">
      <c r="A13" s="49" t="s">
        <v>39</v>
      </c>
      <c r="B13" s="49"/>
      <c r="C13" s="49"/>
      <c r="D13" s="50"/>
      <c r="E13" s="20"/>
      <c r="F13" s="22"/>
      <c r="G13" s="20"/>
      <c r="H13" s="22"/>
      <c r="I13" s="20"/>
      <c r="J13" s="22"/>
      <c r="K13" s="20"/>
      <c r="L13" s="41"/>
      <c r="M13" s="20"/>
      <c r="N13" s="41"/>
      <c r="O13" s="22"/>
      <c r="P13" s="22"/>
      <c r="Q13" s="20"/>
      <c r="R13" s="23"/>
      <c r="S13" s="20"/>
      <c r="T13" s="22"/>
      <c r="U13" s="20"/>
      <c r="V13" s="48"/>
      <c r="W13" s="22"/>
      <c r="X13" s="22"/>
    </row>
    <row r="14" spans="1:26" s="19" customFormat="1" ht="12.75" customHeight="1" x14ac:dyDescent="0.25">
      <c r="A14" s="49"/>
      <c r="B14" s="49"/>
      <c r="C14" s="49"/>
      <c r="D14" s="50"/>
      <c r="E14" s="20"/>
      <c r="F14" s="22"/>
      <c r="G14" s="20"/>
      <c r="H14" s="22"/>
      <c r="I14" s="20" t="s">
        <v>7</v>
      </c>
      <c r="J14" s="22"/>
      <c r="K14" s="20"/>
      <c r="L14" s="41"/>
      <c r="M14" s="20"/>
      <c r="N14" s="41"/>
      <c r="O14" s="22"/>
      <c r="P14" s="22"/>
      <c r="Q14" s="20"/>
      <c r="R14" s="23"/>
      <c r="S14" s="20"/>
      <c r="T14" s="22"/>
      <c r="U14" s="20"/>
      <c r="V14" s="48"/>
      <c r="W14" s="22"/>
      <c r="X14" s="22"/>
    </row>
    <row r="15" spans="1:26" s="13" customFormat="1" ht="15.75" customHeight="1" x14ac:dyDescent="0.25">
      <c r="A15" s="50">
        <v>1</v>
      </c>
      <c r="B15" s="51" t="s">
        <v>40</v>
      </c>
      <c r="C15" s="52"/>
      <c r="D15" s="51" t="s">
        <v>41</v>
      </c>
      <c r="F15" s="53">
        <v>0.12</v>
      </c>
      <c r="G15" s="54"/>
      <c r="H15" s="55">
        <v>2.4</v>
      </c>
      <c r="I15" s="56"/>
      <c r="J15" s="55">
        <v>34.65</v>
      </c>
      <c r="K15" s="57"/>
      <c r="L15" s="55">
        <v>29.58</v>
      </c>
      <c r="M15" s="57"/>
      <c r="N15" s="56">
        <v>28.25</v>
      </c>
      <c r="O15" s="54"/>
      <c r="P15" s="53">
        <f>2*F15*L15/(N15+L15)</f>
        <v>0.12275981324572022</v>
      </c>
      <c r="Q15" s="58"/>
      <c r="R15" s="59">
        <f>1-H15/(F15*J15)</f>
        <v>0.42279942279942273</v>
      </c>
      <c r="S15" s="58"/>
      <c r="T15" s="53">
        <f>R15*P15</f>
        <v>5.1902778183255435E-2</v>
      </c>
      <c r="U15" s="58"/>
      <c r="V15" s="60">
        <v>4.8486265853689957E-4</v>
      </c>
      <c r="W15" s="58"/>
      <c r="X15" s="61">
        <f>T15+V15</f>
        <v>5.2387640841792336E-2</v>
      </c>
    </row>
    <row r="16" spans="1:26" s="13" customFormat="1" ht="15.75" customHeight="1" x14ac:dyDescent="0.25">
      <c r="A16" s="50">
        <v>2</v>
      </c>
      <c r="B16" s="51" t="s">
        <v>42</v>
      </c>
      <c r="C16" s="52"/>
      <c r="D16" s="51" t="s">
        <v>43</v>
      </c>
      <c r="F16" s="53">
        <v>9.5000000000000001E-2</v>
      </c>
      <c r="G16" s="54"/>
      <c r="H16" s="55">
        <v>1.8</v>
      </c>
      <c r="I16" s="56"/>
      <c r="J16" s="55">
        <v>32</v>
      </c>
      <c r="K16" s="57"/>
      <c r="L16" s="55">
        <v>26.97</v>
      </c>
      <c r="M16" s="57"/>
      <c r="N16" s="56">
        <v>27.27</v>
      </c>
      <c r="O16" s="54"/>
      <c r="P16" s="53">
        <f t="shared" ref="P16:P40" si="0">2*F16*L16/(N16+L16)</f>
        <v>9.44745575221239E-2</v>
      </c>
      <c r="Q16" s="58"/>
      <c r="R16" s="59">
        <f t="shared" ref="R16:R40" si="1">1-H16/(F16*J16)</f>
        <v>0.40789473684210531</v>
      </c>
      <c r="S16" s="58"/>
      <c r="T16" s="53">
        <f t="shared" ref="T16:T40" si="2">R16*P16</f>
        <v>3.8535674778761068E-2</v>
      </c>
      <c r="U16" s="58"/>
      <c r="V16" s="60">
        <v>1.0338894340019977E-2</v>
      </c>
      <c r="W16" s="58"/>
      <c r="X16" s="61">
        <f t="shared" ref="X16:X40" si="3">T16+V16</f>
        <v>4.8874569118781047E-2</v>
      </c>
    </row>
    <row r="17" spans="1:24" s="13" customFormat="1" ht="15.75" customHeight="1" x14ac:dyDescent="0.25">
      <c r="A17" s="50">
        <v>3</v>
      </c>
      <c r="B17" s="51" t="s">
        <v>44</v>
      </c>
      <c r="C17" s="52"/>
      <c r="D17" s="51" t="s">
        <v>45</v>
      </c>
      <c r="F17" s="53">
        <v>0.1</v>
      </c>
      <c r="G17" s="54"/>
      <c r="H17" s="55">
        <v>2.5</v>
      </c>
      <c r="I17" s="56"/>
      <c r="J17" s="55">
        <v>40.5</v>
      </c>
      <c r="K17" s="57"/>
      <c r="L17" s="55">
        <v>32.979999999999997</v>
      </c>
      <c r="M17" s="57"/>
      <c r="N17" s="56">
        <v>31.37</v>
      </c>
      <c r="O17" s="54"/>
      <c r="P17" s="53">
        <f t="shared" si="0"/>
        <v>0.10250194250194251</v>
      </c>
      <c r="Q17" s="58"/>
      <c r="R17" s="59">
        <f t="shared" si="1"/>
        <v>0.38271604938271597</v>
      </c>
      <c r="S17" s="58"/>
      <c r="T17" s="53">
        <f t="shared" si="2"/>
        <v>3.9229138488397743E-2</v>
      </c>
      <c r="U17" s="58"/>
      <c r="V17" s="60">
        <v>1.8383901794085257E-2</v>
      </c>
      <c r="W17" s="58"/>
      <c r="X17" s="61">
        <f t="shared" si="3"/>
        <v>5.7613040282483E-2</v>
      </c>
    </row>
    <row r="18" spans="1:24" s="13" customFormat="1" ht="15.75" customHeight="1" x14ac:dyDescent="0.25">
      <c r="A18" s="50">
        <v>4</v>
      </c>
      <c r="B18" s="51" t="s">
        <v>46</v>
      </c>
      <c r="C18" s="52"/>
      <c r="D18" s="51" t="s">
        <v>47</v>
      </c>
      <c r="F18" s="53">
        <v>8.5000000000000006E-2</v>
      </c>
      <c r="G18" s="54"/>
      <c r="H18" s="55">
        <v>1.5</v>
      </c>
      <c r="I18" s="56"/>
      <c r="J18" s="55">
        <v>25.75</v>
      </c>
      <c r="K18" s="57"/>
      <c r="L18" s="55">
        <v>21.61</v>
      </c>
      <c r="M18" s="57"/>
      <c r="N18" s="56">
        <v>21.06</v>
      </c>
      <c r="O18" s="54"/>
      <c r="P18" s="53">
        <f t="shared" si="0"/>
        <v>8.6095617529880472E-2</v>
      </c>
      <c r="Q18" s="58"/>
      <c r="R18" s="59">
        <f t="shared" si="1"/>
        <v>0.31467732724157627</v>
      </c>
      <c r="S18" s="58"/>
      <c r="T18" s="53">
        <f t="shared" si="2"/>
        <v>2.7092338811515786E-2</v>
      </c>
      <c r="U18" s="58"/>
      <c r="V18" s="60">
        <v>8.0189541422204871E-3</v>
      </c>
      <c r="W18" s="58"/>
      <c r="X18" s="61">
        <f t="shared" si="3"/>
        <v>3.5111292953736273E-2</v>
      </c>
    </row>
    <row r="19" spans="1:24" s="13" customFormat="1" ht="15.75" customHeight="1" x14ac:dyDescent="0.25">
      <c r="A19" s="50">
        <v>5</v>
      </c>
      <c r="B19" s="51" t="s">
        <v>48</v>
      </c>
      <c r="C19" s="52"/>
      <c r="D19" s="51" t="s">
        <v>49</v>
      </c>
      <c r="F19" s="53">
        <v>0.09</v>
      </c>
      <c r="G19" s="54"/>
      <c r="H19" s="55">
        <v>1.9</v>
      </c>
      <c r="I19" s="56"/>
      <c r="J19" s="55">
        <v>35.5</v>
      </c>
      <c r="K19" s="57"/>
      <c r="L19" s="55">
        <v>29.39</v>
      </c>
      <c r="M19" s="57"/>
      <c r="N19" s="56">
        <v>27.88</v>
      </c>
      <c r="O19" s="54"/>
      <c r="P19" s="53">
        <f t="shared" si="0"/>
        <v>9.2372970141435307E-2</v>
      </c>
      <c r="Q19" s="58"/>
      <c r="R19" s="59">
        <f t="shared" si="1"/>
        <v>0.40532081377151796</v>
      </c>
      <c r="S19" s="58"/>
      <c r="T19" s="53">
        <f t="shared" si="2"/>
        <v>3.744068742821869E-2</v>
      </c>
      <c r="U19" s="58"/>
      <c r="V19" s="60">
        <v>1.4459064702797755E-2</v>
      </c>
      <c r="W19" s="58"/>
      <c r="X19" s="61">
        <f t="shared" si="3"/>
        <v>5.1899752131016441E-2</v>
      </c>
    </row>
    <row r="20" spans="1:24" s="13" customFormat="1" ht="15.75" customHeight="1" x14ac:dyDescent="0.25">
      <c r="A20" s="50">
        <v>6</v>
      </c>
      <c r="B20" s="51" t="s">
        <v>50</v>
      </c>
      <c r="C20" s="52"/>
      <c r="D20" s="51" t="s">
        <v>51</v>
      </c>
      <c r="F20" s="53">
        <v>0.14499999999999999</v>
      </c>
      <c r="G20" s="54"/>
      <c r="H20" s="55">
        <v>1.3</v>
      </c>
      <c r="I20" s="56"/>
      <c r="J20" s="55">
        <v>11.25</v>
      </c>
      <c r="K20" s="57"/>
      <c r="L20" s="55">
        <v>10.09</v>
      </c>
      <c r="M20" s="57"/>
      <c r="N20" s="56">
        <v>10.06</v>
      </c>
      <c r="O20" s="54"/>
      <c r="P20" s="53">
        <f t="shared" si="0"/>
        <v>0.14521588089330026</v>
      </c>
      <c r="Q20" s="58"/>
      <c r="R20" s="59">
        <f t="shared" si="1"/>
        <v>0.2030651340996168</v>
      </c>
      <c r="S20" s="58"/>
      <c r="T20" s="53">
        <f t="shared" si="2"/>
        <v>2.9488282326991997E-2</v>
      </c>
      <c r="U20" s="58"/>
      <c r="V20" s="60">
        <v>2.6960788285019958E-2</v>
      </c>
      <c r="W20" s="58"/>
      <c r="X20" s="61">
        <f t="shared" si="3"/>
        <v>5.6449070612011959E-2</v>
      </c>
    </row>
    <row r="21" spans="1:24" s="13" customFormat="1" ht="15.75" customHeight="1" x14ac:dyDescent="0.25">
      <c r="A21" s="50">
        <v>7</v>
      </c>
      <c r="B21" s="51" t="s">
        <v>52</v>
      </c>
      <c r="C21" s="52"/>
      <c r="D21" s="51" t="s">
        <v>53</v>
      </c>
      <c r="F21" s="53">
        <v>0.09</v>
      </c>
      <c r="G21" s="54"/>
      <c r="H21" s="55">
        <v>2.75</v>
      </c>
      <c r="I21" s="56"/>
      <c r="J21" s="55">
        <v>49.25</v>
      </c>
      <c r="K21" s="57"/>
      <c r="L21" s="55">
        <v>41.81</v>
      </c>
      <c r="M21" s="57"/>
      <c r="N21" s="56">
        <v>40.53</v>
      </c>
      <c r="O21" s="54"/>
      <c r="P21" s="53">
        <f t="shared" si="0"/>
        <v>9.1399076997813938E-2</v>
      </c>
      <c r="Q21" s="58"/>
      <c r="R21" s="59">
        <f t="shared" si="1"/>
        <v>0.3795826283135928</v>
      </c>
      <c r="S21" s="58"/>
      <c r="T21" s="53">
        <f t="shared" si="2"/>
        <v>3.4693501872266656E-2</v>
      </c>
      <c r="U21" s="58"/>
      <c r="V21" s="60">
        <v>4.9906366189579375E-3</v>
      </c>
      <c r="W21" s="58"/>
      <c r="X21" s="61">
        <f t="shared" si="3"/>
        <v>3.9684138491224596E-2</v>
      </c>
    </row>
    <row r="22" spans="1:24" s="13" customFormat="1" ht="15.75" customHeight="1" x14ac:dyDescent="0.25">
      <c r="A22" s="50">
        <v>8</v>
      </c>
      <c r="B22" s="51" t="s">
        <v>54</v>
      </c>
      <c r="C22" s="52"/>
      <c r="D22" s="51" t="s">
        <v>55</v>
      </c>
      <c r="F22" s="53">
        <v>0.14000000000000001</v>
      </c>
      <c r="G22" s="54"/>
      <c r="H22" s="55">
        <v>2.8</v>
      </c>
      <c r="I22" s="56"/>
      <c r="J22" s="55">
        <v>28</v>
      </c>
      <c r="K22" s="57"/>
      <c r="L22" s="55">
        <v>20.02</v>
      </c>
      <c r="M22" s="57"/>
      <c r="N22" s="56">
        <v>18.34</v>
      </c>
      <c r="O22" s="54"/>
      <c r="P22" s="53">
        <f t="shared" si="0"/>
        <v>0.14613138686131388</v>
      </c>
      <c r="Q22" s="58"/>
      <c r="R22" s="59">
        <f t="shared" si="1"/>
        <v>0.28571428571428581</v>
      </c>
      <c r="S22" s="58"/>
      <c r="T22" s="53">
        <f t="shared" si="2"/>
        <v>4.1751824817518268E-2</v>
      </c>
      <c r="U22" s="58"/>
      <c r="V22" s="60">
        <v>-2.6285496648420097E-4</v>
      </c>
      <c r="W22" s="58"/>
      <c r="X22" s="61">
        <f t="shared" si="3"/>
        <v>4.148896985103407E-2</v>
      </c>
    </row>
    <row r="23" spans="1:24" s="13" customFormat="1" ht="15.75" customHeight="1" x14ac:dyDescent="0.25">
      <c r="A23" s="50">
        <v>9</v>
      </c>
      <c r="B23" s="51" t="s">
        <v>56</v>
      </c>
      <c r="C23" s="52"/>
      <c r="D23" s="51" t="s">
        <v>57</v>
      </c>
      <c r="F23" s="53">
        <v>0.1</v>
      </c>
      <c r="G23" s="54"/>
      <c r="H23" s="55">
        <v>3.3</v>
      </c>
      <c r="I23" s="56"/>
      <c r="J23" s="55">
        <v>56.75</v>
      </c>
      <c r="K23" s="57"/>
      <c r="L23" s="55">
        <v>44.73</v>
      </c>
      <c r="M23" s="57"/>
      <c r="N23" s="56">
        <v>42.78</v>
      </c>
      <c r="O23" s="54"/>
      <c r="P23" s="53">
        <f t="shared" si="0"/>
        <v>0.10222831676379843</v>
      </c>
      <c r="Q23" s="58"/>
      <c r="R23" s="59">
        <f t="shared" si="1"/>
        <v>0.41850220264317195</v>
      </c>
      <c r="S23" s="58"/>
      <c r="T23" s="53">
        <f t="shared" si="2"/>
        <v>4.278277573815354E-2</v>
      </c>
      <c r="U23" s="58"/>
      <c r="V23" s="60">
        <v>8.0535524826576381E-3</v>
      </c>
      <c r="W23" s="58"/>
      <c r="X23" s="61">
        <f t="shared" si="3"/>
        <v>5.0836328220811175E-2</v>
      </c>
    </row>
    <row r="24" spans="1:24" s="13" customFormat="1" ht="15.75" customHeight="1" x14ac:dyDescent="0.25">
      <c r="A24" s="50">
        <v>10</v>
      </c>
      <c r="B24" s="51" t="s">
        <v>58</v>
      </c>
      <c r="C24" s="52"/>
      <c r="D24" s="51" t="s">
        <v>59</v>
      </c>
      <c r="F24" s="53">
        <v>0.11</v>
      </c>
      <c r="G24" s="54"/>
      <c r="H24" s="55">
        <v>2.0499999999999998</v>
      </c>
      <c r="I24" s="56"/>
      <c r="J24" s="55">
        <v>41.5</v>
      </c>
      <c r="K24" s="57"/>
      <c r="L24" s="55">
        <v>30.5</v>
      </c>
      <c r="M24" s="57"/>
      <c r="N24" s="56">
        <v>28.95</v>
      </c>
      <c r="O24" s="54"/>
      <c r="P24" s="53">
        <f t="shared" si="0"/>
        <v>0.11286795626576955</v>
      </c>
      <c r="Q24" s="58"/>
      <c r="R24" s="59">
        <f t="shared" si="1"/>
        <v>0.55093099671412937</v>
      </c>
      <c r="S24" s="58"/>
      <c r="T24" s="53">
        <f t="shared" si="2"/>
        <v>6.2182455642587182E-2</v>
      </c>
      <c r="U24" s="58"/>
      <c r="V24" s="60">
        <v>0</v>
      </c>
      <c r="W24" s="58"/>
      <c r="X24" s="61">
        <f t="shared" si="3"/>
        <v>6.2182455642587182E-2</v>
      </c>
    </row>
    <row r="25" spans="1:24" s="13" customFormat="1" ht="15.75" customHeight="1" x14ac:dyDescent="0.25">
      <c r="A25" s="50">
        <v>11</v>
      </c>
      <c r="B25" s="51" t="s">
        <v>60</v>
      </c>
      <c r="C25" s="52"/>
      <c r="D25" s="51" t="s">
        <v>61</v>
      </c>
      <c r="F25" s="53">
        <v>9.5000000000000001E-2</v>
      </c>
      <c r="G25" s="54"/>
      <c r="H25" s="55">
        <v>1.35</v>
      </c>
      <c r="I25" s="56"/>
      <c r="J25" s="55">
        <v>28.75</v>
      </c>
      <c r="K25" s="57"/>
      <c r="L25" s="55">
        <v>23.44</v>
      </c>
      <c r="M25" s="57"/>
      <c r="N25" s="56">
        <v>20.57</v>
      </c>
      <c r="O25" s="54"/>
      <c r="P25" s="53">
        <f t="shared" si="0"/>
        <v>0.10119518291297433</v>
      </c>
      <c r="Q25" s="58"/>
      <c r="R25" s="59">
        <f t="shared" si="1"/>
        <v>0.50572082379862704</v>
      </c>
      <c r="S25" s="58"/>
      <c r="T25" s="53">
        <f t="shared" si="2"/>
        <v>5.1176511267202122E-2</v>
      </c>
      <c r="U25" s="58"/>
      <c r="V25" s="60">
        <v>-9.9314562390363671E-3</v>
      </c>
      <c r="W25" s="58"/>
      <c r="X25" s="61">
        <f t="shared" si="3"/>
        <v>4.1245055028165757E-2</v>
      </c>
    </row>
    <row r="26" spans="1:24" s="13" customFormat="1" ht="15.75" customHeight="1" x14ac:dyDescent="0.25">
      <c r="A26" s="50">
        <v>12</v>
      </c>
      <c r="B26" s="51" t="s">
        <v>62</v>
      </c>
      <c r="C26" s="52"/>
      <c r="D26" s="51" t="s">
        <v>63</v>
      </c>
      <c r="F26" s="53">
        <v>0.09</v>
      </c>
      <c r="G26" s="54"/>
      <c r="H26" s="55">
        <v>1.1499999999999999</v>
      </c>
      <c r="I26" s="56"/>
      <c r="J26" s="55">
        <v>20.25</v>
      </c>
      <c r="K26" s="57"/>
      <c r="L26" s="55">
        <v>17.43</v>
      </c>
      <c r="M26" s="57"/>
      <c r="N26" s="56">
        <v>16.899999999999999</v>
      </c>
      <c r="O26" s="54"/>
      <c r="P26" s="53">
        <f t="shared" si="0"/>
        <v>9.1389455286921065E-2</v>
      </c>
      <c r="Q26" s="58"/>
      <c r="R26" s="59">
        <f t="shared" si="1"/>
        <v>0.36899862825788754</v>
      </c>
      <c r="S26" s="58"/>
      <c r="T26" s="53">
        <f t="shared" si="2"/>
        <v>3.372258363810942E-2</v>
      </c>
      <c r="U26" s="58"/>
      <c r="V26" s="60">
        <v>2.0142893231794946E-2</v>
      </c>
      <c r="W26" s="58"/>
      <c r="X26" s="61">
        <f t="shared" si="3"/>
        <v>5.3865476869904366E-2</v>
      </c>
    </row>
    <row r="27" spans="1:24" s="13" customFormat="1" ht="15.75" customHeight="1" x14ac:dyDescent="0.25">
      <c r="A27" s="50">
        <v>13</v>
      </c>
      <c r="B27" s="51" t="s">
        <v>64</v>
      </c>
      <c r="C27" s="52"/>
      <c r="D27" s="51" t="s">
        <v>65</v>
      </c>
      <c r="F27" s="53">
        <v>7.4999999999999997E-2</v>
      </c>
      <c r="G27" s="54"/>
      <c r="H27" s="55">
        <v>1.2</v>
      </c>
      <c r="I27" s="56"/>
      <c r="J27" s="55">
        <v>26</v>
      </c>
      <c r="K27" s="57"/>
      <c r="L27" s="55">
        <v>22.58</v>
      </c>
      <c r="M27" s="57"/>
      <c r="N27" s="56">
        <v>21.75</v>
      </c>
      <c r="O27" s="54"/>
      <c r="P27" s="53">
        <f t="shared" si="0"/>
        <v>7.6404240920369945E-2</v>
      </c>
      <c r="Q27" s="58"/>
      <c r="R27" s="59">
        <f t="shared" si="1"/>
        <v>0.38461538461538458</v>
      </c>
      <c r="S27" s="58"/>
      <c r="T27" s="53">
        <f t="shared" si="2"/>
        <v>2.9386246507834592E-2</v>
      </c>
      <c r="U27" s="58"/>
      <c r="V27" s="60">
        <v>1.0332933619242488E-2</v>
      </c>
      <c r="W27" s="58"/>
      <c r="X27" s="61">
        <f t="shared" si="3"/>
        <v>3.9719180127077078E-2</v>
      </c>
    </row>
    <row r="28" spans="1:24" s="13" customFormat="1" ht="15.75" customHeight="1" x14ac:dyDescent="0.25">
      <c r="A28" s="50">
        <v>14</v>
      </c>
      <c r="B28" s="51" t="s">
        <v>66</v>
      </c>
      <c r="C28" s="52"/>
      <c r="D28" s="51" t="s">
        <v>67</v>
      </c>
      <c r="F28" s="53">
        <v>0.08</v>
      </c>
      <c r="G28" s="54"/>
      <c r="H28" s="55">
        <v>2</v>
      </c>
      <c r="I28" s="56"/>
      <c r="J28" s="55">
        <v>44.55</v>
      </c>
      <c r="K28" s="57"/>
      <c r="L28" s="55">
        <v>36.840000000000003</v>
      </c>
      <c r="M28" s="57"/>
      <c r="N28" s="56">
        <v>35.07</v>
      </c>
      <c r="O28" s="54"/>
      <c r="P28" s="53">
        <f t="shared" si="0"/>
        <v>8.196912807676264E-2</v>
      </c>
      <c r="Q28" s="58"/>
      <c r="R28" s="59">
        <f t="shared" si="1"/>
        <v>0.4388327721661055</v>
      </c>
      <c r="S28" s="58"/>
      <c r="T28" s="53">
        <f t="shared" si="2"/>
        <v>3.5970739705964302E-2</v>
      </c>
      <c r="U28" s="58"/>
      <c r="V28" s="60">
        <v>6.1381730098389519E-3</v>
      </c>
      <c r="W28" s="58"/>
      <c r="X28" s="61">
        <f t="shared" si="3"/>
        <v>4.2108912715803255E-2</v>
      </c>
    </row>
    <row r="29" spans="1:24" s="13" customFormat="1" ht="15.75" customHeight="1" x14ac:dyDescent="0.25">
      <c r="A29" s="50">
        <v>15</v>
      </c>
      <c r="B29" s="51" t="s">
        <v>68</v>
      </c>
      <c r="C29" s="52"/>
      <c r="D29" s="51" t="s">
        <v>69</v>
      </c>
      <c r="F29" s="53">
        <v>0.12</v>
      </c>
      <c r="G29" s="54"/>
      <c r="H29" s="55">
        <v>3.9</v>
      </c>
      <c r="I29" s="56"/>
      <c r="J29" s="55">
        <v>57.25</v>
      </c>
      <c r="K29" s="57"/>
      <c r="L29" s="55">
        <v>41.47</v>
      </c>
      <c r="M29" s="57"/>
      <c r="N29" s="56">
        <v>37.9</v>
      </c>
      <c r="O29" s="54"/>
      <c r="P29" s="53">
        <f t="shared" si="0"/>
        <v>0.12539750535466801</v>
      </c>
      <c r="Q29" s="58"/>
      <c r="R29" s="59">
        <f t="shared" si="1"/>
        <v>0.43231441048034935</v>
      </c>
      <c r="S29" s="58"/>
      <c r="T29" s="53">
        <f t="shared" si="2"/>
        <v>5.421114860310975E-2</v>
      </c>
      <c r="U29" s="58"/>
      <c r="V29" s="60">
        <v>7.8254374830003439E-3</v>
      </c>
      <c r="W29" s="58"/>
      <c r="X29" s="61">
        <f t="shared" si="3"/>
        <v>6.2036586086110096E-2</v>
      </c>
    </row>
    <row r="30" spans="1:24" s="13" customFormat="1" ht="15.75" customHeight="1" x14ac:dyDescent="0.25">
      <c r="A30" s="50">
        <v>16</v>
      </c>
      <c r="B30" s="51" t="s">
        <v>70</v>
      </c>
      <c r="C30" s="52"/>
      <c r="D30" s="51" t="s">
        <v>71</v>
      </c>
      <c r="F30" s="53">
        <v>9.5000000000000001E-2</v>
      </c>
      <c r="G30" s="54"/>
      <c r="H30" s="55">
        <v>2</v>
      </c>
      <c r="I30" s="56"/>
      <c r="J30" s="55">
        <v>36.5</v>
      </c>
      <c r="K30" s="57"/>
      <c r="L30" s="55">
        <v>30.49</v>
      </c>
      <c r="M30" s="57"/>
      <c r="N30" s="56">
        <v>29.41</v>
      </c>
      <c r="O30" s="54"/>
      <c r="P30" s="53">
        <f t="shared" si="0"/>
        <v>9.6712854757929886E-2</v>
      </c>
      <c r="Q30" s="58"/>
      <c r="R30" s="59">
        <f t="shared" si="1"/>
        <v>0.42321557317952418</v>
      </c>
      <c r="S30" s="58"/>
      <c r="T30" s="53">
        <f t="shared" si="2"/>
        <v>4.093038626020537E-2</v>
      </c>
      <c r="U30" s="58"/>
      <c r="V30" s="60">
        <v>7.3761257659538421E-2</v>
      </c>
      <c r="W30" s="58"/>
      <c r="X30" s="61">
        <f t="shared" si="3"/>
        <v>0.11469164391974379</v>
      </c>
    </row>
    <row r="31" spans="1:24" s="13" customFormat="1" ht="15.75" customHeight="1" x14ac:dyDescent="0.25">
      <c r="A31" s="50">
        <v>17</v>
      </c>
      <c r="B31" s="51" t="s">
        <v>72</v>
      </c>
      <c r="C31" s="52"/>
      <c r="D31" s="51" t="s">
        <v>73</v>
      </c>
      <c r="F31" s="53">
        <v>9.5000000000000001E-2</v>
      </c>
      <c r="G31" s="54"/>
      <c r="H31" s="55">
        <v>1.9</v>
      </c>
      <c r="I31" s="56"/>
      <c r="J31" s="55">
        <v>31.75</v>
      </c>
      <c r="K31" s="57"/>
      <c r="L31" s="55">
        <v>26.6</v>
      </c>
      <c r="M31" s="57"/>
      <c r="N31" s="56">
        <v>25.09</v>
      </c>
      <c r="O31" s="54"/>
      <c r="P31" s="53">
        <f t="shared" si="0"/>
        <v>9.7775198297543053E-2</v>
      </c>
      <c r="Q31" s="58"/>
      <c r="R31" s="59">
        <f t="shared" si="1"/>
        <v>0.37007874015748032</v>
      </c>
      <c r="S31" s="58"/>
      <c r="T31" s="53">
        <f t="shared" si="2"/>
        <v>3.6184522204602547E-2</v>
      </c>
      <c r="U31" s="58"/>
      <c r="V31" s="60">
        <v>8.0467599995123953E-3</v>
      </c>
      <c r="W31" s="58"/>
      <c r="X31" s="61">
        <f t="shared" si="3"/>
        <v>4.4231282204114944E-2</v>
      </c>
    </row>
    <row r="32" spans="1:24" s="13" customFormat="1" ht="15.75" customHeight="1" x14ac:dyDescent="0.25">
      <c r="A32" s="50">
        <v>18</v>
      </c>
      <c r="B32" s="51" t="s">
        <v>74</v>
      </c>
      <c r="C32" s="52"/>
      <c r="D32" s="51" t="s">
        <v>75</v>
      </c>
      <c r="F32" s="53">
        <v>9.5000000000000001E-2</v>
      </c>
      <c r="G32" s="54"/>
      <c r="H32" s="55">
        <v>2.75</v>
      </c>
      <c r="I32" s="56"/>
      <c r="J32" s="55">
        <v>45.75</v>
      </c>
      <c r="K32" s="57"/>
      <c r="L32" s="55">
        <v>38.07</v>
      </c>
      <c r="M32" s="57"/>
      <c r="N32" s="56">
        <v>36.200000000000003</v>
      </c>
      <c r="O32" s="54"/>
      <c r="P32" s="53">
        <f t="shared" si="0"/>
        <v>9.7391948296755071E-2</v>
      </c>
      <c r="Q32" s="58"/>
      <c r="R32" s="59">
        <f t="shared" si="1"/>
        <v>0.36727063560540707</v>
      </c>
      <c r="S32" s="58"/>
      <c r="T32" s="53">
        <f t="shared" si="2"/>
        <v>3.5769202753798177E-2</v>
      </c>
      <c r="U32" s="58"/>
      <c r="V32" s="60">
        <v>7.5848499230804327E-3</v>
      </c>
      <c r="W32" s="58"/>
      <c r="X32" s="61">
        <f t="shared" si="3"/>
        <v>4.3354052676878613E-2</v>
      </c>
    </row>
    <row r="33" spans="1:24" s="13" customFormat="1" ht="15.75" customHeight="1" x14ac:dyDescent="0.25">
      <c r="A33" s="50">
        <v>19</v>
      </c>
      <c r="B33" s="51" t="s">
        <v>76</v>
      </c>
      <c r="C33" s="52"/>
      <c r="D33" s="51" t="s">
        <v>77</v>
      </c>
      <c r="F33" s="53">
        <v>8.5000000000000006E-2</v>
      </c>
      <c r="G33" s="54"/>
      <c r="H33" s="55">
        <v>1.4</v>
      </c>
      <c r="I33" s="56"/>
      <c r="J33" s="55">
        <v>28.25</v>
      </c>
      <c r="K33" s="57"/>
      <c r="L33" s="55">
        <v>23.3</v>
      </c>
      <c r="M33" s="57"/>
      <c r="N33" s="56">
        <v>22.87</v>
      </c>
      <c r="O33" s="54"/>
      <c r="P33" s="53">
        <f t="shared" si="0"/>
        <v>8.5791639592809193E-2</v>
      </c>
      <c r="Q33" s="58"/>
      <c r="R33" s="59">
        <f t="shared" si="1"/>
        <v>0.41697032795419053</v>
      </c>
      <c r="S33" s="58"/>
      <c r="T33" s="53">
        <f t="shared" si="2"/>
        <v>3.577256809674137E-2</v>
      </c>
      <c r="U33" s="58"/>
      <c r="V33" s="60">
        <v>1.811311086927786E-2</v>
      </c>
      <c r="W33" s="58"/>
      <c r="X33" s="61">
        <f t="shared" si="3"/>
        <v>5.3885678966019229E-2</v>
      </c>
    </row>
    <row r="34" spans="1:24" s="13" customFormat="1" ht="15.75" customHeight="1" x14ac:dyDescent="0.25">
      <c r="A34" s="50">
        <v>20</v>
      </c>
      <c r="B34" s="51" t="s">
        <v>78</v>
      </c>
      <c r="C34" s="52"/>
      <c r="D34" s="51" t="s">
        <v>79</v>
      </c>
      <c r="F34" s="53">
        <v>0.105</v>
      </c>
      <c r="G34" s="54"/>
      <c r="H34" s="55">
        <v>1.65</v>
      </c>
      <c r="I34" s="56"/>
      <c r="J34" s="55">
        <v>29</v>
      </c>
      <c r="K34" s="57"/>
      <c r="L34" s="55">
        <v>22.95</v>
      </c>
      <c r="M34" s="57"/>
      <c r="N34" s="56">
        <v>21.31</v>
      </c>
      <c r="O34" s="54"/>
      <c r="P34" s="53">
        <f t="shared" si="0"/>
        <v>0.10889064618165387</v>
      </c>
      <c r="Q34" s="58"/>
      <c r="R34" s="59">
        <f t="shared" si="1"/>
        <v>0.45812807881773399</v>
      </c>
      <c r="S34" s="58"/>
      <c r="T34" s="53">
        <f t="shared" si="2"/>
        <v>4.9885862536422708E-2</v>
      </c>
      <c r="U34" s="58"/>
      <c r="V34" s="60">
        <v>-3.0676693959338869E-5</v>
      </c>
      <c r="W34" s="58"/>
      <c r="X34" s="61">
        <f t="shared" si="3"/>
        <v>4.9855185842463366E-2</v>
      </c>
    </row>
    <row r="35" spans="1:24" s="13" customFormat="1" ht="15.75" customHeight="1" x14ac:dyDescent="0.25">
      <c r="A35" s="50">
        <v>21</v>
      </c>
      <c r="B35" s="51" t="s">
        <v>80</v>
      </c>
      <c r="C35" s="52"/>
      <c r="D35" s="51" t="s">
        <v>81</v>
      </c>
      <c r="F35" s="53">
        <v>0.1</v>
      </c>
      <c r="G35" s="54"/>
      <c r="H35" s="55">
        <v>2.35</v>
      </c>
      <c r="I35" s="56"/>
      <c r="J35" s="55">
        <v>43.5</v>
      </c>
      <c r="K35" s="57"/>
      <c r="L35" s="55">
        <v>33.08</v>
      </c>
      <c r="M35" s="57"/>
      <c r="N35" s="56">
        <v>31.47</v>
      </c>
      <c r="O35" s="54"/>
      <c r="P35" s="53">
        <f t="shared" si="0"/>
        <v>0.10249419054996127</v>
      </c>
      <c r="Q35" s="58"/>
      <c r="R35" s="59">
        <f t="shared" si="1"/>
        <v>0.45977011494252873</v>
      </c>
      <c r="S35" s="58"/>
      <c r="T35" s="53">
        <f t="shared" si="2"/>
        <v>4.7123765770097137E-2</v>
      </c>
      <c r="U35" s="58"/>
      <c r="V35" s="60">
        <v>1.479068777970393E-2</v>
      </c>
      <c r="W35" s="58"/>
      <c r="X35" s="61">
        <f t="shared" si="3"/>
        <v>6.1914453549801067E-2</v>
      </c>
    </row>
    <row r="36" spans="1:24" s="13" customFormat="1" ht="15.75" customHeight="1" x14ac:dyDescent="0.25">
      <c r="A36" s="50">
        <v>22</v>
      </c>
      <c r="B36" s="51" t="s">
        <v>82</v>
      </c>
      <c r="C36" s="52"/>
      <c r="D36" s="51" t="s">
        <v>83</v>
      </c>
      <c r="F36" s="53">
        <v>0.115</v>
      </c>
      <c r="G36" s="54"/>
      <c r="H36" s="55">
        <v>3.4</v>
      </c>
      <c r="I36" s="56"/>
      <c r="J36" s="55">
        <v>55.5</v>
      </c>
      <c r="K36" s="57"/>
      <c r="L36" s="55">
        <v>45.03</v>
      </c>
      <c r="M36" s="57"/>
      <c r="N36" s="56">
        <v>42.42</v>
      </c>
      <c r="O36" s="54"/>
      <c r="P36" s="53">
        <f t="shared" si="0"/>
        <v>0.11843224699828475</v>
      </c>
      <c r="Q36" s="58"/>
      <c r="R36" s="59">
        <f t="shared" si="1"/>
        <v>0.46729338033685863</v>
      </c>
      <c r="S36" s="58"/>
      <c r="T36" s="53">
        <f t="shared" si="2"/>
        <v>5.5342605040718258E-2</v>
      </c>
      <c r="U36" s="58"/>
      <c r="V36" s="60">
        <v>1.9689734648037963E-3</v>
      </c>
      <c r="W36" s="58"/>
      <c r="X36" s="61">
        <f t="shared" si="3"/>
        <v>5.7311578505522057E-2</v>
      </c>
    </row>
    <row r="37" spans="1:24" s="13" customFormat="1" ht="15.75" customHeight="1" x14ac:dyDescent="0.25">
      <c r="A37" s="50">
        <v>23</v>
      </c>
      <c r="B37" s="51" t="s">
        <v>84</v>
      </c>
      <c r="C37" s="52"/>
      <c r="D37" s="51" t="s">
        <v>85</v>
      </c>
      <c r="F37" s="53">
        <v>0.125</v>
      </c>
      <c r="G37" s="54"/>
      <c r="H37" s="55">
        <v>2.36</v>
      </c>
      <c r="I37" s="56"/>
      <c r="J37" s="55">
        <v>26.25</v>
      </c>
      <c r="K37" s="57"/>
      <c r="L37" s="55">
        <v>21.43</v>
      </c>
      <c r="M37" s="57"/>
      <c r="N37" s="56">
        <v>21.09</v>
      </c>
      <c r="O37" s="54"/>
      <c r="P37" s="53">
        <f t="shared" si="0"/>
        <v>0.12599952963311384</v>
      </c>
      <c r="Q37" s="58"/>
      <c r="R37" s="59">
        <f t="shared" si="1"/>
        <v>0.28076190476190477</v>
      </c>
      <c r="S37" s="58"/>
      <c r="T37" s="53">
        <f t="shared" si="2"/>
        <v>3.5375867938897104E-2</v>
      </c>
      <c r="U37" s="58"/>
      <c r="V37" s="60">
        <v>1.3785891256353372E-2</v>
      </c>
      <c r="W37" s="58"/>
      <c r="X37" s="61">
        <f t="shared" si="3"/>
        <v>4.9161759195250475E-2</v>
      </c>
    </row>
    <row r="38" spans="1:24" s="13" customFormat="1" ht="15.75" customHeight="1" x14ac:dyDescent="0.25">
      <c r="A38" s="50">
        <v>24</v>
      </c>
      <c r="B38" s="51" t="s">
        <v>86</v>
      </c>
      <c r="C38" s="52"/>
      <c r="D38" s="51" t="s">
        <v>87</v>
      </c>
      <c r="F38" s="53">
        <v>0.14000000000000001</v>
      </c>
      <c r="G38" s="54"/>
      <c r="H38" s="55">
        <v>1.55</v>
      </c>
      <c r="I38" s="56"/>
      <c r="J38" s="55">
        <v>21.5</v>
      </c>
      <c r="K38" s="57"/>
      <c r="L38" s="55">
        <v>18.86</v>
      </c>
      <c r="M38" s="57"/>
      <c r="N38" s="56">
        <v>18.57</v>
      </c>
      <c r="O38" s="54"/>
      <c r="P38" s="53">
        <f t="shared" si="0"/>
        <v>0.14108469142399147</v>
      </c>
      <c r="Q38" s="58"/>
      <c r="R38" s="59">
        <f t="shared" si="1"/>
        <v>0.48504983388704326</v>
      </c>
      <c r="S38" s="58"/>
      <c r="T38" s="53">
        <f t="shared" si="2"/>
        <v>6.8433106139211816E-2</v>
      </c>
      <c r="U38" s="58"/>
      <c r="V38" s="60">
        <v>8.6770358855090823E-3</v>
      </c>
      <c r="W38" s="58"/>
      <c r="X38" s="61">
        <f t="shared" si="3"/>
        <v>7.7110142024720899E-2</v>
      </c>
    </row>
    <row r="39" spans="1:24" s="13" customFormat="1" ht="15.75" customHeight="1" x14ac:dyDescent="0.25">
      <c r="A39" s="50">
        <v>25</v>
      </c>
      <c r="B39" s="51" t="s">
        <v>88</v>
      </c>
      <c r="C39" s="52"/>
      <c r="D39" s="51" t="s">
        <v>89</v>
      </c>
      <c r="F39" s="53">
        <v>9.5000000000000001E-2</v>
      </c>
      <c r="G39" s="54"/>
      <c r="H39" s="55">
        <v>1.6</v>
      </c>
      <c r="I39" s="56"/>
      <c r="J39" s="55">
        <v>29.65</v>
      </c>
      <c r="K39" s="57"/>
      <c r="L39" s="55">
        <v>23.88</v>
      </c>
      <c r="M39" s="57"/>
      <c r="N39" s="56">
        <v>22.89</v>
      </c>
      <c r="O39" s="54"/>
      <c r="P39" s="53">
        <f t="shared" si="0"/>
        <v>9.7010904425914049E-2</v>
      </c>
      <c r="Q39" s="58"/>
      <c r="R39" s="59">
        <f t="shared" si="1"/>
        <v>0.43196946835892425</v>
      </c>
      <c r="S39" s="58"/>
      <c r="T39" s="53">
        <f t="shared" si="2"/>
        <v>4.1905748809880503E-2</v>
      </c>
      <c r="U39" s="58"/>
      <c r="V39" s="60">
        <v>0</v>
      </c>
      <c r="W39" s="58"/>
      <c r="X39" s="61">
        <f t="shared" si="3"/>
        <v>4.1905748809880503E-2</v>
      </c>
    </row>
    <row r="40" spans="1:24" s="13" customFormat="1" ht="15.75" customHeight="1" x14ac:dyDescent="0.25">
      <c r="A40" s="50">
        <v>26</v>
      </c>
      <c r="B40" s="51" t="s">
        <v>90</v>
      </c>
      <c r="C40" s="52"/>
      <c r="D40" s="51" t="s">
        <v>91</v>
      </c>
      <c r="F40" s="53">
        <v>0.105</v>
      </c>
      <c r="G40" s="54"/>
      <c r="H40" s="55">
        <v>1.45</v>
      </c>
      <c r="I40" s="56"/>
      <c r="J40" s="55">
        <v>24.25</v>
      </c>
      <c r="K40" s="57"/>
      <c r="L40" s="55">
        <v>19.21</v>
      </c>
      <c r="M40" s="57"/>
      <c r="N40" s="56">
        <v>18.190000000000001</v>
      </c>
      <c r="O40" s="54"/>
      <c r="P40" s="53">
        <f t="shared" si="0"/>
        <v>0.10786363636363636</v>
      </c>
      <c r="Q40" s="58"/>
      <c r="R40" s="59">
        <f t="shared" si="1"/>
        <v>0.43053510063819345</v>
      </c>
      <c r="S40" s="58"/>
      <c r="T40" s="53">
        <f t="shared" si="2"/>
        <v>4.6439081537019679E-2</v>
      </c>
      <c r="U40" s="58"/>
      <c r="V40" s="60">
        <v>1.1127044506233863E-2</v>
      </c>
      <c r="W40" s="58"/>
      <c r="X40" s="61">
        <f t="shared" si="3"/>
        <v>5.7566126043253542E-2</v>
      </c>
    </row>
    <row r="41" spans="1:24" s="13" customFormat="1" ht="12.75" customHeight="1" x14ac:dyDescent="0.25">
      <c r="A41" s="49"/>
      <c r="B41" s="49"/>
      <c r="C41" s="49"/>
      <c r="D41" s="50"/>
      <c r="F41" s="62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59"/>
      <c r="S41" s="63"/>
      <c r="T41" s="63"/>
      <c r="U41" s="63"/>
      <c r="V41" s="63"/>
      <c r="W41" s="63"/>
      <c r="X41" s="64"/>
    </row>
    <row r="42" spans="1:24" s="6" customFormat="1" ht="15.75" customHeight="1" x14ac:dyDescent="0.25">
      <c r="A42" s="49"/>
      <c r="B42" s="49" t="s">
        <v>31</v>
      </c>
      <c r="C42" s="49"/>
      <c r="D42" s="49"/>
      <c r="F42" s="65">
        <f>AVERAGE(F15:F40)</f>
        <v>0.10346153846153849</v>
      </c>
      <c r="G42" s="66"/>
      <c r="H42" s="67">
        <f>AVERAGE(H15:H40)</f>
        <v>2.0888461538461538</v>
      </c>
      <c r="I42" s="68"/>
      <c r="J42" s="67">
        <f>AVERAGE(J15:J40)</f>
        <v>34.763461538461542</v>
      </c>
      <c r="K42" s="68"/>
      <c r="L42" s="67">
        <f>AVERAGE(L15:L40)</f>
        <v>28.166923076923084</v>
      </c>
      <c r="M42" s="68"/>
      <c r="N42" s="67">
        <f>AVERAGE(N15:N40)</f>
        <v>26.853461538461538</v>
      </c>
      <c r="O42" s="69"/>
      <c r="P42" s="65">
        <f>AVERAGE(P15:P40)</f>
        <v>0.10584040453063029</v>
      </c>
      <c r="Q42" s="69"/>
      <c r="R42" s="70">
        <f>AVERAGE(R15:R40)</f>
        <v>0.40356649136462602</v>
      </c>
      <c r="S42" s="69"/>
      <c r="T42" s="65">
        <f>AVERAGE(T15:T40)</f>
        <v>4.2412669419133894E-2</v>
      </c>
      <c r="U42" s="65"/>
      <c r="V42" s="65">
        <f>AVERAGE(V15:V40)</f>
        <v>1.0913873685104075E-2</v>
      </c>
      <c r="W42" s="65"/>
      <c r="X42" s="65">
        <f>AVERAGE(X15:X40)</f>
        <v>5.332654310423797E-2</v>
      </c>
    </row>
    <row r="43" spans="1:24" s="13" customFormat="1" ht="12.75" customHeight="1" x14ac:dyDescent="0.25">
      <c r="A43" s="49"/>
      <c r="B43" s="49"/>
      <c r="C43" s="49"/>
      <c r="D43" s="50"/>
      <c r="F43" s="53"/>
      <c r="H43" s="71"/>
      <c r="I43" s="72"/>
      <c r="J43" s="71"/>
      <c r="K43" s="72"/>
      <c r="L43" s="71"/>
      <c r="M43" s="73"/>
      <c r="N43" s="71"/>
      <c r="O43" s="51"/>
      <c r="P43" s="53"/>
      <c r="Q43" s="72"/>
      <c r="R43" s="59"/>
      <c r="S43" s="72"/>
      <c r="T43" s="53"/>
      <c r="U43" s="74"/>
      <c r="V43" s="60"/>
      <c r="W43" s="74"/>
      <c r="X43" s="60"/>
    </row>
    <row r="44" spans="1:24" s="13" customFormat="1" ht="15.75" customHeight="1" x14ac:dyDescent="0.25">
      <c r="A44" s="6" t="s">
        <v>32</v>
      </c>
      <c r="B44" s="75"/>
      <c r="C44" s="75"/>
      <c r="D44" s="75"/>
      <c r="H44" s="54"/>
      <c r="P44" s="54"/>
      <c r="R44" s="57"/>
    </row>
    <row r="45" spans="1:24" s="13" customFormat="1" ht="33.75" customHeight="1" x14ac:dyDescent="0.25">
      <c r="A45" s="76">
        <v>1</v>
      </c>
      <c r="B45" s="102" t="s">
        <v>33</v>
      </c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</row>
    <row r="46" spans="1:24" s="13" customFormat="1" ht="18.75" customHeight="1" x14ac:dyDescent="0.25">
      <c r="A46" s="76">
        <v>2</v>
      </c>
      <c r="B46" s="97" t="s">
        <v>34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</row>
    <row r="47" spans="1:24" s="13" customFormat="1" ht="18.75" x14ac:dyDescent="0.25">
      <c r="A47" s="77">
        <v>3</v>
      </c>
      <c r="B47" s="75" t="s">
        <v>35</v>
      </c>
      <c r="C47" s="75"/>
      <c r="D47" s="75"/>
      <c r="H47" s="78"/>
      <c r="P47" s="54"/>
      <c r="R47" s="57"/>
    </row>
    <row r="48" spans="1:24" s="13" customFormat="1" ht="18.75" x14ac:dyDescent="0.25">
      <c r="A48" s="77">
        <v>4</v>
      </c>
      <c r="B48" s="75" t="s">
        <v>36</v>
      </c>
      <c r="C48" s="75"/>
      <c r="D48" s="75"/>
      <c r="H48" s="78"/>
      <c r="P48" s="54"/>
      <c r="R48" s="57"/>
    </row>
    <row r="49" spans="1:24" s="13" customFormat="1" ht="18.75" x14ac:dyDescent="0.25">
      <c r="A49" s="77">
        <v>5</v>
      </c>
      <c r="B49" s="75" t="s">
        <v>37</v>
      </c>
      <c r="C49" s="75"/>
      <c r="D49" s="75"/>
      <c r="H49" s="78"/>
      <c r="P49" s="54"/>
      <c r="R49" s="57"/>
    </row>
    <row r="50" spans="1:24" s="13" customFormat="1" ht="15.75" customHeight="1" x14ac:dyDescent="0.25">
      <c r="A50" s="79"/>
      <c r="B50" s="13" t="s">
        <v>38</v>
      </c>
      <c r="C50" s="80"/>
      <c r="D50" s="81"/>
      <c r="E50" s="80"/>
      <c r="F50" s="80"/>
      <c r="G50" s="80"/>
      <c r="H50" s="82"/>
      <c r="I50" s="80"/>
      <c r="J50" s="80"/>
      <c r="K50" s="80"/>
      <c r="L50" s="80"/>
      <c r="M50" s="80"/>
      <c r="N50" s="80"/>
      <c r="O50" s="80"/>
      <c r="P50" s="82"/>
      <c r="Q50" s="80"/>
      <c r="R50" s="83"/>
      <c r="S50" s="80"/>
      <c r="T50" s="80"/>
      <c r="U50" s="80"/>
      <c r="V50" s="80"/>
      <c r="W50" s="84"/>
      <c r="X50" s="84"/>
    </row>
    <row r="51" spans="1:24" s="13" customFormat="1" ht="15" customHeight="1" x14ac:dyDescent="0.25">
      <c r="B51" s="75"/>
      <c r="C51" s="75"/>
      <c r="D51" s="75"/>
      <c r="H51" s="54"/>
      <c r="P51" s="54"/>
      <c r="R51" s="57"/>
    </row>
    <row r="52" spans="1:24" s="13" customFormat="1" ht="15" customHeight="1" x14ac:dyDescent="0.25">
      <c r="B52" s="75"/>
      <c r="C52" s="75"/>
      <c r="D52" s="75"/>
      <c r="F52" s="85"/>
      <c r="G52" s="86"/>
      <c r="H52" s="87"/>
      <c r="I52" s="86"/>
      <c r="J52" s="88"/>
      <c r="K52" s="86"/>
      <c r="L52" s="89"/>
      <c r="N52" s="89"/>
      <c r="P52" s="57"/>
      <c r="R52" s="57"/>
      <c r="T52" s="89"/>
      <c r="V52" s="89"/>
      <c r="X52" s="89"/>
    </row>
    <row r="53" spans="1:24" s="13" customFormat="1" ht="15" customHeight="1" x14ac:dyDescent="0.25">
      <c r="B53" s="90"/>
      <c r="C53" s="90"/>
      <c r="D53" s="90"/>
      <c r="F53" s="85"/>
      <c r="G53" s="86"/>
      <c r="H53" s="87"/>
      <c r="I53" s="86"/>
      <c r="J53" s="88"/>
      <c r="K53" s="86"/>
      <c r="L53" s="89"/>
      <c r="N53" s="89"/>
      <c r="P53" s="57"/>
      <c r="R53" s="57"/>
      <c r="T53" s="89"/>
      <c r="V53" s="89"/>
      <c r="X53" s="89"/>
    </row>
    <row r="54" spans="1:24" ht="15" customHeight="1" x14ac:dyDescent="0.25">
      <c r="B54" s="91"/>
      <c r="C54" s="91"/>
      <c r="D54" s="91"/>
      <c r="F54" s="92"/>
      <c r="H54" s="87"/>
      <c r="J54" s="88"/>
      <c r="L54" s="89"/>
      <c r="N54" s="89"/>
      <c r="P54" s="93"/>
      <c r="T54" s="94"/>
      <c r="V54" s="94"/>
      <c r="X54" s="94"/>
    </row>
    <row r="56" spans="1:24" ht="15" customHeight="1" x14ac:dyDescent="0.25">
      <c r="F56" s="92"/>
      <c r="H56" s="87"/>
      <c r="J56" s="88"/>
      <c r="N56" s="89"/>
      <c r="P56" s="93"/>
      <c r="T56" s="94"/>
      <c r="V56" s="89"/>
      <c r="X56" s="94"/>
    </row>
    <row r="57" spans="1:24" ht="15" customHeight="1" x14ac:dyDescent="0.25">
      <c r="F57" s="92"/>
      <c r="H57" s="87"/>
      <c r="J57" s="88"/>
      <c r="L57" s="89"/>
      <c r="N57" s="89"/>
      <c r="P57" s="93"/>
      <c r="T57" s="94"/>
      <c r="V57" s="89"/>
      <c r="X57" s="94"/>
    </row>
  </sheetData>
  <mergeCells count="7">
    <mergeCell ref="B46:X46"/>
    <mergeCell ref="A3:X3"/>
    <mergeCell ref="A4:X4"/>
    <mergeCell ref="A5:X5"/>
    <mergeCell ref="L7:N7"/>
    <mergeCell ref="L8:N8"/>
    <mergeCell ref="B45:X45"/>
  </mergeCells>
  <printOptions horizontalCentered="1"/>
  <pageMargins left="0.25" right="0.25" top="0.75" bottom="0.75" header="0.3" footer="0.3"/>
  <pageSetup scale="5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5687581-69EC-49B9-8D7A-137722C75CB4}"/>
</file>

<file path=customXml/itemProps2.xml><?xml version="1.0" encoding="utf-8"?>
<ds:datastoreItem xmlns:ds="http://schemas.openxmlformats.org/officeDocument/2006/customXml" ds:itemID="{8698DA00-4DA2-4175-A4D2-25826EC68A43}"/>
</file>

<file path=customXml/itemProps3.xml><?xml version="1.0" encoding="utf-8"?>
<ds:datastoreItem xmlns:ds="http://schemas.openxmlformats.org/officeDocument/2006/customXml" ds:itemID="{49CA9DD1-ED0A-494A-B90F-0C558C2DAFBE}"/>
</file>

<file path=customXml/itemProps4.xml><?xml version="1.0" encoding="utf-8"?>
<ds:datastoreItem xmlns:ds="http://schemas.openxmlformats.org/officeDocument/2006/customXml" ds:itemID="{E11E38BC-BAA8-490E-B530-08A0FBE4D2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 BR + SV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2014-11-13T20:12:44Z</dcterms:created>
  <dcterms:modified xsi:type="dcterms:W3CDTF">2014-11-13T23:32:13Z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