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00" windowHeight="9345" activeTab="1"/>
  </bookViews>
  <sheets>
    <sheet name="NWH-27" sheetId="1" r:id="rId1"/>
    <sheet name="NWH-28" sheetId="2" r:id="rId2"/>
  </sheets>
  <definedNames/>
  <calcPr fullCalcOnLoad="1"/>
</workbook>
</file>

<file path=xl/sharedStrings.xml><?xml version="1.0" encoding="utf-8"?>
<sst xmlns="http://schemas.openxmlformats.org/spreadsheetml/2006/main" count="87" uniqueCount="48">
  <si>
    <t>Verizon Northwest Inc. - Washington Operations</t>
  </si>
  <si>
    <t>2004 Washington General Rate Case</t>
  </si>
  <si>
    <t>Adj. No.</t>
  </si>
  <si>
    <t>Revenue</t>
  </si>
  <si>
    <t>Amount</t>
  </si>
  <si>
    <t>R1-03</t>
  </si>
  <si>
    <t>R2-03</t>
  </si>
  <si>
    <t>R11-03</t>
  </si>
  <si>
    <t>R12-03</t>
  </si>
  <si>
    <t>R5-02</t>
  </si>
  <si>
    <t>R6-02</t>
  </si>
  <si>
    <t>R15-02</t>
  </si>
  <si>
    <t>SR17</t>
  </si>
  <si>
    <t>SR19</t>
  </si>
  <si>
    <t>SR23</t>
  </si>
  <si>
    <t>Uncollectible</t>
  </si>
  <si>
    <t>Sum</t>
  </si>
  <si>
    <t>Rate</t>
  </si>
  <si>
    <t>Amount @</t>
  </si>
  <si>
    <t>Intrastate</t>
  </si>
  <si>
    <t>PUC Fees</t>
  </si>
  <si>
    <t>B&amp;O Tax and</t>
  </si>
  <si>
    <t>(In Thousands)</t>
  </si>
  <si>
    <t>(a)</t>
  </si>
  <si>
    <t>(b)</t>
  </si>
  <si>
    <t>(d)</t>
  </si>
  <si>
    <t>Staff</t>
  </si>
  <si>
    <t>Total Staff</t>
  </si>
  <si>
    <t>Variance</t>
  </si>
  <si>
    <t>Note 1:</t>
  </si>
  <si>
    <t>Other Taxes</t>
  </si>
  <si>
    <t>Other</t>
  </si>
  <si>
    <t>Taxes</t>
  </si>
  <si>
    <t>(.0019+.00471=.00661000).</t>
  </si>
  <si>
    <t>Company's Revision to Staff Calculation of Other Taxes</t>
  </si>
  <si>
    <t>Docket No. UT-040788</t>
  </si>
  <si>
    <t>Exhibit No.____(NWH-28)</t>
  </si>
  <si>
    <t>Page 1 of 1</t>
  </si>
  <si>
    <t xml:space="preserve"> </t>
  </si>
  <si>
    <t>Exhibit No.____(NWH-27)</t>
  </si>
  <si>
    <t>Company's Revision to Staff Calculation of Uncollectible Revenue</t>
  </si>
  <si>
    <t>(e) = (d) - (c)</t>
  </si>
  <si>
    <t>(c)</t>
  </si>
  <si>
    <t>Restatements</t>
  </si>
  <si>
    <t>Correct</t>
  </si>
  <si>
    <t>The correct uncollectible percentage from Staff Exhibit PMS-9, Line 2, column b, to 8 decimal places.</t>
  </si>
  <si>
    <t>The correct intrastate Other Taxes rate is the sum of Lines 4 and 5 on Staff Exhibit PMS-9, column b,</t>
  </si>
  <si>
    <t>Line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</si>
</sst>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%"/>
    <numFmt numFmtId="165" formatCode="0.000000%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="80" zoomScaleNormal="80" workbookViewId="0" topLeftCell="A1">
      <selection activeCell="A15" sqref="A15"/>
    </sheetView>
  </sheetViews>
  <sheetFormatPr defaultColWidth="9.140625" defaultRowHeight="12.75"/>
  <cols>
    <col min="2" max="6" width="15.7109375" style="0" customWidth="1"/>
  </cols>
  <sheetData>
    <row r="1" spans="1:9" ht="12.75">
      <c r="A1" s="4" t="s">
        <v>0</v>
      </c>
      <c r="B1" s="4"/>
      <c r="C1" s="4"/>
      <c r="D1" s="4"/>
      <c r="E1" s="4"/>
      <c r="F1" s="5" t="s">
        <v>39</v>
      </c>
      <c r="H1" t="s">
        <v>38</v>
      </c>
      <c r="I1" s="5" t="s">
        <v>38</v>
      </c>
    </row>
    <row r="2" spans="1:6" ht="12.75">
      <c r="A2" s="4" t="s">
        <v>1</v>
      </c>
      <c r="B2" s="4"/>
      <c r="C2" s="4"/>
      <c r="D2" s="4"/>
      <c r="E2" s="4"/>
      <c r="F2" s="5" t="s">
        <v>35</v>
      </c>
    </row>
    <row r="3" spans="1:6" ht="12.75">
      <c r="A3" s="4" t="s">
        <v>40</v>
      </c>
      <c r="B3" s="4"/>
      <c r="C3" s="4"/>
      <c r="D3" s="4"/>
      <c r="E3" s="4"/>
      <c r="F3" s="5" t="s">
        <v>37</v>
      </c>
    </row>
    <row r="4" spans="1:6" ht="12.75">
      <c r="A4" s="4" t="s">
        <v>22</v>
      </c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7" spans="1:6" ht="12.75">
      <c r="A7" s="4"/>
      <c r="B7" s="4"/>
      <c r="C7" s="4"/>
      <c r="D7" s="4"/>
      <c r="E7" s="4"/>
      <c r="F7" s="4"/>
    </row>
    <row r="8" spans="1:6" ht="12.75">
      <c r="A8" s="4"/>
      <c r="B8" s="4"/>
      <c r="C8" s="4"/>
      <c r="D8" s="4"/>
      <c r="E8" s="4"/>
      <c r="F8" s="4"/>
    </row>
    <row r="9" spans="1:6" ht="12.75">
      <c r="A9" s="4"/>
      <c r="B9" s="4"/>
      <c r="C9" s="4"/>
      <c r="D9" s="4"/>
      <c r="E9" s="6"/>
      <c r="F9" s="4"/>
    </row>
    <row r="10" spans="1:6" ht="12.75">
      <c r="A10" s="4"/>
      <c r="B10" s="4"/>
      <c r="C10" s="4"/>
      <c r="D10" s="4"/>
      <c r="E10" s="6" t="s">
        <v>44</v>
      </c>
      <c r="F10" s="4"/>
    </row>
    <row r="11" spans="1:6" ht="12.75">
      <c r="A11" s="4"/>
      <c r="B11" s="4"/>
      <c r="C11" s="6"/>
      <c r="D11" s="6"/>
      <c r="E11" s="6" t="s">
        <v>15</v>
      </c>
      <c r="F11" s="6" t="s">
        <v>19</v>
      </c>
    </row>
    <row r="12" spans="1:6" ht="12.75">
      <c r="A12" s="4"/>
      <c r="B12" s="4"/>
      <c r="C12" s="6" t="s">
        <v>27</v>
      </c>
      <c r="D12" s="6" t="s">
        <v>26</v>
      </c>
      <c r="E12" s="6" t="s">
        <v>18</v>
      </c>
      <c r="F12" s="6" t="s">
        <v>15</v>
      </c>
    </row>
    <row r="13" spans="1:6" ht="12.75">
      <c r="A13" s="4"/>
      <c r="B13" s="6"/>
      <c r="C13" s="6" t="s">
        <v>3</v>
      </c>
      <c r="D13" s="6" t="s">
        <v>15</v>
      </c>
      <c r="E13" s="7">
        <v>0.01624274</v>
      </c>
      <c r="F13" s="6" t="s">
        <v>3</v>
      </c>
    </row>
    <row r="14" spans="1:6" ht="12.75">
      <c r="A14" s="4"/>
      <c r="B14" s="6" t="s">
        <v>2</v>
      </c>
      <c r="C14" s="6" t="s">
        <v>43</v>
      </c>
      <c r="D14" s="6" t="s">
        <v>4</v>
      </c>
      <c r="E14" s="7" t="s">
        <v>17</v>
      </c>
      <c r="F14" s="6" t="s">
        <v>28</v>
      </c>
    </row>
    <row r="15" spans="1:6" ht="12.75">
      <c r="A15" s="8" t="s">
        <v>47</v>
      </c>
      <c r="B15" s="8" t="s">
        <v>23</v>
      </c>
      <c r="C15" s="8" t="s">
        <v>24</v>
      </c>
      <c r="D15" s="8" t="s">
        <v>42</v>
      </c>
      <c r="E15" s="8" t="s">
        <v>25</v>
      </c>
      <c r="F15" s="9" t="s">
        <v>41</v>
      </c>
    </row>
    <row r="16" spans="1:6" ht="12.75">
      <c r="A16" s="10">
        <v>1</v>
      </c>
      <c r="B16" t="s">
        <v>5</v>
      </c>
      <c r="C16" s="1">
        <v>1578</v>
      </c>
      <c r="D16" s="1">
        <v>0</v>
      </c>
      <c r="E16" s="1">
        <f aca="true" t="shared" si="0" ref="E16:E25">ROUND(C16*-E$13,0)</f>
        <v>-26</v>
      </c>
      <c r="F16" s="1">
        <f>E16-D16</f>
        <v>-26</v>
      </c>
    </row>
    <row r="17" spans="1:6" ht="12.75">
      <c r="A17" s="10">
        <v>2</v>
      </c>
      <c r="B17" t="s">
        <v>6</v>
      </c>
      <c r="C17" s="1">
        <v>239</v>
      </c>
      <c r="D17" s="1">
        <v>0</v>
      </c>
      <c r="E17" s="1">
        <f t="shared" si="0"/>
        <v>-4</v>
      </c>
      <c r="F17" s="1">
        <f aca="true" t="shared" si="1" ref="F17:F24">E17-D17</f>
        <v>-4</v>
      </c>
    </row>
    <row r="18" spans="1:6" ht="12.75">
      <c r="A18" s="10">
        <v>3</v>
      </c>
      <c r="B18" t="s">
        <v>7</v>
      </c>
      <c r="C18" s="1">
        <v>-2398</v>
      </c>
      <c r="D18" s="1">
        <v>0</v>
      </c>
      <c r="E18" s="1">
        <f t="shared" si="0"/>
        <v>39</v>
      </c>
      <c r="F18" s="1">
        <f t="shared" si="1"/>
        <v>39</v>
      </c>
    </row>
    <row r="19" spans="1:6" ht="12.75">
      <c r="A19" s="10">
        <v>4</v>
      </c>
      <c r="B19" t="s">
        <v>8</v>
      </c>
      <c r="C19" s="1">
        <v>1982</v>
      </c>
      <c r="D19" s="1">
        <v>0</v>
      </c>
      <c r="E19" s="1">
        <f t="shared" si="0"/>
        <v>-32</v>
      </c>
      <c r="F19" s="1">
        <f t="shared" si="1"/>
        <v>-32</v>
      </c>
    </row>
    <row r="20" spans="1:6" ht="12.75">
      <c r="A20" s="10">
        <v>5</v>
      </c>
      <c r="B20" t="s">
        <v>9</v>
      </c>
      <c r="C20" s="1">
        <v>236</v>
      </c>
      <c r="D20" s="1">
        <v>0</v>
      </c>
      <c r="E20" s="1">
        <f t="shared" si="0"/>
        <v>-4</v>
      </c>
      <c r="F20" s="1">
        <f t="shared" si="1"/>
        <v>-4</v>
      </c>
    </row>
    <row r="21" spans="1:6" ht="12.75">
      <c r="A21" s="10">
        <v>6</v>
      </c>
      <c r="B21" t="s">
        <v>10</v>
      </c>
      <c r="C21" s="1">
        <v>971</v>
      </c>
      <c r="D21" s="1">
        <v>0</v>
      </c>
      <c r="E21" s="1">
        <f t="shared" si="0"/>
        <v>-16</v>
      </c>
      <c r="F21" s="1">
        <f t="shared" si="1"/>
        <v>-16</v>
      </c>
    </row>
    <row r="22" spans="1:6" ht="12.75">
      <c r="A22" s="10">
        <v>7</v>
      </c>
      <c r="B22" t="s">
        <v>11</v>
      </c>
      <c r="C22" s="1">
        <v>-857</v>
      </c>
      <c r="D22" s="1">
        <v>0</v>
      </c>
      <c r="E22" s="1">
        <f t="shared" si="0"/>
        <v>14</v>
      </c>
      <c r="F22" s="1">
        <f t="shared" si="1"/>
        <v>14</v>
      </c>
    </row>
    <row r="23" spans="1:6" ht="12.75">
      <c r="A23" s="10">
        <v>17</v>
      </c>
      <c r="B23" t="s">
        <v>12</v>
      </c>
      <c r="C23" s="1">
        <v>2934</v>
      </c>
      <c r="D23" s="1">
        <v>0</v>
      </c>
      <c r="E23" s="1">
        <f t="shared" si="0"/>
        <v>-48</v>
      </c>
      <c r="F23" s="1">
        <f t="shared" si="1"/>
        <v>-48</v>
      </c>
    </row>
    <row r="24" spans="1:6" ht="12.75">
      <c r="A24" s="10">
        <v>18</v>
      </c>
      <c r="B24" t="s">
        <v>13</v>
      </c>
      <c r="C24" s="1">
        <v>-173</v>
      </c>
      <c r="D24" s="1">
        <v>0</v>
      </c>
      <c r="E24" s="1">
        <f t="shared" si="0"/>
        <v>3</v>
      </c>
      <c r="F24" s="1">
        <f t="shared" si="1"/>
        <v>3</v>
      </c>
    </row>
    <row r="25" spans="1:6" ht="12.75">
      <c r="A25" s="10">
        <v>19</v>
      </c>
      <c r="B25" t="s">
        <v>14</v>
      </c>
      <c r="C25" s="1">
        <v>37530</v>
      </c>
      <c r="D25" s="1">
        <v>0</v>
      </c>
      <c r="E25" s="1">
        <f t="shared" si="0"/>
        <v>-610</v>
      </c>
      <c r="F25" s="1">
        <f>E25-D25</f>
        <v>-610</v>
      </c>
    </row>
    <row r="26" spans="1:6" ht="13.5" thickBot="1">
      <c r="A26" s="10">
        <v>26</v>
      </c>
      <c r="B26" t="s">
        <v>16</v>
      </c>
      <c r="C26" s="2">
        <f>SUM(C16:C25)</f>
        <v>42042</v>
      </c>
      <c r="D26" s="2">
        <f>SUM(D16:D25)</f>
        <v>0</v>
      </c>
      <c r="E26" s="2">
        <f>SUM(E16:E25)</f>
        <v>-684</v>
      </c>
      <c r="F26" s="2">
        <f>SUM(F16:F25)</f>
        <v>-684</v>
      </c>
    </row>
    <row r="27" ht="13.5" thickTop="1">
      <c r="E27" s="3"/>
    </row>
    <row r="29" spans="1:2" ht="12.75">
      <c r="A29" t="s">
        <v>29</v>
      </c>
      <c r="B29" t="s">
        <v>45</v>
      </c>
    </row>
  </sheetData>
  <printOptions horizontalCentered="1"/>
  <pageMargins left="0.75" right="0.75" top="1" bottom="1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80" zoomScaleNormal="80" workbookViewId="0" topLeftCell="A1">
      <selection activeCell="A12" sqref="A12"/>
    </sheetView>
  </sheetViews>
  <sheetFormatPr defaultColWidth="9.140625" defaultRowHeight="12.75"/>
  <cols>
    <col min="1" max="1" width="8.00390625" style="0" customWidth="1"/>
    <col min="2" max="6" width="15.7109375" style="0" customWidth="1"/>
    <col min="7" max="7" width="15.57421875" style="0" customWidth="1"/>
  </cols>
  <sheetData>
    <row r="1" spans="1:6" ht="12.75">
      <c r="A1" s="4" t="s">
        <v>0</v>
      </c>
      <c r="B1" s="4"/>
      <c r="C1" s="4"/>
      <c r="D1" s="4"/>
      <c r="F1" s="5" t="s">
        <v>36</v>
      </c>
    </row>
    <row r="2" spans="1:6" ht="12.75">
      <c r="A2" s="4" t="s">
        <v>1</v>
      </c>
      <c r="B2" s="4"/>
      <c r="C2" s="4"/>
      <c r="D2" s="4"/>
      <c r="E2" s="4"/>
      <c r="F2" s="5" t="s">
        <v>35</v>
      </c>
    </row>
    <row r="3" spans="1:6" ht="12.75">
      <c r="A3" s="4" t="s">
        <v>34</v>
      </c>
      <c r="B3" s="4"/>
      <c r="C3" s="4"/>
      <c r="D3" s="4"/>
      <c r="E3" s="4"/>
      <c r="F3" s="5" t="s">
        <v>37</v>
      </c>
    </row>
    <row r="4" spans="1:6" ht="12.75">
      <c r="A4" s="4" t="s">
        <v>22</v>
      </c>
      <c r="B4" s="4"/>
      <c r="C4" s="4"/>
      <c r="D4" s="4"/>
      <c r="E4" s="4"/>
      <c r="F4" s="4"/>
    </row>
    <row r="5" spans="1:6" ht="12.75">
      <c r="A5" s="4"/>
      <c r="B5" s="4"/>
      <c r="C5" s="6"/>
      <c r="D5" s="6"/>
      <c r="E5" s="4"/>
      <c r="F5" s="4"/>
    </row>
    <row r="6" spans="1:6" ht="12.75">
      <c r="A6" s="4"/>
      <c r="B6" s="4"/>
      <c r="C6" s="6"/>
      <c r="D6" s="6"/>
      <c r="E6" s="6" t="s">
        <v>44</v>
      </c>
      <c r="F6" s="4"/>
    </row>
    <row r="7" spans="1:6" ht="12.75">
      <c r="A7" s="4"/>
      <c r="B7" s="4"/>
      <c r="C7" s="6"/>
      <c r="D7" s="6"/>
      <c r="E7" s="6" t="s">
        <v>19</v>
      </c>
      <c r="F7" s="4"/>
    </row>
    <row r="8" spans="1:6" ht="12.75">
      <c r="A8" s="4"/>
      <c r="B8" s="4"/>
      <c r="D8" s="6" t="s">
        <v>26</v>
      </c>
      <c r="E8" s="6" t="s">
        <v>30</v>
      </c>
      <c r="F8" s="6" t="s">
        <v>19</v>
      </c>
    </row>
    <row r="9" spans="1:6" ht="12.75">
      <c r="A9" s="4"/>
      <c r="B9" s="4"/>
      <c r="C9" s="6" t="s">
        <v>27</v>
      </c>
      <c r="D9" s="6" t="s">
        <v>21</v>
      </c>
      <c r="E9" s="6" t="s">
        <v>18</v>
      </c>
      <c r="F9" s="6" t="s">
        <v>31</v>
      </c>
    </row>
    <row r="10" spans="1:6" ht="12.75">
      <c r="A10" s="4"/>
      <c r="B10" s="6"/>
      <c r="C10" s="6" t="s">
        <v>3</v>
      </c>
      <c r="D10" s="6" t="s">
        <v>20</v>
      </c>
      <c r="E10" s="7">
        <f>(0.0019+0.00471)</f>
        <v>0.0066099999999999996</v>
      </c>
      <c r="F10" s="6" t="s">
        <v>32</v>
      </c>
    </row>
    <row r="11" spans="1:6" ht="12.75">
      <c r="A11" s="4"/>
      <c r="B11" s="6" t="s">
        <v>2</v>
      </c>
      <c r="C11" s="6" t="s">
        <v>43</v>
      </c>
      <c r="D11" s="6" t="s">
        <v>4</v>
      </c>
      <c r="E11" s="7" t="s">
        <v>17</v>
      </c>
      <c r="F11" s="6" t="s">
        <v>28</v>
      </c>
    </row>
    <row r="12" spans="1:6" ht="12.75">
      <c r="A12" s="8" t="s">
        <v>47</v>
      </c>
      <c r="B12" s="8" t="s">
        <v>23</v>
      </c>
      <c r="C12" s="8" t="s">
        <v>24</v>
      </c>
      <c r="D12" s="8" t="s">
        <v>42</v>
      </c>
      <c r="E12" s="8" t="s">
        <v>25</v>
      </c>
      <c r="F12" s="9" t="s">
        <v>41</v>
      </c>
    </row>
    <row r="13" spans="1:6" ht="12.75">
      <c r="A13" s="10">
        <v>1</v>
      </c>
      <c r="B13" t="s">
        <v>5</v>
      </c>
      <c r="C13" s="1">
        <v>1578</v>
      </c>
      <c r="D13" s="1">
        <v>0</v>
      </c>
      <c r="E13" s="1">
        <f aca="true" t="shared" si="0" ref="E13:E22">ROUND(C13*E$10,0)</f>
        <v>10</v>
      </c>
      <c r="F13" s="1">
        <f>E13-D13</f>
        <v>10</v>
      </c>
    </row>
    <row r="14" spans="1:6" ht="12.75">
      <c r="A14" s="10">
        <v>2</v>
      </c>
      <c r="B14" t="s">
        <v>6</v>
      </c>
      <c r="C14" s="1">
        <v>239</v>
      </c>
      <c r="D14" s="1">
        <v>0</v>
      </c>
      <c r="E14" s="1">
        <f t="shared" si="0"/>
        <v>2</v>
      </c>
      <c r="F14" s="1">
        <f aca="true" t="shared" si="1" ref="F14:F21">E14-D14</f>
        <v>2</v>
      </c>
    </row>
    <row r="15" spans="1:6" ht="12.75">
      <c r="A15" s="10">
        <v>3</v>
      </c>
      <c r="B15" t="s">
        <v>7</v>
      </c>
      <c r="C15" s="1">
        <v>-2398</v>
      </c>
      <c r="D15" s="1">
        <v>0</v>
      </c>
      <c r="E15" s="1">
        <f t="shared" si="0"/>
        <v>-16</v>
      </c>
      <c r="F15" s="1">
        <f t="shared" si="1"/>
        <v>-16</v>
      </c>
    </row>
    <row r="16" spans="1:6" ht="12.75">
      <c r="A16" s="10">
        <v>4</v>
      </c>
      <c r="B16" t="s">
        <v>8</v>
      </c>
      <c r="C16" s="1">
        <v>1982</v>
      </c>
      <c r="D16" s="1">
        <v>0</v>
      </c>
      <c r="E16" s="1">
        <f t="shared" si="0"/>
        <v>13</v>
      </c>
      <c r="F16" s="1">
        <f t="shared" si="1"/>
        <v>13</v>
      </c>
    </row>
    <row r="17" spans="1:6" ht="12.75">
      <c r="A17" s="10">
        <v>5</v>
      </c>
      <c r="B17" t="s">
        <v>9</v>
      </c>
      <c r="C17" s="1">
        <v>236</v>
      </c>
      <c r="D17" s="1">
        <v>0</v>
      </c>
      <c r="E17" s="1">
        <f t="shared" si="0"/>
        <v>2</v>
      </c>
      <c r="F17" s="1">
        <f t="shared" si="1"/>
        <v>2</v>
      </c>
    </row>
    <row r="18" spans="1:6" ht="12.75">
      <c r="A18" s="10">
        <v>6</v>
      </c>
      <c r="B18" t="s">
        <v>10</v>
      </c>
      <c r="C18" s="1">
        <v>971</v>
      </c>
      <c r="D18" s="1">
        <v>0</v>
      </c>
      <c r="E18" s="1">
        <f t="shared" si="0"/>
        <v>6</v>
      </c>
      <c r="F18" s="1">
        <f t="shared" si="1"/>
        <v>6</v>
      </c>
    </row>
    <row r="19" spans="1:6" ht="12.75">
      <c r="A19" s="10">
        <v>7</v>
      </c>
      <c r="B19" t="s">
        <v>11</v>
      </c>
      <c r="C19" s="1">
        <v>-857</v>
      </c>
      <c r="D19" s="1">
        <v>0</v>
      </c>
      <c r="E19" s="1">
        <f t="shared" si="0"/>
        <v>-6</v>
      </c>
      <c r="F19" s="1">
        <f t="shared" si="1"/>
        <v>-6</v>
      </c>
    </row>
    <row r="20" spans="1:6" ht="12.75">
      <c r="A20" s="10">
        <v>17</v>
      </c>
      <c r="B20" t="s">
        <v>12</v>
      </c>
      <c r="C20" s="1">
        <v>2934</v>
      </c>
      <c r="D20" s="1">
        <v>0</v>
      </c>
      <c r="E20" s="1">
        <f t="shared" si="0"/>
        <v>19</v>
      </c>
      <c r="F20" s="1">
        <f t="shared" si="1"/>
        <v>19</v>
      </c>
    </row>
    <row r="21" spans="1:6" ht="12.75">
      <c r="A21" s="10">
        <v>18</v>
      </c>
      <c r="B21" t="s">
        <v>13</v>
      </c>
      <c r="C21" s="1">
        <v>-173</v>
      </c>
      <c r="D21" s="1">
        <v>0</v>
      </c>
      <c r="E21" s="1">
        <f t="shared" si="0"/>
        <v>-1</v>
      </c>
      <c r="F21" s="1">
        <f t="shared" si="1"/>
        <v>-1</v>
      </c>
    </row>
    <row r="22" spans="1:6" ht="12.75">
      <c r="A22" s="10">
        <v>19</v>
      </c>
      <c r="B22" t="s">
        <v>14</v>
      </c>
      <c r="C22" s="1">
        <v>37530</v>
      </c>
      <c r="D22" s="1">
        <v>0</v>
      </c>
      <c r="E22" s="1">
        <f t="shared" si="0"/>
        <v>248</v>
      </c>
      <c r="F22" s="1">
        <f>E22-D22</f>
        <v>248</v>
      </c>
    </row>
    <row r="23" spans="1:6" ht="13.5" thickBot="1">
      <c r="A23" s="10">
        <v>26</v>
      </c>
      <c r="B23" t="s">
        <v>16</v>
      </c>
      <c r="C23" s="2">
        <f>SUM(C13:C22)</f>
        <v>42042</v>
      </c>
      <c r="D23" s="2"/>
      <c r="E23" s="2">
        <f>SUM(E13:E22)</f>
        <v>277</v>
      </c>
      <c r="F23" s="2">
        <f>SUM(F13:F22)</f>
        <v>277</v>
      </c>
    </row>
    <row r="24" spans="3:4" ht="13.5" thickTop="1">
      <c r="C24" s="3"/>
      <c r="D24" s="3"/>
    </row>
    <row r="27" spans="1:2" ht="12.75">
      <c r="A27" t="s">
        <v>29</v>
      </c>
      <c r="B27" t="s">
        <v>46</v>
      </c>
    </row>
    <row r="28" ht="12.75">
      <c r="B28" t="s">
        <v>33</v>
      </c>
    </row>
  </sheetData>
  <printOptions horizontalCentered="1"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Verizon</dc:creator>
  <cp:keywords/>
  <dc:description/>
  <cp:lastModifiedBy>temp</cp:lastModifiedBy>
  <cp:lastPrinted>2005-01-31T17:33:22Z</cp:lastPrinted>
  <dcterms:created xsi:type="dcterms:W3CDTF">2005-01-24T21:34:49Z</dcterms:created>
  <dcterms:modified xsi:type="dcterms:W3CDTF">2005-01-31T17:34:20Z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040788</vt:lpwstr>
  </property>
  <property fmtid="{D5CDD505-2E9C-101B-9397-08002B2CF9AE}" pid="6" name="IsConfidenti">
    <vt:lpwstr>0</vt:lpwstr>
  </property>
  <property fmtid="{D5CDD505-2E9C-101B-9397-08002B2CF9AE}" pid="7" name="Dat">
    <vt:lpwstr>2005-02-02T00:00:00Z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2004-04-30T00:00:00Z</vt:lpwstr>
  </property>
  <property fmtid="{D5CDD505-2E9C-101B-9397-08002B2CF9AE}" pid="10" name="Pref">
    <vt:lpwstr>UT</vt:lpwstr>
  </property>
  <property fmtid="{D5CDD505-2E9C-101B-9397-08002B2CF9AE}" pid="11" name="CaseCompanyNam">
    <vt:lpwstr>Verizon Northwest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