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1" sheetId="1" r:id="rId1"/>
  </sheets>
  <definedNames>
    <definedName name="_xlnm.Print_Area" localSheetId="0">'Sheet1'!$I$1:$V$35</definedName>
  </definedNames>
  <calcPr fullCalcOnLoad="1"/>
</workbook>
</file>

<file path=xl/sharedStrings.xml><?xml version="1.0" encoding="utf-8"?>
<sst xmlns="http://schemas.openxmlformats.org/spreadsheetml/2006/main" count="81" uniqueCount="30">
  <si>
    <t>Fredrickson</t>
  </si>
  <si>
    <t>Fredonia</t>
  </si>
  <si>
    <t>Whitehorn</t>
  </si>
  <si>
    <t>Average</t>
  </si>
  <si>
    <t>PSE Oil</t>
  </si>
  <si>
    <t>Generation</t>
  </si>
  <si>
    <t>(Nov-Feb)</t>
  </si>
  <si>
    <t>Actual Oil Generation (Nov - Feb)</t>
  </si>
  <si>
    <t>03/04</t>
  </si>
  <si>
    <t>02/03</t>
  </si>
  <si>
    <t>01/02</t>
  </si>
  <si>
    <t>00/01</t>
  </si>
  <si>
    <t>99/00</t>
  </si>
  <si>
    <t>ICNU</t>
  </si>
  <si>
    <t>PSE</t>
  </si>
  <si>
    <t>98/99</t>
  </si>
  <si>
    <t>97/98</t>
  </si>
  <si>
    <t>96/97</t>
  </si>
  <si>
    <t>95/96</t>
  </si>
  <si>
    <t>94/95</t>
  </si>
  <si>
    <t>Entire Yr</t>
  </si>
  <si>
    <t>by excluding 110 MWhs in Jan'00.  The correct generation for Whitehorn in Dec'00 is 97,683.  The 110 MWhs in Jan'00 had been scratched out</t>
  </si>
  <si>
    <t>Difference between ICNU and PSE Verified Generation</t>
  </si>
  <si>
    <t>ICNU Cross Exhibit No. 103C, Page 4 of 4</t>
  </si>
  <si>
    <t>Column</t>
  </si>
  <si>
    <t>Added</t>
  </si>
  <si>
    <t>by PSE</t>
  </si>
  <si>
    <r>
      <t xml:space="preserve">The understated Whitehorn generation in the year 2000 is likely due to picking up </t>
    </r>
    <r>
      <rPr>
        <u val="single"/>
        <sz val="10"/>
        <rFont val="Arial"/>
        <family val="2"/>
      </rPr>
      <t>White River</t>
    </r>
    <r>
      <rPr>
        <sz val="10"/>
        <rFont val="Arial"/>
        <family val="0"/>
      </rPr>
      <t xml:space="preserve"> Dec'00 generation of 12,544 MWhs and also </t>
    </r>
  </si>
  <si>
    <t>but then later marked "OK".  Other differences are minor.</t>
  </si>
  <si>
    <t>Actual Oil Generation (Nov - Feb)
PSE Verified Generation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</si>
</sst>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 quotePrefix="1">
      <alignment horizontal="center"/>
    </xf>
    <xf numFmtId="165" fontId="0" fillId="0" borderId="9" xfId="15" applyNumberFormat="1" applyFill="1" applyBorder="1" applyAlignment="1">
      <alignment/>
    </xf>
    <xf numFmtId="165" fontId="0" fillId="0" borderId="1" xfId="15" applyNumberFormat="1" applyFill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65" fontId="0" fillId="0" borderId="3" xfId="15" applyNumberFormat="1" applyFont="1" applyFill="1" applyBorder="1" applyAlignment="1">
      <alignment horizontal="right"/>
    </xf>
    <xf numFmtId="165" fontId="0" fillId="0" borderId="4" xfId="15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165" fontId="0" fillId="0" borderId="13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="85" zoomScaleNormal="85" workbookViewId="0" topLeftCell="D1">
      <selection activeCell="R6" sqref="R6"/>
    </sheetView>
  </sheetViews>
  <sheetFormatPr defaultColWidth="9.140625" defaultRowHeight="12.75"/>
  <cols>
    <col min="2" max="2" width="9.140625" style="5" customWidth="1"/>
    <col min="5" max="5" width="11.57421875" style="0" customWidth="1"/>
    <col min="7" max="7" width="10.421875" style="0" customWidth="1"/>
    <col min="8" max="8" width="11.421875" style="0" customWidth="1"/>
    <col min="9" max="9" width="17.00390625" style="0" customWidth="1"/>
    <col min="10" max="10" width="10.28125" style="0" bestFit="1" customWidth="1"/>
    <col min="12" max="20" width="9.421875" style="0" customWidth="1"/>
    <col min="21" max="21" width="1.7109375" style="0" customWidth="1"/>
    <col min="22" max="22" width="9.421875" style="0" customWidth="1"/>
  </cols>
  <sheetData>
    <row r="1" spans="9:22" ht="31.5" customHeight="1">
      <c r="I1" s="29" t="s">
        <v>29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ht="15.75">
      <c r="N2" s="7"/>
    </row>
    <row r="3" spans="1:22" ht="12.75">
      <c r="A3">
        <f aca="true" t="shared" si="0" ref="A3:A10">YEAR(D3)</f>
        <v>2003</v>
      </c>
      <c r="D3" s="2">
        <v>37834</v>
      </c>
      <c r="E3">
        <v>0</v>
      </c>
      <c r="F3">
        <v>0</v>
      </c>
      <c r="G3">
        <v>14</v>
      </c>
      <c r="I3" s="3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40"/>
    </row>
    <row r="4" spans="1:23" ht="12.75">
      <c r="A4">
        <f t="shared" si="0"/>
        <v>2003</v>
      </c>
      <c r="D4" s="2">
        <v>37803</v>
      </c>
      <c r="E4">
        <v>0</v>
      </c>
      <c r="F4">
        <v>0</v>
      </c>
      <c r="G4">
        <v>13</v>
      </c>
      <c r="I4" s="30"/>
      <c r="J4" s="31" t="s">
        <v>4</v>
      </c>
      <c r="K4" s="10"/>
      <c r="L4" s="11" t="s">
        <v>7</v>
      </c>
      <c r="M4" s="10"/>
      <c r="N4" s="10"/>
      <c r="O4" s="10"/>
      <c r="P4" s="10"/>
      <c r="Q4" s="10"/>
      <c r="R4" s="10"/>
      <c r="S4" s="10"/>
      <c r="T4" s="10"/>
      <c r="U4" s="10"/>
      <c r="V4" s="12"/>
      <c r="W4" s="13"/>
    </row>
    <row r="5" spans="1:23" ht="12.75">
      <c r="A5">
        <f t="shared" si="0"/>
        <v>2003</v>
      </c>
      <c r="D5" s="2">
        <v>37773</v>
      </c>
      <c r="E5">
        <v>797</v>
      </c>
      <c r="F5">
        <v>0</v>
      </c>
      <c r="G5">
        <v>0</v>
      </c>
      <c r="I5" s="30"/>
      <c r="J5" s="32" t="s">
        <v>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3"/>
    </row>
    <row r="6" spans="1:23" ht="13.5" thickBot="1">
      <c r="A6">
        <f t="shared" si="0"/>
        <v>2003</v>
      </c>
      <c r="D6" s="2">
        <v>37742</v>
      </c>
      <c r="E6">
        <v>0</v>
      </c>
      <c r="F6">
        <v>0</v>
      </c>
      <c r="G6">
        <v>0</v>
      </c>
      <c r="I6" s="30"/>
      <c r="J6" s="33" t="s">
        <v>6</v>
      </c>
      <c r="K6" s="15">
        <v>2003</v>
      </c>
      <c r="L6" s="15">
        <v>2002</v>
      </c>
      <c r="M6" s="15">
        <v>2001</v>
      </c>
      <c r="N6" s="15">
        <v>2000</v>
      </c>
      <c r="O6" s="15">
        <v>1999</v>
      </c>
      <c r="P6" s="15">
        <v>1998</v>
      </c>
      <c r="Q6" s="15">
        <v>1997</v>
      </c>
      <c r="R6" s="15">
        <v>1996</v>
      </c>
      <c r="S6" s="15">
        <v>1995</v>
      </c>
      <c r="T6" s="15">
        <v>1994</v>
      </c>
      <c r="U6" s="15"/>
      <c r="V6" s="16" t="s">
        <v>3</v>
      </c>
      <c r="W6" s="13"/>
    </row>
    <row r="7" spans="1:23" ht="13.5" thickBot="1">
      <c r="A7">
        <f t="shared" si="0"/>
        <v>2003</v>
      </c>
      <c r="D7" s="2">
        <v>37712</v>
      </c>
      <c r="E7">
        <v>0</v>
      </c>
      <c r="F7">
        <v>0</v>
      </c>
      <c r="G7">
        <v>0</v>
      </c>
      <c r="I7" s="34" t="s">
        <v>0</v>
      </c>
      <c r="J7" s="35">
        <v>33200</v>
      </c>
      <c r="K7" s="8">
        <f aca="true" t="shared" si="1" ref="K7:T7">SUMIF($C$17:$C$130,K6,$E$17:$E$130)</f>
        <v>1085</v>
      </c>
      <c r="L7" s="8">
        <f t="shared" si="1"/>
        <v>0</v>
      </c>
      <c r="M7" s="8">
        <f t="shared" si="1"/>
        <v>180</v>
      </c>
      <c r="N7" s="8">
        <f t="shared" si="1"/>
        <v>0</v>
      </c>
      <c r="O7" s="8">
        <f t="shared" si="1"/>
        <v>309</v>
      </c>
      <c r="P7" s="8">
        <f t="shared" si="1"/>
        <v>11801</v>
      </c>
      <c r="Q7" s="9">
        <f t="shared" si="1"/>
        <v>1914</v>
      </c>
      <c r="R7" s="8">
        <f t="shared" si="1"/>
        <v>127</v>
      </c>
      <c r="S7" s="8">
        <f t="shared" si="1"/>
        <v>0</v>
      </c>
      <c r="T7" s="8">
        <f t="shared" si="1"/>
        <v>6</v>
      </c>
      <c r="U7" s="8"/>
      <c r="V7" s="42">
        <f>AVERAGE(K7:T7)</f>
        <v>1542.2</v>
      </c>
      <c r="W7" s="13"/>
    </row>
    <row r="8" spans="1:23" ht="13.5" thickBot="1">
      <c r="A8">
        <f t="shared" si="0"/>
        <v>2003</v>
      </c>
      <c r="D8" s="2">
        <v>37681</v>
      </c>
      <c r="E8">
        <v>89</v>
      </c>
      <c r="F8">
        <v>161</v>
      </c>
      <c r="G8">
        <v>0</v>
      </c>
      <c r="I8" s="34" t="s">
        <v>1</v>
      </c>
      <c r="J8" s="35">
        <v>68800</v>
      </c>
      <c r="K8" s="8">
        <f aca="true" t="shared" si="2" ref="K8:T8">SUMIF($C$17:$C$130,K$6,$F$17:$F$130)</f>
        <v>0</v>
      </c>
      <c r="L8" s="8">
        <f t="shared" si="2"/>
        <v>1312</v>
      </c>
      <c r="M8" s="8">
        <f t="shared" si="2"/>
        <v>85488</v>
      </c>
      <c r="N8" s="8">
        <f t="shared" si="2"/>
        <v>107348</v>
      </c>
      <c r="O8" s="8">
        <f t="shared" si="2"/>
        <v>0</v>
      </c>
      <c r="P8" s="8">
        <f t="shared" si="2"/>
        <v>10471</v>
      </c>
      <c r="Q8" s="8">
        <f t="shared" si="2"/>
        <v>970</v>
      </c>
      <c r="R8" s="8">
        <f t="shared" si="2"/>
        <v>1576</v>
      </c>
      <c r="S8" s="8">
        <f t="shared" si="2"/>
        <v>0</v>
      </c>
      <c r="T8" s="8">
        <f t="shared" si="2"/>
        <v>0</v>
      </c>
      <c r="U8" s="8"/>
      <c r="V8" s="17">
        <f>AVERAGE(K8:T8)</f>
        <v>20716.5</v>
      </c>
      <c r="W8" s="13"/>
    </row>
    <row r="9" spans="1:23" ht="13.5" thickBot="1">
      <c r="A9">
        <f t="shared" si="0"/>
        <v>2003</v>
      </c>
      <c r="B9" s="6" t="s">
        <v>9</v>
      </c>
      <c r="C9">
        <f>YEAR(D9)</f>
        <v>2003</v>
      </c>
      <c r="D9" s="2">
        <v>37653</v>
      </c>
      <c r="E9">
        <v>953</v>
      </c>
      <c r="F9">
        <v>0</v>
      </c>
      <c r="G9">
        <v>0</v>
      </c>
      <c r="I9" s="34" t="s">
        <v>2</v>
      </c>
      <c r="J9" s="36">
        <v>33200</v>
      </c>
      <c r="K9" s="8">
        <f aca="true" t="shared" si="3" ref="K9:T9">SUMIF($C$17:$C$130,K$6,$G$17:$G$130)</f>
        <v>3</v>
      </c>
      <c r="L9" s="8">
        <f t="shared" si="3"/>
        <v>0</v>
      </c>
      <c r="M9" s="8">
        <f t="shared" si="3"/>
        <v>88183</v>
      </c>
      <c r="N9" s="9">
        <f t="shared" si="3"/>
        <v>115017</v>
      </c>
      <c r="O9" s="8">
        <f t="shared" si="3"/>
        <v>658</v>
      </c>
      <c r="P9" s="8">
        <f t="shared" si="3"/>
        <v>12926</v>
      </c>
      <c r="Q9" s="8">
        <f t="shared" si="3"/>
        <v>8492</v>
      </c>
      <c r="R9" s="9">
        <f t="shared" si="3"/>
        <v>148</v>
      </c>
      <c r="S9" s="8">
        <f t="shared" si="3"/>
        <v>41</v>
      </c>
      <c r="T9" s="8">
        <f t="shared" si="3"/>
        <v>153</v>
      </c>
      <c r="U9" s="8"/>
      <c r="V9" s="18">
        <f>AVERAGE(K9:T9)</f>
        <v>22562.1</v>
      </c>
      <c r="W9" s="13"/>
    </row>
    <row r="10" spans="1:23" ht="14.25" customHeight="1">
      <c r="A10">
        <f t="shared" si="0"/>
        <v>2003</v>
      </c>
      <c r="B10" s="6" t="s">
        <v>9</v>
      </c>
      <c r="C10">
        <f>YEAR(D10)</f>
        <v>2003</v>
      </c>
      <c r="D10" s="2">
        <v>37622</v>
      </c>
      <c r="E10">
        <v>0</v>
      </c>
      <c r="F10">
        <v>0</v>
      </c>
      <c r="G10">
        <v>0</v>
      </c>
      <c r="I10" s="3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13"/>
    </row>
    <row r="11" spans="2:23" ht="14.25" customHeight="1">
      <c r="B11" s="6"/>
      <c r="D11" s="2"/>
      <c r="I11" s="3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4"/>
      <c r="W11" s="13"/>
    </row>
    <row r="12" spans="9:23" ht="15.75">
      <c r="I12" s="38"/>
      <c r="J12" s="39" t="s">
        <v>23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 t="s">
        <v>24</v>
      </c>
      <c r="W12" s="13"/>
    </row>
    <row r="13" spans="9:23" ht="12.75">
      <c r="I13" s="3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3" t="s">
        <v>25</v>
      </c>
      <c r="W13" s="13"/>
    </row>
    <row r="14" spans="9:23" ht="12.75">
      <c r="I14" s="30"/>
      <c r="J14" s="31" t="s">
        <v>4</v>
      </c>
      <c r="K14" s="10"/>
      <c r="L14" s="11" t="s">
        <v>7</v>
      </c>
      <c r="M14" s="10"/>
      <c r="N14" s="10"/>
      <c r="O14" s="10"/>
      <c r="P14" s="10"/>
      <c r="Q14" s="10"/>
      <c r="R14" s="10"/>
      <c r="S14" s="10"/>
      <c r="T14" s="10"/>
      <c r="U14" s="10"/>
      <c r="V14" s="23" t="s">
        <v>26</v>
      </c>
      <c r="W14" s="13"/>
    </row>
    <row r="15" spans="1:23" ht="12.75">
      <c r="A15" s="3" t="s">
        <v>20</v>
      </c>
      <c r="B15" s="3" t="s">
        <v>14</v>
      </c>
      <c r="C15" s="3" t="s">
        <v>13</v>
      </c>
      <c r="E15" s="1" t="s">
        <v>0</v>
      </c>
      <c r="F15" s="1" t="s">
        <v>1</v>
      </c>
      <c r="G15" s="1" t="s">
        <v>2</v>
      </c>
      <c r="H15" s="1"/>
      <c r="I15" s="30"/>
      <c r="J15" s="32" t="s">
        <v>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4"/>
      <c r="W15" s="13"/>
    </row>
    <row r="16" spans="9:23" ht="13.5" thickBot="1">
      <c r="I16" s="30"/>
      <c r="J16" s="33" t="s">
        <v>6</v>
      </c>
      <c r="K16" s="15">
        <v>2003</v>
      </c>
      <c r="L16" s="15">
        <v>2002</v>
      </c>
      <c r="M16" s="15">
        <v>2001</v>
      </c>
      <c r="N16" s="15">
        <v>2000</v>
      </c>
      <c r="O16" s="15">
        <v>1999</v>
      </c>
      <c r="P16" s="15">
        <v>1998</v>
      </c>
      <c r="Q16" s="15">
        <v>1997</v>
      </c>
      <c r="R16" s="15">
        <v>1996</v>
      </c>
      <c r="S16" s="15">
        <v>1995</v>
      </c>
      <c r="T16" s="15">
        <v>1994</v>
      </c>
      <c r="U16" s="15"/>
      <c r="V16" s="25" t="s">
        <v>3</v>
      </c>
      <c r="W16" s="13"/>
    </row>
    <row r="17" spans="1:23" ht="13.5" thickBot="1">
      <c r="A17">
        <f aca="true" t="shared" si="4" ref="A17:A48">YEAR(D17)</f>
        <v>2004</v>
      </c>
      <c r="B17" s="4" t="s">
        <v>8</v>
      </c>
      <c r="C17">
        <v>2004</v>
      </c>
      <c r="D17" s="2">
        <v>38018</v>
      </c>
      <c r="E17">
        <v>0</v>
      </c>
      <c r="F17">
        <v>196</v>
      </c>
      <c r="G17">
        <v>34</v>
      </c>
      <c r="I17" s="34" t="s">
        <v>0</v>
      </c>
      <c r="J17" s="35">
        <v>33200</v>
      </c>
      <c r="K17" s="8">
        <v>1085</v>
      </c>
      <c r="L17" s="8">
        <v>0</v>
      </c>
      <c r="M17" s="8">
        <v>180</v>
      </c>
      <c r="N17" s="8">
        <v>0</v>
      </c>
      <c r="O17" s="8">
        <v>309</v>
      </c>
      <c r="P17" s="8">
        <v>11801</v>
      </c>
      <c r="Q17" s="9">
        <v>1887</v>
      </c>
      <c r="R17" s="8">
        <v>127</v>
      </c>
      <c r="S17" s="8">
        <v>0</v>
      </c>
      <c r="T17" s="8">
        <v>6</v>
      </c>
      <c r="U17" s="8"/>
      <c r="V17" s="42">
        <f>AVERAGE(K17:T17)</f>
        <v>1539.5</v>
      </c>
      <c r="W17" s="13"/>
    </row>
    <row r="18" spans="1:23" ht="13.5" thickBot="1">
      <c r="A18">
        <f t="shared" si="4"/>
        <v>2004</v>
      </c>
      <c r="B18" s="4" t="s">
        <v>8</v>
      </c>
      <c r="C18">
        <v>2004</v>
      </c>
      <c r="D18" s="2">
        <v>37987</v>
      </c>
      <c r="E18">
        <v>981</v>
      </c>
      <c r="F18">
        <v>3582</v>
      </c>
      <c r="G18">
        <v>1531</v>
      </c>
      <c r="I18" s="34" t="s">
        <v>1</v>
      </c>
      <c r="J18" s="35">
        <v>68800</v>
      </c>
      <c r="K18" s="8">
        <v>0</v>
      </c>
      <c r="L18" s="8">
        <v>1312</v>
      </c>
      <c r="M18" s="8">
        <v>85488</v>
      </c>
      <c r="N18" s="8">
        <v>107348</v>
      </c>
      <c r="O18" s="8">
        <v>0</v>
      </c>
      <c r="P18" s="8">
        <v>10471</v>
      </c>
      <c r="Q18" s="8">
        <v>970</v>
      </c>
      <c r="R18" s="8">
        <v>1576</v>
      </c>
      <c r="S18" s="8">
        <v>0</v>
      </c>
      <c r="T18" s="8">
        <v>0</v>
      </c>
      <c r="U18" s="8"/>
      <c r="V18" s="26">
        <f>AVERAGE(K18:T18)</f>
        <v>20716.5</v>
      </c>
      <c r="W18" s="13"/>
    </row>
    <row r="19" spans="1:23" ht="13.5" thickBot="1">
      <c r="A19">
        <f t="shared" si="4"/>
        <v>2003</v>
      </c>
      <c r="B19" s="4" t="s">
        <v>8</v>
      </c>
      <c r="C19">
        <f aca="true" t="shared" si="5" ref="C19:C24">YEAR(D19)</f>
        <v>2003</v>
      </c>
      <c r="D19" s="2">
        <v>37956</v>
      </c>
      <c r="E19">
        <v>132</v>
      </c>
      <c r="F19">
        <v>0</v>
      </c>
      <c r="G19">
        <v>3</v>
      </c>
      <c r="I19" s="34" t="s">
        <v>2</v>
      </c>
      <c r="J19" s="36">
        <v>33200</v>
      </c>
      <c r="K19" s="8">
        <v>3</v>
      </c>
      <c r="L19" s="8">
        <v>0</v>
      </c>
      <c r="M19" s="8">
        <v>88183</v>
      </c>
      <c r="N19" s="27">
        <v>29768</v>
      </c>
      <c r="O19" s="8">
        <v>658</v>
      </c>
      <c r="P19" s="8">
        <v>12926</v>
      </c>
      <c r="Q19" s="8">
        <v>8492</v>
      </c>
      <c r="R19" s="9">
        <v>315</v>
      </c>
      <c r="S19" s="8">
        <v>41</v>
      </c>
      <c r="T19" s="8">
        <v>153</v>
      </c>
      <c r="U19" s="8"/>
      <c r="V19" s="42">
        <f>AVERAGE(K19:T19)</f>
        <v>14053.9</v>
      </c>
      <c r="W19" s="13"/>
    </row>
    <row r="20" spans="1:23" ht="12.75">
      <c r="A20">
        <f t="shared" si="4"/>
        <v>2003</v>
      </c>
      <c r="B20" s="4" t="s">
        <v>8</v>
      </c>
      <c r="C20">
        <f t="shared" si="5"/>
        <v>2003</v>
      </c>
      <c r="D20" s="2">
        <v>37926</v>
      </c>
      <c r="E20">
        <v>0</v>
      </c>
      <c r="F20">
        <v>0</v>
      </c>
      <c r="G20">
        <v>0</v>
      </c>
      <c r="I20" s="3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13"/>
    </row>
    <row r="21" spans="1:22" ht="12.75">
      <c r="A21">
        <f t="shared" si="4"/>
        <v>2003</v>
      </c>
      <c r="B21" s="4" t="s">
        <v>8</v>
      </c>
      <c r="C21">
        <f t="shared" si="5"/>
        <v>2003</v>
      </c>
      <c r="D21" s="2">
        <v>37653</v>
      </c>
      <c r="E21">
        <v>953</v>
      </c>
      <c r="F21">
        <v>0</v>
      </c>
      <c r="G21">
        <v>0</v>
      </c>
      <c r="I21" s="3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24"/>
    </row>
    <row r="22" spans="1:22" ht="15.75">
      <c r="A22">
        <f t="shared" si="4"/>
        <v>2003</v>
      </c>
      <c r="B22" s="4" t="s">
        <v>8</v>
      </c>
      <c r="C22">
        <f t="shared" si="5"/>
        <v>2003</v>
      </c>
      <c r="D22" s="2">
        <v>37622</v>
      </c>
      <c r="E22">
        <v>0</v>
      </c>
      <c r="F22">
        <v>0</v>
      </c>
      <c r="G22">
        <v>0</v>
      </c>
      <c r="I22" s="38"/>
      <c r="J22" s="39" t="s">
        <v>22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40"/>
    </row>
    <row r="23" spans="1:22" ht="12.75">
      <c r="A23">
        <f t="shared" si="4"/>
        <v>2002</v>
      </c>
      <c r="B23" s="6" t="s">
        <v>9</v>
      </c>
      <c r="C23">
        <f t="shared" si="5"/>
        <v>2002</v>
      </c>
      <c r="D23" s="2">
        <v>37591</v>
      </c>
      <c r="E23">
        <v>0</v>
      </c>
      <c r="F23">
        <v>50</v>
      </c>
      <c r="G23">
        <v>0</v>
      </c>
      <c r="I23" s="3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4"/>
    </row>
    <row r="24" spans="1:22" ht="12.75">
      <c r="A24">
        <f t="shared" si="4"/>
        <v>2002</v>
      </c>
      <c r="B24" s="6" t="s">
        <v>9</v>
      </c>
      <c r="C24">
        <f t="shared" si="5"/>
        <v>2002</v>
      </c>
      <c r="D24" s="2">
        <v>37561</v>
      </c>
      <c r="E24">
        <v>0</v>
      </c>
      <c r="F24">
        <v>0</v>
      </c>
      <c r="G24">
        <v>0</v>
      </c>
      <c r="I24" s="30"/>
      <c r="J24" s="31" t="s">
        <v>4</v>
      </c>
      <c r="K24" s="10"/>
      <c r="L24" s="11" t="s">
        <v>7</v>
      </c>
      <c r="M24" s="10"/>
      <c r="N24" s="10"/>
      <c r="O24" s="10"/>
      <c r="P24" s="10"/>
      <c r="Q24" s="10"/>
      <c r="R24" s="10"/>
      <c r="S24" s="10"/>
      <c r="T24" s="10"/>
      <c r="U24" s="10"/>
      <c r="V24" s="24"/>
    </row>
    <row r="25" spans="1:22" ht="12.75">
      <c r="A25">
        <f t="shared" si="4"/>
        <v>2002</v>
      </c>
      <c r="D25" s="2">
        <v>37530</v>
      </c>
      <c r="E25">
        <v>96</v>
      </c>
      <c r="F25">
        <v>0</v>
      </c>
      <c r="G25">
        <v>0</v>
      </c>
      <c r="I25" s="30"/>
      <c r="J25" s="32" t="s">
        <v>5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4"/>
    </row>
    <row r="26" spans="1:22" ht="12.75">
      <c r="A26">
        <f t="shared" si="4"/>
        <v>2002</v>
      </c>
      <c r="D26" s="2">
        <v>37500</v>
      </c>
      <c r="E26">
        <v>0</v>
      </c>
      <c r="F26">
        <v>2381</v>
      </c>
      <c r="G26">
        <v>0</v>
      </c>
      <c r="I26" s="30"/>
      <c r="J26" s="33" t="s">
        <v>6</v>
      </c>
      <c r="K26" s="15">
        <v>2003</v>
      </c>
      <c r="L26" s="15">
        <v>2002</v>
      </c>
      <c r="M26" s="15">
        <v>2001</v>
      </c>
      <c r="N26" s="15">
        <v>2000</v>
      </c>
      <c r="O26" s="15">
        <v>1999</v>
      </c>
      <c r="P26" s="15">
        <v>1998</v>
      </c>
      <c r="Q26" s="15">
        <v>1997</v>
      </c>
      <c r="R26" s="15">
        <v>1996</v>
      </c>
      <c r="S26" s="15">
        <v>1995</v>
      </c>
      <c r="T26" s="15">
        <v>1994</v>
      </c>
      <c r="U26" s="15"/>
      <c r="V26" s="41" t="s">
        <v>3</v>
      </c>
    </row>
    <row r="27" spans="1:22" ht="12.75">
      <c r="A27">
        <f t="shared" si="4"/>
        <v>2002</v>
      </c>
      <c r="D27" s="2">
        <v>37469</v>
      </c>
      <c r="E27">
        <v>0</v>
      </c>
      <c r="F27">
        <v>103</v>
      </c>
      <c r="G27">
        <v>0</v>
      </c>
      <c r="I27" s="34" t="s">
        <v>0</v>
      </c>
      <c r="J27" s="35">
        <v>33200</v>
      </c>
      <c r="K27" s="8">
        <f aca="true" t="shared" si="6" ref="K27:T27">K7-K17</f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8">
        <f t="shared" si="6"/>
        <v>27</v>
      </c>
      <c r="R27" s="8">
        <f t="shared" si="6"/>
        <v>0</v>
      </c>
      <c r="S27" s="8">
        <f t="shared" si="6"/>
        <v>0</v>
      </c>
      <c r="T27" s="8">
        <f t="shared" si="6"/>
        <v>0</v>
      </c>
      <c r="U27" s="8"/>
      <c r="V27" s="26">
        <f>AVERAGE(K27:T27)</f>
        <v>2.7</v>
      </c>
    </row>
    <row r="28" spans="1:22" ht="12.75">
      <c r="A28">
        <f t="shared" si="4"/>
        <v>2002</v>
      </c>
      <c r="D28" s="2">
        <v>37438</v>
      </c>
      <c r="E28">
        <v>0</v>
      </c>
      <c r="F28">
        <v>169</v>
      </c>
      <c r="G28">
        <v>0</v>
      </c>
      <c r="I28" s="34" t="s">
        <v>1</v>
      </c>
      <c r="J28" s="35">
        <v>68800</v>
      </c>
      <c r="K28" s="8">
        <f aca="true" t="shared" si="7" ref="K28:T28">K8-K18</f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7"/>
        <v>0</v>
      </c>
      <c r="R28" s="8">
        <f t="shared" si="7"/>
        <v>0</v>
      </c>
      <c r="S28" s="8">
        <f t="shared" si="7"/>
        <v>0</v>
      </c>
      <c r="T28" s="8">
        <f t="shared" si="7"/>
        <v>0</v>
      </c>
      <c r="U28" s="8"/>
      <c r="V28" s="26">
        <f>AVERAGE(K28:T28)</f>
        <v>0</v>
      </c>
    </row>
    <row r="29" spans="1:22" ht="12.75">
      <c r="A29">
        <f t="shared" si="4"/>
        <v>2002</v>
      </c>
      <c r="D29" s="2">
        <v>37408</v>
      </c>
      <c r="E29">
        <v>0</v>
      </c>
      <c r="F29">
        <v>0</v>
      </c>
      <c r="G29">
        <v>0</v>
      </c>
      <c r="I29" s="34" t="s">
        <v>2</v>
      </c>
      <c r="J29" s="36">
        <v>33200</v>
      </c>
      <c r="K29" s="8">
        <f aca="true" t="shared" si="8" ref="K29:T29">K9-K19</f>
        <v>0</v>
      </c>
      <c r="L29" s="8">
        <f t="shared" si="8"/>
        <v>0</v>
      </c>
      <c r="M29" s="8">
        <f t="shared" si="8"/>
        <v>0</v>
      </c>
      <c r="N29" s="8">
        <f t="shared" si="8"/>
        <v>85249</v>
      </c>
      <c r="O29" s="8">
        <f t="shared" si="8"/>
        <v>0</v>
      </c>
      <c r="P29" s="8">
        <f t="shared" si="8"/>
        <v>0</v>
      </c>
      <c r="Q29" s="8">
        <f t="shared" si="8"/>
        <v>0</v>
      </c>
      <c r="R29" s="8">
        <f t="shared" si="8"/>
        <v>-167</v>
      </c>
      <c r="S29" s="8">
        <f t="shared" si="8"/>
        <v>0</v>
      </c>
      <c r="T29" s="8">
        <f t="shared" si="8"/>
        <v>0</v>
      </c>
      <c r="U29" s="8"/>
      <c r="V29" s="26">
        <f>AVERAGE(K29:T29)</f>
        <v>8508.2</v>
      </c>
    </row>
    <row r="30" spans="1:22" ht="12.75">
      <c r="A30">
        <f t="shared" si="4"/>
        <v>2002</v>
      </c>
      <c r="D30" s="2">
        <v>37377</v>
      </c>
      <c r="E30">
        <v>54</v>
      </c>
      <c r="F30">
        <v>0</v>
      </c>
      <c r="G30">
        <v>0</v>
      </c>
      <c r="I30" s="3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1:7" ht="12.75">
      <c r="A31">
        <f t="shared" si="4"/>
        <v>2002</v>
      </c>
      <c r="D31" s="2">
        <v>37347</v>
      </c>
      <c r="E31">
        <v>0</v>
      </c>
      <c r="F31">
        <v>0</v>
      </c>
      <c r="G31">
        <v>59</v>
      </c>
    </row>
    <row r="32" spans="1:7" ht="12.75">
      <c r="A32">
        <f t="shared" si="4"/>
        <v>2002</v>
      </c>
      <c r="D32" s="2">
        <v>37316</v>
      </c>
      <c r="E32">
        <v>0</v>
      </c>
      <c r="F32">
        <v>383</v>
      </c>
      <c r="G32">
        <v>1</v>
      </c>
    </row>
    <row r="33" spans="1:9" ht="12.75">
      <c r="A33">
        <f t="shared" si="4"/>
        <v>2002</v>
      </c>
      <c r="B33" s="6" t="s">
        <v>10</v>
      </c>
      <c r="C33">
        <f>YEAR(D33)</f>
        <v>2002</v>
      </c>
      <c r="D33" s="2">
        <v>37288</v>
      </c>
      <c r="E33">
        <v>0</v>
      </c>
      <c r="F33">
        <v>555</v>
      </c>
      <c r="G33">
        <v>0</v>
      </c>
      <c r="I33" t="s">
        <v>27</v>
      </c>
    </row>
    <row r="34" spans="1:9" ht="12.75">
      <c r="A34">
        <f t="shared" si="4"/>
        <v>2002</v>
      </c>
      <c r="B34" s="6" t="s">
        <v>10</v>
      </c>
      <c r="C34">
        <f>YEAR(D34)</f>
        <v>2002</v>
      </c>
      <c r="D34" s="2">
        <v>37257</v>
      </c>
      <c r="E34">
        <v>0</v>
      </c>
      <c r="F34">
        <v>707</v>
      </c>
      <c r="G34">
        <v>0</v>
      </c>
      <c r="I34" t="s">
        <v>21</v>
      </c>
    </row>
    <row r="35" spans="1:9" ht="12.75">
      <c r="A35">
        <f t="shared" si="4"/>
        <v>2001</v>
      </c>
      <c r="B35" s="6" t="s">
        <v>10</v>
      </c>
      <c r="C35">
        <f>YEAR(D35)</f>
        <v>2001</v>
      </c>
      <c r="D35" s="2">
        <v>37226</v>
      </c>
      <c r="E35">
        <v>0</v>
      </c>
      <c r="F35">
        <v>3</v>
      </c>
      <c r="G35">
        <v>0</v>
      </c>
      <c r="I35" t="s">
        <v>28</v>
      </c>
    </row>
    <row r="36" spans="1:7" ht="12.75">
      <c r="A36">
        <f t="shared" si="4"/>
        <v>2001</v>
      </c>
      <c r="B36" s="6" t="s">
        <v>10</v>
      </c>
      <c r="C36">
        <f>YEAR(D36)</f>
        <v>2001</v>
      </c>
      <c r="D36" s="2">
        <v>37196</v>
      </c>
      <c r="E36">
        <v>176</v>
      </c>
      <c r="F36">
        <v>511</v>
      </c>
      <c r="G36">
        <v>0</v>
      </c>
    </row>
    <row r="37" spans="1:7" ht="12.75">
      <c r="A37">
        <f t="shared" si="4"/>
        <v>2001</v>
      </c>
      <c r="D37" s="2">
        <v>37165</v>
      </c>
      <c r="E37">
        <v>123</v>
      </c>
      <c r="F37">
        <v>1974</v>
      </c>
      <c r="G37">
        <v>0</v>
      </c>
    </row>
    <row r="38" spans="1:7" ht="12.75">
      <c r="A38">
        <f t="shared" si="4"/>
        <v>2001</v>
      </c>
      <c r="D38" s="2">
        <v>37135</v>
      </c>
      <c r="E38">
        <v>0</v>
      </c>
      <c r="F38">
        <v>0</v>
      </c>
      <c r="G38">
        <v>2</v>
      </c>
    </row>
    <row r="39" spans="1:7" ht="12.75">
      <c r="A39">
        <f t="shared" si="4"/>
        <v>2001</v>
      </c>
      <c r="D39" s="2">
        <v>37104</v>
      </c>
      <c r="E39">
        <v>3</v>
      </c>
      <c r="F39">
        <v>0</v>
      </c>
      <c r="G39">
        <v>2</v>
      </c>
    </row>
    <row r="40" spans="1:7" ht="12.75">
      <c r="A40">
        <f t="shared" si="4"/>
        <v>2001</v>
      </c>
      <c r="D40" s="2">
        <v>37073</v>
      </c>
      <c r="E40">
        <v>0</v>
      </c>
      <c r="F40">
        <v>646</v>
      </c>
      <c r="G40">
        <v>1</v>
      </c>
    </row>
    <row r="41" spans="1:7" ht="12.75">
      <c r="A41">
        <f t="shared" si="4"/>
        <v>2001</v>
      </c>
      <c r="D41" s="2">
        <v>37043</v>
      </c>
      <c r="E41">
        <v>0</v>
      </c>
      <c r="F41">
        <v>0</v>
      </c>
      <c r="G41">
        <v>79</v>
      </c>
    </row>
    <row r="42" spans="1:7" ht="12.75">
      <c r="A42">
        <f t="shared" si="4"/>
        <v>2001</v>
      </c>
      <c r="D42" s="2">
        <v>37012</v>
      </c>
      <c r="E42">
        <v>9</v>
      </c>
      <c r="F42">
        <v>18</v>
      </c>
      <c r="G42">
        <v>0</v>
      </c>
    </row>
    <row r="43" spans="1:7" ht="12.75">
      <c r="A43">
        <f t="shared" si="4"/>
        <v>2001</v>
      </c>
      <c r="D43" s="2">
        <v>36982</v>
      </c>
      <c r="E43">
        <v>4</v>
      </c>
      <c r="F43">
        <v>18</v>
      </c>
      <c r="G43">
        <v>0</v>
      </c>
    </row>
    <row r="44" spans="1:7" ht="12.75">
      <c r="A44">
        <f t="shared" si="4"/>
        <v>2001</v>
      </c>
      <c r="D44" s="2">
        <v>36951</v>
      </c>
      <c r="E44">
        <v>0</v>
      </c>
      <c r="F44">
        <v>218</v>
      </c>
      <c r="G44">
        <v>2125</v>
      </c>
    </row>
    <row r="45" spans="1:7" ht="12.75">
      <c r="A45">
        <f t="shared" si="4"/>
        <v>2001</v>
      </c>
      <c r="B45" s="6" t="s">
        <v>11</v>
      </c>
      <c r="C45">
        <f>YEAR(D45)</f>
        <v>2001</v>
      </c>
      <c r="D45" s="2">
        <v>36923</v>
      </c>
      <c r="E45">
        <v>4</v>
      </c>
      <c r="F45">
        <v>16299</v>
      </c>
      <c r="G45">
        <v>9847</v>
      </c>
    </row>
    <row r="46" spans="1:7" ht="12.75">
      <c r="A46">
        <f t="shared" si="4"/>
        <v>2001</v>
      </c>
      <c r="B46" s="6" t="s">
        <v>11</v>
      </c>
      <c r="C46">
        <f>YEAR(D46)</f>
        <v>2001</v>
      </c>
      <c r="D46" s="2">
        <v>36892</v>
      </c>
      <c r="E46">
        <v>0</v>
      </c>
      <c r="F46">
        <v>68675</v>
      </c>
      <c r="G46">
        <v>78336</v>
      </c>
    </row>
    <row r="47" spans="1:7" ht="12.75">
      <c r="A47">
        <f t="shared" si="4"/>
        <v>2000</v>
      </c>
      <c r="B47" s="6" t="s">
        <v>11</v>
      </c>
      <c r="C47">
        <f>YEAR(D47)</f>
        <v>2000</v>
      </c>
      <c r="D47" s="2">
        <v>36861</v>
      </c>
      <c r="E47">
        <v>0</v>
      </c>
      <c r="F47">
        <v>91067</v>
      </c>
      <c r="G47">
        <v>97683</v>
      </c>
    </row>
    <row r="48" spans="1:7" ht="12.75">
      <c r="A48">
        <f t="shared" si="4"/>
        <v>2000</v>
      </c>
      <c r="B48" s="6" t="s">
        <v>11</v>
      </c>
      <c r="C48">
        <f>YEAR(D48)</f>
        <v>2000</v>
      </c>
      <c r="D48" s="2">
        <v>36831</v>
      </c>
      <c r="E48">
        <v>0</v>
      </c>
      <c r="F48">
        <v>16281</v>
      </c>
      <c r="G48">
        <v>17224</v>
      </c>
    </row>
    <row r="49" spans="1:7" ht="12.75">
      <c r="A49">
        <f aca="true" t="shared" si="9" ref="A49:A73">YEAR(D49)</f>
        <v>2000</v>
      </c>
      <c r="D49" s="2">
        <v>36800</v>
      </c>
      <c r="E49">
        <v>15</v>
      </c>
      <c r="F49">
        <v>0</v>
      </c>
      <c r="G49">
        <v>13</v>
      </c>
    </row>
    <row r="50" spans="1:7" ht="12.75">
      <c r="A50">
        <f t="shared" si="9"/>
        <v>2000</v>
      </c>
      <c r="D50" s="2">
        <v>36770</v>
      </c>
      <c r="E50">
        <v>4</v>
      </c>
      <c r="F50">
        <v>0</v>
      </c>
      <c r="G50">
        <v>17</v>
      </c>
    </row>
    <row r="51" spans="1:7" ht="12.75">
      <c r="A51">
        <f t="shared" si="9"/>
        <v>2000</v>
      </c>
      <c r="D51" s="2">
        <v>36739</v>
      </c>
      <c r="E51">
        <v>5</v>
      </c>
      <c r="F51">
        <v>0</v>
      </c>
      <c r="G51">
        <v>105</v>
      </c>
    </row>
    <row r="52" spans="1:7" ht="12.75">
      <c r="A52">
        <f t="shared" si="9"/>
        <v>2000</v>
      </c>
      <c r="D52" s="2">
        <v>36708</v>
      </c>
      <c r="E52">
        <v>5</v>
      </c>
      <c r="F52">
        <v>8</v>
      </c>
      <c r="G52">
        <v>2</v>
      </c>
    </row>
    <row r="53" spans="1:7" ht="12.75">
      <c r="A53">
        <f t="shared" si="9"/>
        <v>2000</v>
      </c>
      <c r="D53" s="2">
        <v>36678</v>
      </c>
      <c r="E53">
        <v>3</v>
      </c>
      <c r="F53">
        <v>0</v>
      </c>
      <c r="G53">
        <v>6</v>
      </c>
    </row>
    <row r="54" spans="1:7" ht="12.75">
      <c r="A54">
        <f t="shared" si="9"/>
        <v>2000</v>
      </c>
      <c r="D54" s="2">
        <v>36647</v>
      </c>
      <c r="E54">
        <v>7</v>
      </c>
      <c r="F54">
        <v>14</v>
      </c>
      <c r="G54">
        <v>2</v>
      </c>
    </row>
    <row r="55" spans="1:7" ht="12.75">
      <c r="A55">
        <f t="shared" si="9"/>
        <v>2000</v>
      </c>
      <c r="D55" s="2">
        <v>36617</v>
      </c>
      <c r="E55">
        <v>0</v>
      </c>
      <c r="F55">
        <v>0</v>
      </c>
      <c r="G55">
        <v>0</v>
      </c>
    </row>
    <row r="56" spans="1:7" ht="12.75">
      <c r="A56">
        <f t="shared" si="9"/>
        <v>2000</v>
      </c>
      <c r="D56" s="2">
        <v>36586</v>
      </c>
      <c r="E56">
        <v>0</v>
      </c>
      <c r="F56">
        <v>0</v>
      </c>
      <c r="G56">
        <v>26</v>
      </c>
    </row>
    <row r="57" spans="1:7" ht="12.75">
      <c r="A57">
        <f t="shared" si="9"/>
        <v>2000</v>
      </c>
      <c r="B57" s="6" t="s">
        <v>12</v>
      </c>
      <c r="C57">
        <f>YEAR(D57)</f>
        <v>2000</v>
      </c>
      <c r="D57" s="2">
        <v>36557</v>
      </c>
      <c r="E57">
        <v>0</v>
      </c>
      <c r="F57">
        <v>0</v>
      </c>
      <c r="G57">
        <v>0</v>
      </c>
    </row>
    <row r="58" spans="1:7" ht="12.75">
      <c r="A58">
        <f t="shared" si="9"/>
        <v>2000</v>
      </c>
      <c r="B58" s="6" t="s">
        <v>12</v>
      </c>
      <c r="C58">
        <f>YEAR(D58)</f>
        <v>2000</v>
      </c>
      <c r="D58" s="2">
        <v>36526</v>
      </c>
      <c r="E58">
        <v>0</v>
      </c>
      <c r="F58">
        <v>0</v>
      </c>
      <c r="G58">
        <v>110</v>
      </c>
    </row>
    <row r="59" spans="1:7" ht="12.75">
      <c r="A59">
        <f t="shared" si="9"/>
        <v>1999</v>
      </c>
      <c r="B59" s="6" t="s">
        <v>12</v>
      </c>
      <c r="C59">
        <f>YEAR(D59)</f>
        <v>1999</v>
      </c>
      <c r="D59" s="2">
        <v>36495</v>
      </c>
      <c r="E59">
        <v>309</v>
      </c>
      <c r="F59">
        <v>0</v>
      </c>
      <c r="G59">
        <v>228</v>
      </c>
    </row>
    <row r="60" spans="1:7" ht="12.75">
      <c r="A60">
        <f t="shared" si="9"/>
        <v>1999</v>
      </c>
      <c r="B60" s="6" t="s">
        <v>12</v>
      </c>
      <c r="C60">
        <f>YEAR(D60)</f>
        <v>1999</v>
      </c>
      <c r="D60" s="2">
        <v>36465</v>
      </c>
      <c r="E60">
        <v>0</v>
      </c>
      <c r="F60">
        <v>0</v>
      </c>
      <c r="G60">
        <v>388</v>
      </c>
    </row>
    <row r="61" spans="1:7" ht="12.75">
      <c r="A61">
        <f t="shared" si="9"/>
        <v>1999</v>
      </c>
      <c r="D61" s="2">
        <v>36434</v>
      </c>
      <c r="E61">
        <v>10</v>
      </c>
      <c r="F61">
        <v>0</v>
      </c>
      <c r="G61">
        <v>3078</v>
      </c>
    </row>
    <row r="62" spans="1:7" ht="12.75">
      <c r="A62">
        <f t="shared" si="9"/>
        <v>1999</v>
      </c>
      <c r="D62" s="2">
        <v>36404</v>
      </c>
      <c r="E62">
        <v>2</v>
      </c>
      <c r="F62">
        <v>0</v>
      </c>
      <c r="G62">
        <v>0</v>
      </c>
    </row>
    <row r="63" spans="1:7" ht="12.75">
      <c r="A63">
        <f t="shared" si="9"/>
        <v>1999</v>
      </c>
      <c r="D63" s="2">
        <v>36373</v>
      </c>
      <c r="E63">
        <v>5</v>
      </c>
      <c r="F63">
        <v>0</v>
      </c>
      <c r="G63">
        <v>42</v>
      </c>
    </row>
    <row r="64" spans="1:7" ht="12.75">
      <c r="A64">
        <f t="shared" si="9"/>
        <v>1999</v>
      </c>
      <c r="D64" s="2">
        <v>36342</v>
      </c>
      <c r="E64">
        <v>0</v>
      </c>
      <c r="F64">
        <v>0</v>
      </c>
      <c r="G64">
        <v>0</v>
      </c>
    </row>
    <row r="65" spans="1:7" ht="12.75">
      <c r="A65">
        <f t="shared" si="9"/>
        <v>1999</v>
      </c>
      <c r="D65" s="2">
        <v>36312</v>
      </c>
      <c r="E65">
        <v>110</v>
      </c>
      <c r="F65">
        <v>0</v>
      </c>
      <c r="G65">
        <v>0</v>
      </c>
    </row>
    <row r="66" spans="1:7" ht="12.75">
      <c r="A66">
        <f t="shared" si="9"/>
        <v>1999</v>
      </c>
      <c r="D66" s="2">
        <v>36281</v>
      </c>
      <c r="E66">
        <v>0</v>
      </c>
      <c r="F66">
        <v>0</v>
      </c>
      <c r="G66">
        <v>49</v>
      </c>
    </row>
    <row r="67" spans="1:7" ht="12.75">
      <c r="A67">
        <f t="shared" si="9"/>
        <v>1999</v>
      </c>
      <c r="D67" s="2">
        <v>36251</v>
      </c>
      <c r="E67">
        <v>0</v>
      </c>
      <c r="F67">
        <v>69</v>
      </c>
      <c r="G67">
        <v>1033</v>
      </c>
    </row>
    <row r="68" spans="1:7" ht="12.75">
      <c r="A68">
        <f t="shared" si="9"/>
        <v>1999</v>
      </c>
      <c r="D68" s="2">
        <v>36220</v>
      </c>
      <c r="E68">
        <v>0</v>
      </c>
      <c r="F68">
        <v>7</v>
      </c>
      <c r="G68">
        <v>38</v>
      </c>
    </row>
    <row r="69" spans="1:7" ht="12.75">
      <c r="A69">
        <f t="shared" si="9"/>
        <v>1999</v>
      </c>
      <c r="B69" s="6" t="s">
        <v>15</v>
      </c>
      <c r="C69">
        <f>YEAR(D69)</f>
        <v>1999</v>
      </c>
      <c r="D69" s="2">
        <v>36192</v>
      </c>
      <c r="E69">
        <v>0</v>
      </c>
      <c r="F69">
        <v>0</v>
      </c>
      <c r="G69">
        <v>42</v>
      </c>
    </row>
    <row r="70" spans="1:7" ht="12.75">
      <c r="A70">
        <f t="shared" si="9"/>
        <v>1999</v>
      </c>
      <c r="B70" s="6" t="s">
        <v>15</v>
      </c>
      <c r="C70">
        <f>YEAR(D70)</f>
        <v>1999</v>
      </c>
      <c r="D70" s="2">
        <v>36161</v>
      </c>
      <c r="E70">
        <v>0</v>
      </c>
      <c r="F70">
        <v>0</v>
      </c>
      <c r="G70">
        <v>0</v>
      </c>
    </row>
    <row r="71" spans="1:7" ht="12.75">
      <c r="A71">
        <f t="shared" si="9"/>
        <v>1998</v>
      </c>
      <c r="B71" s="6" t="s">
        <v>15</v>
      </c>
      <c r="C71">
        <f>YEAR(D71)</f>
        <v>1998</v>
      </c>
      <c r="D71" s="2">
        <v>36130</v>
      </c>
      <c r="E71">
        <v>7565</v>
      </c>
      <c r="F71">
        <v>10341</v>
      </c>
      <c r="G71">
        <v>6760</v>
      </c>
    </row>
    <row r="72" spans="1:7" ht="12.75">
      <c r="A72">
        <f t="shared" si="9"/>
        <v>1998</v>
      </c>
      <c r="B72" s="6" t="s">
        <v>15</v>
      </c>
      <c r="C72">
        <f>YEAR(D72)</f>
        <v>1998</v>
      </c>
      <c r="D72" s="2">
        <v>36100</v>
      </c>
      <c r="E72">
        <v>11</v>
      </c>
      <c r="F72">
        <v>0</v>
      </c>
      <c r="G72">
        <v>1</v>
      </c>
    </row>
    <row r="73" spans="1:7" ht="12.75">
      <c r="A73">
        <f t="shared" si="9"/>
        <v>1998</v>
      </c>
      <c r="D73" s="2">
        <v>36069</v>
      </c>
      <c r="E73">
        <v>0</v>
      </c>
      <c r="F73">
        <v>0</v>
      </c>
      <c r="G73">
        <v>0</v>
      </c>
    </row>
    <row r="74" spans="1:7" ht="12.75">
      <c r="A74">
        <f aca="true" t="shared" si="10" ref="A74:A130">YEAR(D74)</f>
        <v>1998</v>
      </c>
      <c r="D74" s="2">
        <v>36039</v>
      </c>
      <c r="E74">
        <v>0</v>
      </c>
      <c r="F74">
        <v>0</v>
      </c>
      <c r="G74">
        <v>590</v>
      </c>
    </row>
    <row r="75" spans="1:7" ht="12.75">
      <c r="A75">
        <f t="shared" si="10"/>
        <v>1998</v>
      </c>
      <c r="D75" s="2">
        <v>36008</v>
      </c>
      <c r="E75">
        <v>58750</v>
      </c>
      <c r="F75">
        <v>106960</v>
      </c>
      <c r="G75">
        <v>90704</v>
      </c>
    </row>
    <row r="76" spans="1:7" ht="12.75">
      <c r="A76">
        <f t="shared" si="10"/>
        <v>1998</v>
      </c>
      <c r="D76" s="2">
        <v>35977</v>
      </c>
      <c r="E76">
        <v>20808</v>
      </c>
      <c r="F76">
        <v>8952</v>
      </c>
      <c r="G76">
        <v>41942</v>
      </c>
    </row>
    <row r="77" spans="1:7" ht="12.75">
      <c r="A77">
        <f t="shared" si="10"/>
        <v>1998</v>
      </c>
      <c r="D77" s="2">
        <v>35947</v>
      </c>
      <c r="E77">
        <v>10</v>
      </c>
      <c r="F77">
        <v>0</v>
      </c>
      <c r="G77">
        <v>2216</v>
      </c>
    </row>
    <row r="78" spans="1:7" ht="12.75">
      <c r="A78">
        <f t="shared" si="10"/>
        <v>1998</v>
      </c>
      <c r="D78" s="2">
        <v>35916</v>
      </c>
      <c r="E78">
        <v>507</v>
      </c>
      <c r="F78">
        <v>0</v>
      </c>
      <c r="G78">
        <v>73</v>
      </c>
    </row>
    <row r="79" spans="1:7" ht="12.75">
      <c r="A79">
        <f t="shared" si="10"/>
        <v>1998</v>
      </c>
      <c r="D79" s="2">
        <v>35886</v>
      </c>
      <c r="E79">
        <v>8175</v>
      </c>
      <c r="F79">
        <v>0</v>
      </c>
      <c r="G79">
        <v>2079</v>
      </c>
    </row>
    <row r="80" spans="1:7" ht="12.75">
      <c r="A80">
        <f t="shared" si="10"/>
        <v>1998</v>
      </c>
      <c r="D80" s="2">
        <v>35855</v>
      </c>
      <c r="E80">
        <v>0</v>
      </c>
      <c r="F80">
        <v>0</v>
      </c>
      <c r="G80">
        <v>3004</v>
      </c>
    </row>
    <row r="81" spans="1:7" ht="12.75">
      <c r="A81">
        <f t="shared" si="10"/>
        <v>1998</v>
      </c>
      <c r="B81" s="6" t="s">
        <v>16</v>
      </c>
      <c r="C81">
        <f>YEAR(D81)</f>
        <v>1998</v>
      </c>
      <c r="D81" s="2">
        <v>35827</v>
      </c>
      <c r="E81">
        <v>423</v>
      </c>
      <c r="F81">
        <v>0</v>
      </c>
      <c r="G81">
        <v>0</v>
      </c>
    </row>
    <row r="82" spans="1:7" ht="12.75">
      <c r="A82">
        <f t="shared" si="10"/>
        <v>1998</v>
      </c>
      <c r="B82" s="6" t="s">
        <v>16</v>
      </c>
      <c r="C82">
        <f>YEAR(D82)</f>
        <v>1998</v>
      </c>
      <c r="D82" s="2">
        <v>35796</v>
      </c>
      <c r="E82">
        <v>3802</v>
      </c>
      <c r="F82">
        <v>130</v>
      </c>
      <c r="G82">
        <v>6165</v>
      </c>
    </row>
    <row r="83" spans="1:7" ht="12.75">
      <c r="A83">
        <f t="shared" si="10"/>
        <v>1997</v>
      </c>
      <c r="B83" s="6" t="s">
        <v>16</v>
      </c>
      <c r="C83">
        <f>YEAR(D83)</f>
        <v>1997</v>
      </c>
      <c r="D83" s="2">
        <v>35765</v>
      </c>
      <c r="E83">
        <v>1667</v>
      </c>
      <c r="F83">
        <v>0</v>
      </c>
      <c r="G83">
        <v>8126</v>
      </c>
    </row>
    <row r="84" spans="1:7" ht="12.75">
      <c r="A84">
        <f t="shared" si="10"/>
        <v>1997</v>
      </c>
      <c r="B84" s="6" t="s">
        <v>16</v>
      </c>
      <c r="C84">
        <f>YEAR(D84)</f>
        <v>1997</v>
      </c>
      <c r="D84" s="2">
        <v>35735</v>
      </c>
      <c r="E84">
        <v>0</v>
      </c>
      <c r="F84">
        <v>108</v>
      </c>
      <c r="G84">
        <v>0</v>
      </c>
    </row>
    <row r="85" spans="1:7" ht="12.75">
      <c r="A85">
        <f t="shared" si="10"/>
        <v>1997</v>
      </c>
      <c r="D85" s="2">
        <v>35704</v>
      </c>
      <c r="E85">
        <v>1152</v>
      </c>
      <c r="F85">
        <v>94</v>
      </c>
      <c r="G85">
        <v>5512</v>
      </c>
    </row>
    <row r="86" spans="1:7" ht="12.75">
      <c r="A86">
        <f t="shared" si="10"/>
        <v>1997</v>
      </c>
      <c r="D86" s="2">
        <v>35674</v>
      </c>
      <c r="E86">
        <v>19608</v>
      </c>
      <c r="F86">
        <v>19829</v>
      </c>
      <c r="G86">
        <v>29986</v>
      </c>
    </row>
    <row r="87" spans="1:7" ht="12.75">
      <c r="A87">
        <f t="shared" si="10"/>
        <v>1997</v>
      </c>
      <c r="D87" s="2">
        <v>35643</v>
      </c>
      <c r="E87">
        <v>0</v>
      </c>
      <c r="F87">
        <v>0</v>
      </c>
      <c r="G87">
        <v>109</v>
      </c>
    </row>
    <row r="88" spans="1:7" ht="12.75">
      <c r="A88">
        <f t="shared" si="10"/>
        <v>1997</v>
      </c>
      <c r="D88" s="2">
        <v>35612</v>
      </c>
      <c r="E88">
        <v>0</v>
      </c>
      <c r="F88">
        <v>0</v>
      </c>
      <c r="G88">
        <v>0</v>
      </c>
    </row>
    <row r="89" spans="1:7" ht="12.75">
      <c r="A89">
        <f t="shared" si="10"/>
        <v>1997</v>
      </c>
      <c r="D89" s="2">
        <v>35582</v>
      </c>
      <c r="E89">
        <v>0</v>
      </c>
      <c r="F89">
        <v>0</v>
      </c>
      <c r="G89">
        <v>0</v>
      </c>
    </row>
    <row r="90" spans="1:7" ht="12.75">
      <c r="A90">
        <f t="shared" si="10"/>
        <v>1997</v>
      </c>
      <c r="D90" s="2">
        <v>35551</v>
      </c>
      <c r="E90">
        <v>0</v>
      </c>
      <c r="F90">
        <v>0</v>
      </c>
      <c r="G90">
        <v>0</v>
      </c>
    </row>
    <row r="91" spans="1:7" ht="12.75">
      <c r="A91">
        <f t="shared" si="10"/>
        <v>1997</v>
      </c>
      <c r="D91" s="2">
        <v>35521</v>
      </c>
      <c r="E91">
        <v>0</v>
      </c>
      <c r="F91">
        <v>0</v>
      </c>
      <c r="G91">
        <v>0</v>
      </c>
    </row>
    <row r="92" spans="1:7" ht="12.75">
      <c r="A92">
        <f t="shared" si="10"/>
        <v>1997</v>
      </c>
      <c r="D92" s="2">
        <v>35490</v>
      </c>
      <c r="E92">
        <v>0</v>
      </c>
      <c r="F92">
        <v>0</v>
      </c>
      <c r="G92">
        <v>0</v>
      </c>
    </row>
    <row r="93" spans="1:7" ht="12.75">
      <c r="A93">
        <f t="shared" si="10"/>
        <v>1997</v>
      </c>
      <c r="B93" s="6" t="s">
        <v>17</v>
      </c>
      <c r="C93">
        <f>YEAR(D93)</f>
        <v>1997</v>
      </c>
      <c r="D93" s="2">
        <v>35462</v>
      </c>
      <c r="E93">
        <v>0</v>
      </c>
      <c r="F93">
        <v>0</v>
      </c>
      <c r="G93">
        <v>0</v>
      </c>
    </row>
    <row r="94" spans="1:7" ht="12.75">
      <c r="A94">
        <f t="shared" si="10"/>
        <v>1997</v>
      </c>
      <c r="B94" s="6" t="s">
        <v>17</v>
      </c>
      <c r="C94">
        <f>YEAR(D94)</f>
        <v>1997</v>
      </c>
      <c r="D94" s="2">
        <v>35431</v>
      </c>
      <c r="E94">
        <v>247</v>
      </c>
      <c r="F94">
        <v>862</v>
      </c>
      <c r="G94">
        <v>366</v>
      </c>
    </row>
    <row r="95" spans="1:7" ht="12.75">
      <c r="A95">
        <f t="shared" si="10"/>
        <v>1996</v>
      </c>
      <c r="B95" s="6" t="s">
        <v>17</v>
      </c>
      <c r="C95">
        <f>YEAR(D95)</f>
        <v>1996</v>
      </c>
      <c r="D95" s="2">
        <v>35400</v>
      </c>
      <c r="E95">
        <v>127</v>
      </c>
      <c r="F95">
        <v>1087</v>
      </c>
      <c r="G95">
        <v>70</v>
      </c>
    </row>
    <row r="96" spans="1:7" ht="12.75">
      <c r="A96">
        <f t="shared" si="10"/>
        <v>1996</v>
      </c>
      <c r="B96" s="6" t="s">
        <v>17</v>
      </c>
      <c r="C96">
        <f>YEAR(D96)</f>
        <v>1996</v>
      </c>
      <c r="D96" s="2">
        <v>35370</v>
      </c>
      <c r="E96">
        <v>0</v>
      </c>
      <c r="F96">
        <v>0</v>
      </c>
      <c r="G96">
        <v>0</v>
      </c>
    </row>
    <row r="97" spans="1:7" ht="12.75">
      <c r="A97">
        <f t="shared" si="10"/>
        <v>1996</v>
      </c>
      <c r="D97" s="2">
        <v>35339</v>
      </c>
      <c r="E97">
        <v>0</v>
      </c>
      <c r="F97">
        <v>0</v>
      </c>
      <c r="G97">
        <v>0</v>
      </c>
    </row>
    <row r="98" spans="1:7" ht="12.75">
      <c r="A98">
        <f t="shared" si="10"/>
        <v>1996</v>
      </c>
      <c r="D98" s="2">
        <v>35309</v>
      </c>
      <c r="E98">
        <v>0</v>
      </c>
      <c r="F98">
        <v>0</v>
      </c>
      <c r="G98">
        <v>0</v>
      </c>
    </row>
    <row r="99" spans="1:7" ht="12.75">
      <c r="A99">
        <f t="shared" si="10"/>
        <v>1996</v>
      </c>
      <c r="D99" s="2">
        <v>35278</v>
      </c>
      <c r="E99">
        <v>0</v>
      </c>
      <c r="F99">
        <v>0</v>
      </c>
      <c r="G99">
        <v>0</v>
      </c>
    </row>
    <row r="100" spans="1:7" ht="12.75">
      <c r="A100">
        <f t="shared" si="10"/>
        <v>1996</v>
      </c>
      <c r="D100" s="2">
        <v>35247</v>
      </c>
      <c r="E100">
        <v>10</v>
      </c>
      <c r="F100">
        <v>0</v>
      </c>
      <c r="G100">
        <v>0</v>
      </c>
    </row>
    <row r="101" spans="1:7" ht="12.75">
      <c r="A101">
        <f t="shared" si="10"/>
        <v>1996</v>
      </c>
      <c r="D101" s="2">
        <v>35217</v>
      </c>
      <c r="E101">
        <v>0</v>
      </c>
      <c r="F101">
        <v>0</v>
      </c>
      <c r="G101">
        <v>0</v>
      </c>
    </row>
    <row r="102" spans="1:7" ht="12.75">
      <c r="A102">
        <f t="shared" si="10"/>
        <v>1996</v>
      </c>
      <c r="D102" s="2">
        <v>35186</v>
      </c>
      <c r="E102">
        <v>0</v>
      </c>
      <c r="F102">
        <v>0</v>
      </c>
      <c r="G102">
        <v>0</v>
      </c>
    </row>
    <row r="103" spans="1:7" ht="12.75">
      <c r="A103">
        <f t="shared" si="10"/>
        <v>1996</v>
      </c>
      <c r="D103" s="2">
        <v>35156</v>
      </c>
      <c r="E103">
        <v>0</v>
      </c>
      <c r="F103">
        <v>0</v>
      </c>
      <c r="G103">
        <v>0</v>
      </c>
    </row>
    <row r="104" spans="1:7" ht="12.75">
      <c r="A104">
        <f t="shared" si="10"/>
        <v>1996</v>
      </c>
      <c r="D104" s="2">
        <v>35125</v>
      </c>
      <c r="E104">
        <v>0</v>
      </c>
      <c r="F104">
        <v>0</v>
      </c>
      <c r="G104">
        <v>0</v>
      </c>
    </row>
    <row r="105" spans="1:7" ht="12.75">
      <c r="A105">
        <f t="shared" si="10"/>
        <v>1996</v>
      </c>
      <c r="B105" s="6" t="s">
        <v>18</v>
      </c>
      <c r="C105">
        <f>YEAR(D105)</f>
        <v>1996</v>
      </c>
      <c r="D105" s="2">
        <v>35096</v>
      </c>
      <c r="E105">
        <v>0</v>
      </c>
      <c r="F105">
        <v>0</v>
      </c>
      <c r="G105">
        <v>0</v>
      </c>
    </row>
    <row r="106" spans="1:7" ht="12.75">
      <c r="A106">
        <f t="shared" si="10"/>
        <v>1996</v>
      </c>
      <c r="B106" s="6" t="s">
        <v>18</v>
      </c>
      <c r="C106">
        <f>YEAR(D106)</f>
        <v>1996</v>
      </c>
      <c r="D106" s="2">
        <v>35065</v>
      </c>
      <c r="E106">
        <v>0</v>
      </c>
      <c r="F106">
        <v>489</v>
      </c>
      <c r="G106">
        <v>78</v>
      </c>
    </row>
    <row r="107" spans="1:7" ht="12.75">
      <c r="A107">
        <f t="shared" si="10"/>
        <v>1995</v>
      </c>
      <c r="B107" s="6" t="s">
        <v>18</v>
      </c>
      <c r="C107">
        <f>YEAR(D107)</f>
        <v>1995</v>
      </c>
      <c r="D107" s="2">
        <v>35034</v>
      </c>
      <c r="E107">
        <v>0</v>
      </c>
      <c r="F107">
        <v>0</v>
      </c>
      <c r="G107">
        <v>41</v>
      </c>
    </row>
    <row r="108" spans="1:7" ht="12.75">
      <c r="A108">
        <f t="shared" si="10"/>
        <v>1995</v>
      </c>
      <c r="B108" s="6" t="s">
        <v>18</v>
      </c>
      <c r="C108">
        <f>YEAR(D108)</f>
        <v>1995</v>
      </c>
      <c r="D108" s="2">
        <v>35004</v>
      </c>
      <c r="E108">
        <v>0</v>
      </c>
      <c r="F108">
        <v>0</v>
      </c>
      <c r="G108">
        <v>0</v>
      </c>
    </row>
    <row r="109" spans="1:7" ht="12.75">
      <c r="A109">
        <f t="shared" si="10"/>
        <v>1995</v>
      </c>
      <c r="D109" s="2">
        <v>34973</v>
      </c>
      <c r="E109">
        <v>14</v>
      </c>
      <c r="F109">
        <v>0</v>
      </c>
      <c r="G109">
        <v>0</v>
      </c>
    </row>
    <row r="110" spans="1:7" ht="12.75">
      <c r="A110">
        <f t="shared" si="10"/>
        <v>1995</v>
      </c>
      <c r="D110" s="2">
        <v>34943</v>
      </c>
      <c r="E110">
        <v>0</v>
      </c>
      <c r="F110">
        <v>0</v>
      </c>
      <c r="G110">
        <v>28919</v>
      </c>
    </row>
    <row r="111" spans="1:7" ht="12.75">
      <c r="A111">
        <f t="shared" si="10"/>
        <v>1995</v>
      </c>
      <c r="D111" s="2">
        <v>34912</v>
      </c>
      <c r="E111">
        <v>0</v>
      </c>
      <c r="F111">
        <v>6</v>
      </c>
      <c r="G111">
        <v>7</v>
      </c>
    </row>
    <row r="112" spans="1:7" ht="12.75">
      <c r="A112">
        <f t="shared" si="10"/>
        <v>1995</v>
      </c>
      <c r="D112" s="2">
        <v>34881</v>
      </c>
      <c r="E112">
        <v>0</v>
      </c>
      <c r="F112">
        <v>0</v>
      </c>
      <c r="G112">
        <v>0</v>
      </c>
    </row>
    <row r="113" spans="1:7" ht="12.75">
      <c r="A113">
        <f t="shared" si="10"/>
        <v>1995</v>
      </c>
      <c r="D113" s="2">
        <v>34851</v>
      </c>
      <c r="E113">
        <v>0</v>
      </c>
      <c r="F113">
        <v>0</v>
      </c>
      <c r="G113">
        <v>0</v>
      </c>
    </row>
    <row r="114" spans="1:7" ht="12.75">
      <c r="A114">
        <f t="shared" si="10"/>
        <v>1995</v>
      </c>
      <c r="D114" s="2">
        <v>34820</v>
      </c>
      <c r="E114">
        <v>0</v>
      </c>
      <c r="F114">
        <v>0</v>
      </c>
      <c r="G114">
        <v>0</v>
      </c>
    </row>
    <row r="115" spans="1:7" ht="12.75">
      <c r="A115">
        <f t="shared" si="10"/>
        <v>1995</v>
      </c>
      <c r="D115" s="2">
        <v>34790</v>
      </c>
      <c r="E115">
        <v>0</v>
      </c>
      <c r="F115">
        <v>0</v>
      </c>
      <c r="G115">
        <v>0</v>
      </c>
    </row>
    <row r="116" spans="1:7" ht="12.75">
      <c r="A116">
        <f t="shared" si="10"/>
        <v>1995</v>
      </c>
      <c r="D116" s="2">
        <v>34759</v>
      </c>
      <c r="E116">
        <v>0</v>
      </c>
      <c r="F116">
        <v>0</v>
      </c>
      <c r="G116">
        <v>0</v>
      </c>
    </row>
    <row r="117" spans="1:7" ht="12.75">
      <c r="A117">
        <f t="shared" si="10"/>
        <v>1995</v>
      </c>
      <c r="B117" s="6" t="s">
        <v>19</v>
      </c>
      <c r="C117">
        <f>YEAR(D117)</f>
        <v>1995</v>
      </c>
      <c r="D117" s="2">
        <v>34731</v>
      </c>
      <c r="E117">
        <v>0</v>
      </c>
      <c r="F117">
        <v>0</v>
      </c>
      <c r="G117">
        <v>0</v>
      </c>
    </row>
    <row r="118" spans="1:7" ht="12.75">
      <c r="A118">
        <f t="shared" si="10"/>
        <v>1995</v>
      </c>
      <c r="B118" s="6" t="s">
        <v>19</v>
      </c>
      <c r="C118">
        <f>YEAR(D118)</f>
        <v>1995</v>
      </c>
      <c r="D118" s="2">
        <v>34700</v>
      </c>
      <c r="E118">
        <v>0</v>
      </c>
      <c r="F118">
        <v>0</v>
      </c>
      <c r="G118">
        <v>0</v>
      </c>
    </row>
    <row r="119" spans="1:7" ht="12.75">
      <c r="A119">
        <f t="shared" si="10"/>
        <v>1994</v>
      </c>
      <c r="B119" s="6" t="s">
        <v>19</v>
      </c>
      <c r="C119">
        <f>YEAR(D119)</f>
        <v>1994</v>
      </c>
      <c r="D119" s="2">
        <v>34669</v>
      </c>
      <c r="E119">
        <v>0</v>
      </c>
      <c r="F119">
        <v>0</v>
      </c>
      <c r="G119">
        <v>0</v>
      </c>
    </row>
    <row r="120" spans="1:7" ht="12.75">
      <c r="A120">
        <f t="shared" si="10"/>
        <v>1994</v>
      </c>
      <c r="B120" s="6" t="s">
        <v>19</v>
      </c>
      <c r="C120">
        <f>YEAR(D120)</f>
        <v>1994</v>
      </c>
      <c r="D120" s="2">
        <v>34639</v>
      </c>
      <c r="E120">
        <v>0</v>
      </c>
      <c r="F120">
        <v>0</v>
      </c>
      <c r="G120">
        <v>124</v>
      </c>
    </row>
    <row r="121" spans="1:7" ht="12.75">
      <c r="A121">
        <f t="shared" si="10"/>
        <v>1994</v>
      </c>
      <c r="D121" s="2">
        <v>34608</v>
      </c>
      <c r="E121">
        <v>2</v>
      </c>
      <c r="F121">
        <v>38</v>
      </c>
      <c r="G121">
        <v>0</v>
      </c>
    </row>
    <row r="122" spans="1:7" ht="12.75">
      <c r="A122">
        <f t="shared" si="10"/>
        <v>1994</v>
      </c>
      <c r="D122" s="2">
        <v>34578</v>
      </c>
      <c r="E122">
        <v>8</v>
      </c>
      <c r="F122">
        <v>0</v>
      </c>
      <c r="G122">
        <v>42</v>
      </c>
    </row>
    <row r="123" spans="1:7" ht="12.75">
      <c r="A123">
        <f t="shared" si="10"/>
        <v>1994</v>
      </c>
      <c r="D123" s="2">
        <v>34547</v>
      </c>
      <c r="E123">
        <v>2</v>
      </c>
      <c r="F123">
        <v>0</v>
      </c>
      <c r="G123">
        <v>0</v>
      </c>
    </row>
    <row r="124" spans="1:7" ht="12.75">
      <c r="A124">
        <f t="shared" si="10"/>
        <v>1994</v>
      </c>
      <c r="D124" s="2">
        <v>34516</v>
      </c>
      <c r="E124">
        <v>0</v>
      </c>
      <c r="F124">
        <v>0</v>
      </c>
      <c r="G124">
        <v>0</v>
      </c>
    </row>
    <row r="125" spans="1:7" ht="12.75">
      <c r="A125">
        <f t="shared" si="10"/>
        <v>1994</v>
      </c>
      <c r="D125" s="2">
        <v>34486</v>
      </c>
      <c r="E125">
        <v>0</v>
      </c>
      <c r="F125">
        <v>0</v>
      </c>
      <c r="G125">
        <v>0</v>
      </c>
    </row>
    <row r="126" spans="1:7" ht="12.75">
      <c r="A126">
        <f t="shared" si="10"/>
        <v>1994</v>
      </c>
      <c r="D126" s="2">
        <v>34455</v>
      </c>
      <c r="E126">
        <v>0</v>
      </c>
      <c r="F126">
        <v>0</v>
      </c>
      <c r="G126">
        <v>0</v>
      </c>
    </row>
    <row r="127" spans="1:7" ht="12.75">
      <c r="A127">
        <f t="shared" si="10"/>
        <v>1994</v>
      </c>
      <c r="D127" s="2">
        <v>34425</v>
      </c>
      <c r="E127">
        <v>0</v>
      </c>
      <c r="F127">
        <v>93</v>
      </c>
      <c r="G127">
        <v>91</v>
      </c>
    </row>
    <row r="128" spans="1:7" ht="12.75">
      <c r="A128">
        <f t="shared" si="10"/>
        <v>1994</v>
      </c>
      <c r="D128" s="2">
        <v>34394</v>
      </c>
      <c r="E128">
        <v>0</v>
      </c>
      <c r="F128">
        <v>0</v>
      </c>
      <c r="G128">
        <v>44</v>
      </c>
    </row>
    <row r="129" spans="1:7" ht="12.75">
      <c r="A129">
        <f t="shared" si="10"/>
        <v>1994</v>
      </c>
      <c r="C129">
        <f>YEAR(D129)</f>
        <v>1994</v>
      </c>
      <c r="D129" s="2">
        <v>34366</v>
      </c>
      <c r="E129">
        <v>0</v>
      </c>
      <c r="F129">
        <v>0</v>
      </c>
      <c r="G129">
        <v>29</v>
      </c>
    </row>
    <row r="130" spans="1:7" ht="12.75">
      <c r="A130">
        <f t="shared" si="10"/>
        <v>1994</v>
      </c>
      <c r="C130">
        <f>YEAR(D130)</f>
        <v>1994</v>
      </c>
      <c r="D130" s="2">
        <v>34335</v>
      </c>
      <c r="E130">
        <v>6</v>
      </c>
      <c r="F130">
        <v>0</v>
      </c>
      <c r="G130">
        <v>0</v>
      </c>
    </row>
  </sheetData>
  <mergeCells count="1">
    <mergeCell ref="I1:V1"/>
  </mergeCells>
  <printOptions horizontalCentered="1" verticalCentered="1"/>
  <pageMargins left="1" right="1" top="0.72" bottom="1" header="0.5" footer="0.5"/>
  <pageSetup horizontalDpi="300" verticalDpi="300" orientation="landscape" scale="85" r:id="rId1"/>
  <headerFooter alignWithMargins="0">
    <oddFooter>&amp;LExhibit A to the 
Affidavit of Julia M. Ryan&amp;RPage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2004-12-30T16:01:33Z</cp:lastPrinted>
  <dcterms:created xsi:type="dcterms:W3CDTF">2004-12-16T23:47:10Z</dcterms:created>
  <dcterms:modified xsi:type="dcterms:W3CDTF">2004-12-30T16:01:52Z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1481836619</vt:i4>
  </property>
  <property fmtid="{D5CDD505-2E9C-101B-9397-08002B2CF9AE}" pid="3" name="_EmailSubject">
    <vt:lpwstr>Docket Nos. UG-040640, et al.: Exhibit A to the Affidavit of Julia M. Ryan filed pursuant to WAC 480-07-470(11) </vt:lpwstr>
  </property>
  <property fmtid="{D5CDD505-2E9C-101B-9397-08002B2CF9AE}" pid="4" name="_AuthorEmail">
    <vt:lpwstr>JKuzma@perkinscoie.com</vt:lpwstr>
  </property>
  <property fmtid="{D5CDD505-2E9C-101B-9397-08002B2CF9AE}" pid="5" name="_AuthorEmailDisplayName">
    <vt:lpwstr>Kuzma, Jason-BEL</vt:lpwstr>
  </property>
  <property fmtid="{D5CDD505-2E9C-101B-9397-08002B2CF9AE}" pid="6" name="DocumentSetType">
    <vt:lpwstr>Document</vt:lpwstr>
  </property>
  <property fmtid="{D5CDD505-2E9C-101B-9397-08002B2CF9AE}" pid="7" name="IsHighlyConfidential">
    <vt:lpwstr>0</vt:lpwstr>
  </property>
  <property fmtid="{D5CDD505-2E9C-101B-9397-08002B2CF9AE}" pid="8" name="DocketNumber">
    <vt:lpwstr>040640</vt:lpwstr>
  </property>
  <property fmtid="{D5CDD505-2E9C-101B-9397-08002B2CF9AE}" pid="9" name="IsConfidential">
    <vt:lpwstr>0</vt:lpwstr>
  </property>
  <property fmtid="{D5CDD505-2E9C-101B-9397-08002B2CF9AE}" pid="10" name="Date1">
    <vt:lpwstr>2004-12-29T00:00:00Z</vt:lpwstr>
  </property>
  <property fmtid="{D5CDD505-2E9C-101B-9397-08002B2CF9AE}" pid="11" name="CaseType">
    <vt:lpwstr>Tariff Revision</vt:lpwstr>
  </property>
  <property fmtid="{D5CDD505-2E9C-101B-9397-08002B2CF9AE}" pid="12" name="OpenedDate">
    <vt:lpwstr>2004-04-05T00:00:00Z</vt:lpwstr>
  </property>
  <property fmtid="{D5CDD505-2E9C-101B-9397-08002B2CF9AE}" pid="13" name="Prefix">
    <vt:lpwstr>UG</vt:lpwstr>
  </property>
  <property fmtid="{D5CDD505-2E9C-101B-9397-08002B2CF9AE}" pid="14" name="CaseCompanyNames">
    <vt:lpwstr>Puget Sound Energy</vt:lpwstr>
  </property>
  <property fmtid="{D5CDD505-2E9C-101B-9397-08002B2CF9AE}" pid="15" name="IndustryCode">
    <vt:lpwstr>150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