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DC11D309-93B0-4FB5-9313-F4F951EDE924}" xr6:coauthVersionLast="47" xr6:coauthVersionMax="47" xr10:uidLastSave="{00000000-0000-0000-0000-000000000000}"/>
  <bookViews>
    <workbookView xWindow="-120" yWindow="-120" windowWidth="20730" windowHeight="11160" xr2:uid="{7160AF18-3A9F-4F58-A154-F71390B5E311}"/>
  </bookViews>
  <sheets>
    <sheet name="Sheet1" sheetId="1" r:id="rId1"/>
    <sheet name="Table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Sheet1!$A$1:$Q$19</definedName>
    <definedName name="_xlnm.Print_Area" localSheetId="1">Table!$A$4:$J$20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K11" i="1" s="1"/>
  <c r="G12" i="2"/>
  <c r="A11" i="1"/>
  <c r="A12" i="1" s="1"/>
  <c r="A13" i="1" s="1"/>
  <c r="A14" i="1" s="1"/>
  <c r="A15" i="1" s="1"/>
  <c r="K15" i="1" l="1"/>
  <c r="I12" i="2" l="1"/>
  <c r="N11" i="1"/>
  <c r="Q11" i="1" s="1"/>
  <c r="Q15" i="1" s="1"/>
  <c r="N15" i="1" l="1"/>
</calcChain>
</file>

<file path=xl/sharedStrings.xml><?xml version="1.0" encoding="utf-8"?>
<sst xmlns="http://schemas.openxmlformats.org/spreadsheetml/2006/main" count="41" uniqueCount="29">
  <si>
    <t>2019-2021</t>
  </si>
  <si>
    <t>Amount</t>
  </si>
  <si>
    <t>Inflation</t>
  </si>
  <si>
    <t>Public Counsel Calculation</t>
  </si>
  <si>
    <t>Adjustment (System)</t>
  </si>
  <si>
    <t>(a)</t>
  </si>
  <si>
    <t>(b)</t>
  </si>
  <si>
    <t>(c)</t>
  </si>
  <si>
    <t>(d)</t>
  </si>
  <si>
    <t>(e)</t>
  </si>
  <si>
    <t>(f)</t>
  </si>
  <si>
    <t>Avista Corporation</t>
  </si>
  <si>
    <t>Docket Nos. UE-220053 &amp; UG-220054</t>
  </si>
  <si>
    <r>
      <t xml:space="preserve">Average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</si>
  <si>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Rate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</si>
  <si>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Capital Additions</t>
  </si>
  <si>
    <t xml:space="preserve">Source: </t>
  </si>
  <si>
    <t>Line #</t>
  </si>
  <si>
    <t>(2) Exhibit SC-9.</t>
  </si>
  <si>
    <t>Average</t>
  </si>
  <si>
    <t xml:space="preserve">Avista Forecast </t>
  </si>
  <si>
    <t>WA Gas Adjustment</t>
  </si>
  <si>
    <t>Table 15 - Capital Addition Adjustments for Gas PMC.</t>
  </si>
  <si>
    <t>Exhibit SC-26</t>
  </si>
  <si>
    <t>Gas Non-Revenue Program</t>
  </si>
  <si>
    <t>Gas Non-Revenue Program:</t>
  </si>
  <si>
    <t>2018-2020</t>
  </si>
  <si>
    <t>(1) Exhibit SC-25 (PC DR 204 Attachment A.</t>
  </si>
  <si>
    <r>
      <t xml:space="preserve">Avista Forecast </t>
    </r>
    <r>
      <rPr>
        <vertAlign val="superscript"/>
        <sz val="11"/>
        <color theme="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</si>
</sst>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0" fillId="0" borderId="0" xfId="3" applyNumberFormat="1" applyFont="1"/>
    <xf numFmtId="164" fontId="0" fillId="0" borderId="0" xfId="2" applyNumberFormat="1" applyFont="1"/>
    <xf numFmtId="165" fontId="0" fillId="0" borderId="0" xfId="1" applyNumberFormat="1" applyFont="1"/>
    <xf numFmtId="165" fontId="0" fillId="0" borderId="1" xfId="1" applyNumberFormat="1" applyFont="1" applyBorder="1"/>
    <xf numFmtId="164" fontId="2" fillId="0" borderId="2" xfId="2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1" applyNumberFormat="1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4" xfId="0" applyBorder="1"/>
    <xf numFmtId="0" fontId="0" fillId="0" borderId="0" xfId="0" applyBorder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/>
    <xf numFmtId="0" fontId="0" fillId="0" borderId="5" xfId="0" applyBorder="1"/>
    <xf numFmtId="164" fontId="0" fillId="0" borderId="0" xfId="2" applyNumberFormat="1" applyFont="1" applyBorder="1"/>
    <xf numFmtId="164" fontId="0" fillId="0" borderId="5" xfId="2" applyNumberFormat="1" applyFont="1" applyBorder="1"/>
    <xf numFmtId="165" fontId="0" fillId="0" borderId="5" xfId="1" applyNumberFormat="1" applyFont="1" applyBorder="1"/>
    <xf numFmtId="0" fontId="0" fillId="0" borderId="3" xfId="0" applyBorder="1"/>
    <xf numFmtId="0" fontId="2" fillId="0" borderId="7" xfId="0" applyFont="1" applyBorder="1"/>
    <xf numFmtId="0" fontId="2" fillId="0" borderId="1" xfId="0" applyFont="1" applyBorder="1"/>
    <xf numFmtId="0" fontId="2" fillId="0" borderId="3" xfId="0" quotePrefix="1" applyFont="1" applyBorder="1" applyAlignment="1">
      <alignment horizontal="center"/>
    </xf>
    <xf numFmtId="0" fontId="2" fillId="0" borderId="6" xfId="0" applyFont="1" applyBorder="1"/>
    <xf numFmtId="0" fontId="2" fillId="0" borderId="3" xfId="0" applyFont="1" applyBorder="1" applyAlignment="1">
      <alignment horizontal="center"/>
    </xf>
    <xf numFmtId="0" fontId="0" fillId="0" borderId="6" xfId="0" applyBorder="1"/>
    <xf numFmtId="164" fontId="2" fillId="0" borderId="10" xfId="2" applyNumberFormat="1" applyFont="1" applyBorder="1"/>
    <xf numFmtId="164" fontId="2" fillId="0" borderId="8" xfId="2" applyNumberFormat="1" applyFont="1" applyBorder="1"/>
    <xf numFmtId="0" fontId="2" fillId="0" borderId="1" xfId="0" applyFont="1" applyBorder="1" applyAlignment="1">
      <alignment horizontal="center"/>
    </xf>
    <xf numFmtId="164" fontId="2" fillId="0" borderId="0" xfId="2" applyNumberFormat="1" applyFont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892D4-58F3-44C7-B0B1-F80649479DAC}">
  <sheetPr>
    <pageSetUpPr fitToPage="1"/>
  </sheetPr>
  <dimension ref="A1:Q19"/>
  <sheetViews>
    <sheetView tabSelected="1" workbookViewId="0">
      <selection activeCell="D2" sqref="D2"/>
    </sheetView>
  </sheetViews>
  <sheetFormatPr defaultRowHeight="15" x14ac:dyDescent="0.25"/>
  <cols>
    <col min="4" max="4" width="17.5703125" customWidth="1"/>
    <col min="5" max="5" width="14.85546875" customWidth="1"/>
    <col min="6" max="6" width="2" customWidth="1"/>
    <col min="7" max="7" width="8.7109375" customWidth="1"/>
    <col min="8" max="8" width="13.42578125" customWidth="1"/>
    <col min="9" max="9" width="2" customWidth="1"/>
    <col min="11" max="11" width="14" customWidth="1"/>
    <col min="12" max="12" width="2" customWidth="1"/>
    <col min="14" max="14" width="15" customWidth="1"/>
    <col min="15" max="15" width="2" customWidth="1"/>
    <col min="17" max="17" width="14" customWidth="1"/>
  </cols>
  <sheetData>
    <row r="1" spans="1:17" x14ac:dyDescent="0.25">
      <c r="A1" s="13" t="s">
        <v>11</v>
      </c>
      <c r="Q1" s="14" t="s">
        <v>23</v>
      </c>
    </row>
    <row r="2" spans="1:17" x14ac:dyDescent="0.25">
      <c r="A2" t="s">
        <v>12</v>
      </c>
    </row>
    <row r="3" spans="1:17" x14ac:dyDescent="0.25">
      <c r="A3" s="1" t="s">
        <v>24</v>
      </c>
    </row>
    <row r="5" spans="1:17" x14ac:dyDescent="0.25">
      <c r="B5" s="37" t="s">
        <v>5</v>
      </c>
      <c r="C5" s="37"/>
      <c r="D5" s="37"/>
      <c r="E5" t="s">
        <v>6</v>
      </c>
      <c r="J5" t="s">
        <v>7</v>
      </c>
      <c r="K5" t="s">
        <v>8</v>
      </c>
      <c r="M5" t="s">
        <v>9</v>
      </c>
      <c r="N5" t="s">
        <v>10</v>
      </c>
    </row>
    <row r="6" spans="1:17" x14ac:dyDescent="0.25">
      <c r="G6" s="36">
        <v>2021</v>
      </c>
      <c r="H6" s="36"/>
      <c r="J6" s="36">
        <v>2022</v>
      </c>
      <c r="K6" s="36"/>
      <c r="L6" s="11"/>
      <c r="M6" s="36">
        <v>2023</v>
      </c>
      <c r="N6" s="36"/>
      <c r="O6" s="11"/>
      <c r="P6" s="36">
        <v>2024</v>
      </c>
      <c r="Q6" s="36"/>
    </row>
    <row r="7" spans="1:17" x14ac:dyDescent="0.25">
      <c r="E7" s="2" t="s">
        <v>26</v>
      </c>
      <c r="F7" s="2"/>
      <c r="G7" s="3" t="s">
        <v>2</v>
      </c>
      <c r="H7" s="3"/>
      <c r="I7" s="2"/>
      <c r="J7" s="3" t="s">
        <v>2</v>
      </c>
      <c r="K7" s="3"/>
      <c r="L7" s="3"/>
      <c r="M7" s="3" t="s">
        <v>2</v>
      </c>
      <c r="N7" s="3"/>
      <c r="O7" s="3"/>
      <c r="P7" s="3" t="s">
        <v>2</v>
      </c>
      <c r="Q7" s="3"/>
    </row>
    <row r="8" spans="1:17" ht="17.25" x14ac:dyDescent="0.25">
      <c r="A8" t="s">
        <v>17</v>
      </c>
      <c r="E8" s="11" t="s">
        <v>13</v>
      </c>
      <c r="F8" s="3"/>
      <c r="G8" s="34" t="s">
        <v>14</v>
      </c>
      <c r="H8" s="34" t="s">
        <v>1</v>
      </c>
      <c r="I8" s="3"/>
      <c r="J8" s="11" t="s">
        <v>14</v>
      </c>
      <c r="K8" s="11" t="s">
        <v>1</v>
      </c>
      <c r="L8" s="3"/>
      <c r="M8" s="11" t="s">
        <v>14</v>
      </c>
      <c r="N8" s="11" t="s">
        <v>1</v>
      </c>
      <c r="O8" s="3"/>
      <c r="P8" s="34" t="s">
        <v>14</v>
      </c>
      <c r="Q8" s="34" t="s">
        <v>1</v>
      </c>
    </row>
    <row r="9" spans="1:17" x14ac:dyDescent="0.25">
      <c r="B9" s="1" t="s">
        <v>15</v>
      </c>
    </row>
    <row r="10" spans="1:17" x14ac:dyDescent="0.25">
      <c r="A10" s="4">
        <v>1</v>
      </c>
      <c r="B10" s="1" t="s">
        <v>25</v>
      </c>
    </row>
    <row r="11" spans="1:17" x14ac:dyDescent="0.25">
      <c r="A11" s="4">
        <f>+A10+1</f>
        <v>2</v>
      </c>
      <c r="B11" t="s">
        <v>3</v>
      </c>
      <c r="E11" s="7">
        <v>3499000</v>
      </c>
      <c r="F11" s="7"/>
      <c r="G11" s="6">
        <v>4.2000000000000003E-2</v>
      </c>
      <c r="H11" s="7">
        <f>+E11*(1+G11)</f>
        <v>3645958</v>
      </c>
      <c r="I11" s="7"/>
      <c r="J11" s="6">
        <v>3.6999999999999998E-2</v>
      </c>
      <c r="K11" s="7">
        <f>+H11*(1+J11)</f>
        <v>3780858.4459999995</v>
      </c>
      <c r="L11" s="7"/>
      <c r="M11" s="6">
        <v>2.4E-2</v>
      </c>
      <c r="N11" s="7">
        <f>+K11*(1+M11)</f>
        <v>3871599.0487039997</v>
      </c>
      <c r="O11" s="7"/>
      <c r="P11" s="6">
        <v>2.3E-2</v>
      </c>
      <c r="Q11" s="7">
        <f>+N11*(1+P11)</f>
        <v>3960645.8268241915</v>
      </c>
    </row>
    <row r="12" spans="1:17" x14ac:dyDescent="0.25">
      <c r="A12" s="4">
        <f t="shared" ref="A12:A15" si="0">+A11+1</f>
        <v>3</v>
      </c>
    </row>
    <row r="13" spans="1:17" ht="17.25" x14ac:dyDescent="0.25">
      <c r="A13" s="4">
        <f t="shared" si="0"/>
        <v>4</v>
      </c>
      <c r="B13" t="s">
        <v>28</v>
      </c>
      <c r="H13" s="12"/>
      <c r="K13" s="9">
        <v>4250000</v>
      </c>
      <c r="L13" s="12"/>
      <c r="M13" s="8"/>
      <c r="N13" s="9">
        <v>4250000</v>
      </c>
      <c r="O13" s="12"/>
      <c r="P13" s="8"/>
      <c r="Q13" s="9">
        <v>4250000</v>
      </c>
    </row>
    <row r="14" spans="1:17" x14ac:dyDescent="0.25">
      <c r="A14" s="4">
        <f t="shared" si="0"/>
        <v>5</v>
      </c>
    </row>
    <row r="15" spans="1:17" x14ac:dyDescent="0.25">
      <c r="A15" s="4">
        <f t="shared" si="0"/>
        <v>6</v>
      </c>
      <c r="B15" s="1" t="s">
        <v>21</v>
      </c>
      <c r="H15" s="7"/>
      <c r="K15" s="10">
        <f>+K11-K13</f>
        <v>-469141.55400000047</v>
      </c>
      <c r="L15" s="35"/>
      <c r="M15" s="1"/>
      <c r="N15" s="10">
        <f>+N11-N13</f>
        <v>-378400.95129600028</v>
      </c>
      <c r="O15" s="35"/>
      <c r="P15" s="1"/>
      <c r="Q15" s="10">
        <f>+Q11-Q13</f>
        <v>-289354.17317580851</v>
      </c>
    </row>
    <row r="18" spans="1:2" x14ac:dyDescent="0.25">
      <c r="A18" t="s">
        <v>16</v>
      </c>
      <c r="B18" t="s">
        <v>27</v>
      </c>
    </row>
    <row r="19" spans="1:2" x14ac:dyDescent="0.25">
      <c r="B19" t="s">
        <v>18</v>
      </c>
    </row>
  </sheetData>
  <mergeCells count="5">
    <mergeCell ref="J6:K6"/>
    <mergeCell ref="M6:N6"/>
    <mergeCell ref="B5:D5"/>
    <mergeCell ref="G6:H6"/>
    <mergeCell ref="P6:Q6"/>
  </mergeCells>
  <pageMargins left="0.7" right="0.7" top="0.75" bottom="0.75" header="0.3" footer="0.3"/>
  <pageSetup scale="7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4020F-5439-4C93-8DE0-FD023EC93CA2}">
  <sheetPr>
    <pageSetUpPr fitToPage="1"/>
  </sheetPr>
  <dimension ref="A4:J17"/>
  <sheetViews>
    <sheetView showGridLines="0" workbookViewId="0">
      <selection activeCell="B4" sqref="B4:J14"/>
    </sheetView>
  </sheetViews>
  <sheetFormatPr defaultRowHeight="15" x14ac:dyDescent="0.25"/>
  <cols>
    <col min="4" max="5" width="14.85546875" customWidth="1"/>
    <col min="6" max="6" width="2" customWidth="1"/>
    <col min="7" max="7" width="14" customWidth="1"/>
    <col min="8" max="8" width="2" customWidth="1"/>
    <col min="9" max="9" width="15" customWidth="1"/>
    <col min="10" max="10" width="2" customWidth="1"/>
  </cols>
  <sheetData>
    <row r="4" spans="1:10" ht="30.75" customHeight="1" x14ac:dyDescent="0.35">
      <c r="B4" s="38" t="s">
        <v>22</v>
      </c>
      <c r="C4" s="39"/>
      <c r="D4" s="39"/>
      <c r="E4" s="39"/>
      <c r="F4" s="39"/>
      <c r="G4" s="39"/>
      <c r="H4" s="39"/>
      <c r="I4" s="39"/>
      <c r="J4" s="40"/>
    </row>
    <row r="5" spans="1:10" x14ac:dyDescent="0.25">
      <c r="B5" s="15"/>
      <c r="C5" s="16"/>
      <c r="D5" s="25"/>
      <c r="E5" s="17" t="s">
        <v>0</v>
      </c>
      <c r="F5" s="28"/>
      <c r="G5" s="18"/>
      <c r="H5" s="30"/>
      <c r="I5" s="18"/>
      <c r="J5" s="30"/>
    </row>
    <row r="6" spans="1:10" x14ac:dyDescent="0.25">
      <c r="B6" s="15"/>
      <c r="C6" s="16"/>
      <c r="D6" s="21"/>
      <c r="E6" s="11" t="s">
        <v>19</v>
      </c>
      <c r="F6" s="19"/>
      <c r="G6" s="11">
        <v>2022</v>
      </c>
      <c r="H6" s="19"/>
      <c r="I6" s="11">
        <v>2023</v>
      </c>
      <c r="J6" s="19"/>
    </row>
    <row r="7" spans="1:10" x14ac:dyDescent="0.25">
      <c r="B7" s="20" t="s">
        <v>15</v>
      </c>
      <c r="C7" s="16"/>
      <c r="D7" s="21"/>
      <c r="E7" s="16"/>
      <c r="F7" s="25"/>
      <c r="G7" s="16"/>
      <c r="H7" s="25"/>
      <c r="I7" s="16"/>
      <c r="J7" s="25"/>
    </row>
    <row r="8" spans="1:10" x14ac:dyDescent="0.25">
      <c r="A8" s="5"/>
      <c r="B8" s="15" t="s">
        <v>3</v>
      </c>
      <c r="C8" s="16"/>
      <c r="D8" s="21"/>
      <c r="E8" s="22">
        <v>2192114</v>
      </c>
      <c r="F8" s="23"/>
      <c r="G8" s="22">
        <v>2273222.2179999999</v>
      </c>
      <c r="H8" s="23"/>
      <c r="I8" s="7">
        <v>2327779.5512319999</v>
      </c>
      <c r="J8" s="23"/>
    </row>
    <row r="9" spans="1:10" x14ac:dyDescent="0.25">
      <c r="A9" s="5"/>
      <c r="B9" s="15"/>
      <c r="C9" s="16"/>
      <c r="D9" s="21"/>
      <c r="E9" s="16"/>
      <c r="F9" s="21"/>
      <c r="G9" s="16"/>
      <c r="H9" s="21"/>
      <c r="I9" s="16"/>
      <c r="J9" s="21"/>
    </row>
    <row r="10" spans="1:10" ht="17.25" x14ac:dyDescent="0.25">
      <c r="A10" s="5"/>
      <c r="B10" s="15" t="s">
        <v>20</v>
      </c>
      <c r="C10" s="16"/>
      <c r="D10" s="21"/>
      <c r="E10" s="16"/>
      <c r="F10" s="21"/>
      <c r="G10" s="9">
        <v>3500000</v>
      </c>
      <c r="H10" s="24"/>
      <c r="I10" s="9">
        <v>3799993</v>
      </c>
      <c r="J10" s="24"/>
    </row>
    <row r="11" spans="1:10" x14ac:dyDescent="0.25">
      <c r="A11" s="5"/>
      <c r="B11" s="15"/>
      <c r="C11" s="16"/>
      <c r="D11" s="21"/>
      <c r="E11" s="16"/>
      <c r="F11" s="21"/>
      <c r="G11" s="16"/>
      <c r="H11" s="25"/>
      <c r="I11" s="16"/>
      <c r="J11" s="25"/>
    </row>
    <row r="12" spans="1:10" x14ac:dyDescent="0.25">
      <c r="A12" s="5"/>
      <c r="B12" s="15" t="s">
        <v>4</v>
      </c>
      <c r="C12" s="16"/>
      <c r="D12" s="21"/>
      <c r="E12" s="16"/>
      <c r="F12" s="21"/>
      <c r="G12" s="22">
        <f>+G8-G10</f>
        <v>-1226777.7820000001</v>
      </c>
      <c r="H12" s="23"/>
      <c r="I12" s="22">
        <f>+I8-I10</f>
        <v>-1472213.4487680001</v>
      </c>
      <c r="J12" s="23"/>
    </row>
    <row r="13" spans="1:10" x14ac:dyDescent="0.25">
      <c r="A13" s="5"/>
      <c r="B13" s="15"/>
      <c r="C13" s="16"/>
      <c r="D13" s="21"/>
      <c r="E13" s="16"/>
      <c r="F13" s="21"/>
      <c r="G13" s="16"/>
      <c r="H13" s="31"/>
      <c r="I13" s="16"/>
      <c r="J13" s="31"/>
    </row>
    <row r="14" spans="1:10" x14ac:dyDescent="0.25">
      <c r="A14" s="5"/>
      <c r="B14" s="26" t="s">
        <v>21</v>
      </c>
      <c r="C14" s="27"/>
      <c r="D14" s="29"/>
      <c r="E14" s="27"/>
      <c r="F14" s="27"/>
      <c r="G14" s="33">
        <v>-408924.52530318481</v>
      </c>
      <c r="H14" s="32"/>
      <c r="I14" s="33">
        <v>-490736.52483831515</v>
      </c>
      <c r="J14" s="32"/>
    </row>
    <row r="17" spans="5:5" x14ac:dyDescent="0.25">
      <c r="E17" s="16"/>
    </row>
  </sheetData>
  <mergeCells count="1">
    <mergeCell ref="B4:J4"/>
  </mergeCells>
  <pageMargins left="0.7" right="0.7" top="0.75" bottom="0.75" header="0.3" footer="0.3"/>
  <pageSetup scale="91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39CA66B-5041-4032-9739-94E66097B232}"/>
</file>

<file path=customXml/itemProps2.xml><?xml version="1.0" encoding="utf-8"?>
<ds:datastoreItem xmlns:ds="http://schemas.openxmlformats.org/officeDocument/2006/customXml" ds:itemID="{4A2CD9F6-5BB8-4D80-8FDB-D0910A2AC772}"/>
</file>

<file path=customXml/itemProps3.xml><?xml version="1.0" encoding="utf-8"?>
<ds:datastoreItem xmlns:ds="http://schemas.openxmlformats.org/officeDocument/2006/customXml" ds:itemID="{EB72F0CA-2739-47C0-9EC5-381192912E90}"/>
</file>

<file path=customXml/itemProps4.xml><?xml version="1.0" encoding="utf-8"?>
<ds:datastoreItem xmlns:ds="http://schemas.openxmlformats.org/officeDocument/2006/customXml" ds:itemID="{3C4C9FEF-B43B-47BD-AC35-AD15BA1DF0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Table</vt:lpstr>
      <vt:lpstr>Sheet1!Print_Area</vt:lpstr>
      <vt:lpstr>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2022-07-25T20:32:06Z</cp:lastPrinted>
  <dcterms:created xsi:type="dcterms:W3CDTF">2022-07-12T23:10:35Z</dcterms:created>
  <dcterms:modified xsi:type="dcterms:W3CDTF">2022-07-25T20:43:46Z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{530FBC57-C02E-4749-ABA9-1ED3FCAD5DCD}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