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11" windowWidth="10650" windowHeight="3930" tabRatio="663" activeTab="0"/>
  </bookViews>
  <sheets>
    <sheet name="Washington" sheetId="1" r:id="rId1"/>
    <sheet name="CLEC" sheetId="2" state="hidden" r:id="rId2"/>
    <sheet name="CCSAC" sheetId="3" state="hidden" r:id="rId3"/>
    <sheet name="COLLO" sheetId="4" state="hidden" r:id="rId4"/>
    <sheet name="EUDIT" sheetId="5" state="hidden" r:id="rId5"/>
    <sheet name="UDIT" sheetId="6" state="hidden" r:id="rId6"/>
    <sheet name="EEL" sheetId="7" state="hidden" r:id="rId7"/>
    <sheet name="UBL" sheetId="8" state="hidden" r:id="rId8"/>
    <sheet name="UNEP" sheetId="9" state="hidden" r:id="rId9"/>
    <sheet name="CRIS Validation" sheetId="10" state="hidden" r:id="rId10"/>
    <sheet name="IABS Validation" sheetId="11" state="hidden" r:id="rId11"/>
    <sheet name="Transit Toll" sheetId="12" state="hidden" r:id="rId12"/>
  </sheets>
  <externalReferences>
    <externalReference r:id="rId15"/>
    <externalReference r:id="rId16"/>
  </externalReferences>
  <definedNames>
    <definedName name="_xlnm._FilterDatabase" localSheetId="3" hidden="1">'COLLO'!$A$1:$AF$516</definedName>
    <definedName name="_xlnm.Print_Area" localSheetId="0">'Washington'!$A$1:$K$913</definedName>
    <definedName name="Utah" localSheetId="7">#REF!</definedName>
    <definedName name="Utah" localSheetId="5">#REF!</definedName>
    <definedName name="Utah" localSheetId="8">#REF!</definedName>
    <definedName name="Utah">#REF!</definedName>
  </definedNames>
  <calcPr fullCalcOnLoad="1"/>
</workbook>
</file>

<file path=xl/sharedStrings.xml><?xml version="1.0" encoding="utf-8"?>
<sst xmlns="http://schemas.openxmlformats.org/spreadsheetml/2006/main" count="4079" uniqueCount="1569">
  <si>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</si>
  <si>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</si>
  <si>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</si>
  <si>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</si>
  <si>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</si>
  <si>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</si>
  <si>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</si>
  <si>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Additional Dispatch</t>
  </si>
  <si>
    <t>Date Change</t>
  </si>
  <si>
    <t>Design Change</t>
  </si>
  <si>
    <t xml:space="preserve">Expedite Charge </t>
  </si>
  <si>
    <t xml:space="preserve">ICB </t>
  </si>
  <si>
    <t>Cancellation Charge</t>
  </si>
  <si>
    <t>9.23.1</t>
  </si>
  <si>
    <t>9.23.1.1</t>
  </si>
  <si>
    <t>First</t>
  </si>
  <si>
    <t>Each Additional</t>
  </si>
  <si>
    <t>9.23.1.2</t>
  </si>
  <si>
    <t>9.23.2</t>
  </si>
  <si>
    <t>Enhanced Extended Loop (EEL)</t>
  </si>
  <si>
    <t>EEL Link</t>
  </si>
  <si>
    <t>9.23.2.1</t>
  </si>
  <si>
    <t>DSO 2-Wire</t>
  </si>
  <si>
    <t>9.23.2.2</t>
  </si>
  <si>
    <t>DSO 4-Wire</t>
  </si>
  <si>
    <t>9.23.2.3</t>
  </si>
  <si>
    <t>9.23.2.4</t>
  </si>
  <si>
    <t>9.23.3</t>
  </si>
  <si>
    <t>9.23.4</t>
  </si>
  <si>
    <t>EEL Transport</t>
  </si>
  <si>
    <t>9.23.4.1</t>
  </si>
  <si>
    <t>9.23.4.2</t>
  </si>
  <si>
    <t>9.23.4.3</t>
  </si>
  <si>
    <t>9.23.6</t>
  </si>
  <si>
    <t>DS0 Channel Performance</t>
  </si>
  <si>
    <t>DS0 Low Side Channelization</t>
  </si>
  <si>
    <t>ZONE</t>
  </si>
  <si>
    <t>ASSUMED MILEAGE</t>
  </si>
  <si>
    <t>Space Availability Charge</t>
  </si>
  <si>
    <t>Bill Period</t>
  </si>
  <si>
    <t>DS1/DS0 MUX, Low Side Channelization</t>
  </si>
  <si>
    <t>9.23.7</t>
  </si>
  <si>
    <t>Concentration Capability</t>
  </si>
  <si>
    <t>Ancillary Services</t>
  </si>
  <si>
    <t>Interim Number Portability</t>
  </si>
  <si>
    <t>Local Number Portability</t>
  </si>
  <si>
    <t>10.2.1</t>
  </si>
  <si>
    <t>LNP Queries</t>
  </si>
  <si>
    <t>911/E911</t>
  </si>
  <si>
    <t>CLEC-to-CLEC</t>
  </si>
  <si>
    <t>DS0 (Per 100 Connections)</t>
  </si>
  <si>
    <t>No Charge</t>
  </si>
  <si>
    <t>White Pages Directory Listings, Facility Based Providers</t>
  </si>
  <si>
    <t>10.4.1</t>
  </si>
  <si>
    <t>Primary Listing</t>
  </si>
  <si>
    <t>10.4.2</t>
  </si>
  <si>
    <t>Premium/Privacy Listings</t>
  </si>
  <si>
    <t>General Exchange Tariff Rate, less wholesale discount</t>
  </si>
  <si>
    <t>Directory Assistance, Facility Based Providers</t>
  </si>
  <si>
    <t>10.5.1</t>
  </si>
  <si>
    <t>Local Directory Assistance, Per Call</t>
  </si>
  <si>
    <t>10.5.2</t>
  </si>
  <si>
    <t>National Directory Assistance, per Call</t>
  </si>
  <si>
    <t>10.5.3</t>
  </si>
  <si>
    <t>Call Branding, Set- Up and Recording</t>
  </si>
  <si>
    <t>10.5.4</t>
  </si>
  <si>
    <t>Loading  Brand /Per Switch</t>
  </si>
  <si>
    <t xml:space="preserve">10.5.5 </t>
  </si>
  <si>
    <t>Call Completion Link, per call</t>
  </si>
  <si>
    <t>Directory Assistance List Information</t>
  </si>
  <si>
    <t>10.6.1</t>
  </si>
  <si>
    <t>Initial Database Load, per Listing</t>
  </si>
  <si>
    <t>10.6.2</t>
  </si>
  <si>
    <t>Reload of Database, per Listing</t>
  </si>
  <si>
    <t>10.6.3</t>
  </si>
  <si>
    <t>Daily Updates, per Listing</t>
  </si>
  <si>
    <t>10.6.4</t>
  </si>
  <si>
    <t>One-time Set-Up Fee</t>
  </si>
  <si>
    <t>10.6.5</t>
  </si>
  <si>
    <t>Media Charges for File Delivery</t>
  </si>
  <si>
    <t>10.6.5.1</t>
  </si>
  <si>
    <t>Electronic Transmission</t>
  </si>
  <si>
    <t>10.6.5.2</t>
  </si>
  <si>
    <t>Tapes (charges only apply if this is selected as the normal delivery medium for daily updates) (per tape)</t>
  </si>
  <si>
    <t>10.6.5.3</t>
  </si>
  <si>
    <t>7.2.1</t>
  </si>
  <si>
    <t>7.2.2</t>
  </si>
  <si>
    <t>CLEC to CLEC Cross-Connections</t>
  </si>
  <si>
    <t>Zone 4</t>
  </si>
  <si>
    <t>Basic Install with Cooperative Testing</t>
  </si>
  <si>
    <t>Each Additional 2 -Wire Distribution Loop (applies to both analog and non-loaded)</t>
  </si>
  <si>
    <t>Each Addition DS1 Capable Feeder Loop</t>
  </si>
  <si>
    <t>Reclassification Charge</t>
  </si>
  <si>
    <t>Termination, Fixed Per Pair / Office</t>
  </si>
  <si>
    <t>Fiber Cross-Connect Per Pair / Office</t>
  </si>
  <si>
    <t>Termination, Fixed Per Pair /Prem</t>
  </si>
  <si>
    <t>Termination, Fixed Per Pair/Office</t>
  </si>
  <si>
    <t>Termination Fixed Per Pair/Prem.</t>
  </si>
  <si>
    <t>Fiber Transport, per Route/Per Pair</t>
  </si>
  <si>
    <t>CONTRACT BEGIN EFFECTIVE DATE</t>
  </si>
  <si>
    <t>CONTRACT END EFFECTIVE DATE</t>
  </si>
  <si>
    <t>COST DOCKET BEGIN EFFECTIVE DATE</t>
  </si>
  <si>
    <t>COST DOCKET END EFFECTIVE DATE</t>
  </si>
  <si>
    <t>CONTRACTBEGIN EFFECTIVE DATE</t>
  </si>
  <si>
    <t>CONTRACTEND EFFECTIVE DATE</t>
  </si>
  <si>
    <t>Contract Begin Effective Date</t>
  </si>
  <si>
    <t>Contract End Effective Date</t>
  </si>
  <si>
    <t>Cost Docket Begin Effective Date</t>
  </si>
  <si>
    <t>Cost Docket End Effective Date</t>
  </si>
  <si>
    <t xml:space="preserve">Each Additional Activation, per </t>
  </si>
  <si>
    <t>Shipping Charges (for tape delivery)</t>
  </si>
  <si>
    <t xml:space="preserve">Toll and Assistance Operator Services, Facility Based Providers, </t>
  </si>
  <si>
    <t>10.7.1</t>
  </si>
  <si>
    <r>
      <t>Option A</t>
    </r>
    <r>
      <rPr>
        <sz val="10"/>
        <rFont val="Arial"/>
        <family val="0"/>
      </rPr>
      <t xml:space="preserve"> – Per Message</t>
    </r>
  </si>
  <si>
    <t>Operator Handled Calling Card</t>
  </si>
  <si>
    <t>Machine Handled Calling Card</t>
  </si>
  <si>
    <t>Station Call</t>
  </si>
  <si>
    <t>Person Call</t>
  </si>
  <si>
    <t>Connect to Directory Assistance</t>
  </si>
  <si>
    <t>Busy Line Verify, per Call</t>
  </si>
  <si>
    <t>Busy Line Interrupt</t>
  </si>
  <si>
    <t>Operator Assistance, per Call</t>
  </si>
  <si>
    <t>10.7.2</t>
  </si>
  <si>
    <r>
      <t>Option B</t>
    </r>
    <r>
      <rPr>
        <sz val="10"/>
        <rFont val="Arial"/>
        <family val="0"/>
      </rPr>
      <t xml:space="preserve"> – Per Operator Work Second and Computer Handled Calls</t>
    </r>
  </si>
  <si>
    <t>Operator Handled, per Operator Work Second</t>
  </si>
  <si>
    <t>Machine Handled, per Call</t>
  </si>
  <si>
    <t>10.7.3</t>
  </si>
  <si>
    <t>Call Branding, Set-Up &amp; Recording</t>
  </si>
  <si>
    <t>10.7.4</t>
  </si>
  <si>
    <t>Loading Brand/Per Switch</t>
  </si>
  <si>
    <t>Access to Poles, Ducts, Conduits and Rights of Way</t>
  </si>
  <si>
    <t>10.8.1</t>
  </si>
  <si>
    <t>Pole Inquiry Fee, per Mile</t>
  </si>
  <si>
    <t>10.8.2</t>
  </si>
  <si>
    <t>Innerduct Inquiry Fee, per Mile</t>
  </si>
  <si>
    <t>10.8.4</t>
  </si>
  <si>
    <t>10.8.5</t>
  </si>
  <si>
    <t>10.8.6</t>
  </si>
  <si>
    <t>10.8.7</t>
  </si>
  <si>
    <t>10.8.8</t>
  </si>
  <si>
    <t>Pole Attachment Fee, per Foot, per Year</t>
  </si>
  <si>
    <t>10.8.9</t>
  </si>
  <si>
    <t>Innerduct Occupancy Fee, per Foot, per Year</t>
  </si>
  <si>
    <t>10.8.10</t>
  </si>
  <si>
    <t>Operational Support Systems</t>
  </si>
  <si>
    <t>Daily Usage Record File, per Record</t>
  </si>
  <si>
    <t xml:space="preserve">Trouble Isolation Charge </t>
  </si>
  <si>
    <t>Section 13,Qwest’s Washington Exchange and Network Services Catalog</t>
  </si>
  <si>
    <t>Bona Fide Request Process</t>
  </si>
  <si>
    <t>Processing Fee</t>
  </si>
  <si>
    <t>NOTES:</t>
  </si>
  <si>
    <t>[1]</t>
  </si>
  <si>
    <t>[2]</t>
  </si>
  <si>
    <t>[3]</t>
  </si>
  <si>
    <t xml:space="preserve">[4] </t>
  </si>
  <si>
    <t>[5]</t>
  </si>
  <si>
    <t>9.2.4.5</t>
  </si>
  <si>
    <t>1CRVC</t>
  </si>
  <si>
    <t>1CRVD</t>
  </si>
  <si>
    <t>9.2.5.5</t>
  </si>
  <si>
    <t>9.2.6.5</t>
  </si>
  <si>
    <t>Trouble Isolation Charge</t>
  </si>
  <si>
    <t>Intra-Building Cable</t>
  </si>
  <si>
    <t>Section 13, QWEST's Washington Exchange and Network Services Catalog</t>
  </si>
  <si>
    <t>9.4.3</t>
  </si>
  <si>
    <t>9.4.4</t>
  </si>
  <si>
    <t>9.4.5</t>
  </si>
  <si>
    <t>9.4.6</t>
  </si>
  <si>
    <t>9.6.1</t>
  </si>
  <si>
    <t>9.6.2</t>
  </si>
  <si>
    <t>9.6.3</t>
  </si>
  <si>
    <t>9.6.4</t>
  </si>
  <si>
    <t>9.6.5</t>
  </si>
  <si>
    <t>9.6.6</t>
  </si>
  <si>
    <t>9.6.7</t>
  </si>
  <si>
    <t>9.6.8</t>
  </si>
  <si>
    <t>9.6.9</t>
  </si>
  <si>
    <t>Simple</t>
  </si>
  <si>
    <t>Complex</t>
  </si>
  <si>
    <t xml:space="preserve">Field Verification  </t>
  </si>
  <si>
    <t>9.11.1.1</t>
  </si>
  <si>
    <t>9.11.1.2</t>
  </si>
  <si>
    <t>9.11.1.3</t>
  </si>
  <si>
    <t>9.11.1.4</t>
  </si>
  <si>
    <t>9.11.1.5</t>
  </si>
  <si>
    <t>9.11.1.6</t>
  </si>
  <si>
    <t>9.11.1.7</t>
  </si>
  <si>
    <t>9.16.2.1.1 Up to 20,000 Line Records</t>
  </si>
  <si>
    <t>9.16.2.1.2 Over 20,000 Line Records</t>
  </si>
  <si>
    <t>Channel Regeneration</t>
  </si>
  <si>
    <t>UNE-P Conversion</t>
  </si>
  <si>
    <t>UNE-P POTS, CENTREX, PBX Mechanized</t>
  </si>
  <si>
    <t>UNE-POTS, CENTREX, PBX Manual</t>
  </si>
  <si>
    <t>9.23.1.3</t>
  </si>
  <si>
    <t>UNE-P PBX DID</t>
  </si>
  <si>
    <t>9.23.1.4</t>
  </si>
  <si>
    <t>UNE-P ISDN BRI</t>
  </si>
  <si>
    <t>9.23.1.5</t>
  </si>
  <si>
    <t>UNE-P ISDN PRI, DSS per DS1 Facility</t>
  </si>
  <si>
    <t>9.23.1.6</t>
  </si>
  <si>
    <t>UNE-P ISDN PRI, DSS Trunk</t>
  </si>
  <si>
    <t>UNE-P New Connection</t>
  </si>
  <si>
    <t>UNE-P POTS Mechanized</t>
  </si>
  <si>
    <t>UNE-P POTS Manual</t>
  </si>
  <si>
    <t>UNE-P PRI Dedicated PRI 23 + D</t>
  </si>
  <si>
    <t>UNE-P PRI Dedicated PRI 24</t>
  </si>
  <si>
    <t>9.23.2.5</t>
  </si>
  <si>
    <t>UNE-P PRI Dedicated PRI 23B + Back-Up D Configuration - 5E</t>
  </si>
  <si>
    <t>UNE-Combination Private Line</t>
  </si>
  <si>
    <t>DS0/DS1/DS3./OCN/Integrated T-1 Existing Service</t>
  </si>
  <si>
    <t>9.23.4.4</t>
  </si>
  <si>
    <t>Zone 2</t>
  </si>
  <si>
    <t>9.23.8</t>
  </si>
  <si>
    <t>9.23.9</t>
  </si>
  <si>
    <t>9.24.1</t>
  </si>
  <si>
    <t>DSLAM</t>
  </si>
  <si>
    <t>Virtual Transport</t>
  </si>
  <si>
    <t>9.24.2</t>
  </si>
  <si>
    <t>Unbundled Packet Switch Interface Port</t>
  </si>
  <si>
    <t xml:space="preserve">DS1 </t>
  </si>
  <si>
    <t>New York Method</t>
  </si>
  <si>
    <t>Automated Coin Telephone Service</t>
  </si>
  <si>
    <t>Rates not addressed in the Cost Docket. TELRIC based where required.</t>
  </si>
  <si>
    <t>Market based rates not addressed in the Cost Docket.</t>
  </si>
  <si>
    <t>Intentionally Omitted</t>
  </si>
  <si>
    <t>Unbundled Packet Switch Customer Channel with Subloop</t>
  </si>
  <si>
    <t>Rates proposed in QWEST's February 15, 2000 Collocation Filing.</t>
  </si>
  <si>
    <t>Individual Case Basis</t>
  </si>
  <si>
    <t>[6]</t>
  </si>
  <si>
    <t>[7]</t>
  </si>
  <si>
    <t>[8]</t>
  </si>
  <si>
    <t>[9]</t>
  </si>
  <si>
    <t xml:space="preserve">Caged Collocation Space Construction includes one 60 Amp Feed.  Credit applied in appropriate amount (20, 30 or 40 Amp Feed) when 20 Amp Feed, 30 Amp Feed or 40 Amp Feed -48 Volt DC Power Cable is ordered with Space Construction.  </t>
  </si>
  <si>
    <t>Regional TELRIC based where required</t>
  </si>
  <si>
    <t>CR Number</t>
  </si>
  <si>
    <t>Customer Name</t>
  </si>
  <si>
    <t>CLEC/ACNA</t>
  </si>
  <si>
    <t>CIC</t>
  </si>
  <si>
    <t>State</t>
  </si>
  <si>
    <t>Supplier ID</t>
  </si>
  <si>
    <t>Interim Agreement Contract Number</t>
  </si>
  <si>
    <t>Appendix A Attached to CMP</t>
  </si>
  <si>
    <t xml:space="preserve">Comprehensive Agreement  Contract Number </t>
  </si>
  <si>
    <t>Interconnection Product</t>
  </si>
  <si>
    <t>Class of Service</t>
  </si>
  <si>
    <t>Jurisdiction</t>
  </si>
  <si>
    <t>USOC</t>
  </si>
  <si>
    <t>USOC Recurring Rate</t>
  </si>
  <si>
    <t>USOC Non-Recurring rate</t>
  </si>
  <si>
    <t>N=One time  I= Initial     S=Subsequent</t>
  </si>
  <si>
    <t>USOC FIXED RATE</t>
  </si>
  <si>
    <t>USOC VARIABLE RATE</t>
  </si>
  <si>
    <t xml:space="preserve"> MILEAGE</t>
  </si>
  <si>
    <t>MOU Usage RATE</t>
  </si>
  <si>
    <t>MOU RATE FIXED</t>
  </si>
  <si>
    <t xml:space="preserve">MOU RATE VARIABLE </t>
  </si>
  <si>
    <t>Customer Order          Y or N        Provg. use</t>
  </si>
  <si>
    <t xml:space="preserve">Install Date  Provg use </t>
  </si>
  <si>
    <t>7.8.1</t>
  </si>
  <si>
    <t>7.8.2</t>
  </si>
  <si>
    <t>7.8.3</t>
  </si>
  <si>
    <t>7.8.4</t>
  </si>
  <si>
    <t>Adjacent Collocation</t>
  </si>
  <si>
    <t>Remote Collocation and Remote  Adjacent Collocation</t>
  </si>
  <si>
    <t>8.7.1</t>
  </si>
  <si>
    <t>8.7.2</t>
  </si>
  <si>
    <t>8.7.3</t>
  </si>
  <si>
    <t>8.7.4</t>
  </si>
  <si>
    <t>8.7.5</t>
  </si>
  <si>
    <t>8.7.6</t>
  </si>
  <si>
    <t>Zone 1</t>
  </si>
  <si>
    <t xml:space="preserve">Zone 2 </t>
  </si>
  <si>
    <t>Zone 3</t>
  </si>
  <si>
    <t>Zone 5</t>
  </si>
  <si>
    <t>DATE To be filled out by Process</t>
  </si>
  <si>
    <t xml:space="preserve">BAN # </t>
  </si>
  <si>
    <t>LATA</t>
  </si>
  <si>
    <t>N</t>
  </si>
  <si>
    <t>12/31/9999</t>
  </si>
  <si>
    <t>LIS Trunking</t>
  </si>
  <si>
    <t>OHU</t>
  </si>
  <si>
    <t>NR6UE</t>
  </si>
  <si>
    <t>NRC LIS GROUP 6 1ST</t>
  </si>
  <si>
    <t xml:space="preserve">Provisioning </t>
  </si>
  <si>
    <t>NR6UF</t>
  </si>
  <si>
    <t>NRC LIS GROUP 6 ADNL</t>
  </si>
  <si>
    <t xml:space="preserve">use only  </t>
  </si>
  <si>
    <t>Sue Christenson</t>
  </si>
  <si>
    <t>NR6UG</t>
  </si>
  <si>
    <t>NRC LIS GROUP 9 1ST</t>
  </si>
  <si>
    <t>NR6UH</t>
  </si>
  <si>
    <t>NRC LIS GROUP 9 ADNL</t>
  </si>
  <si>
    <t>Interconnect Charge</t>
  </si>
  <si>
    <t>Interconnection Charge (likely to be zero rated)</t>
  </si>
  <si>
    <t>TST</t>
  </si>
  <si>
    <t xml:space="preserve">Tandem Switched transport MOU  </t>
  </si>
  <si>
    <t>0 to 8</t>
  </si>
  <si>
    <t>8 to 25</t>
  </si>
  <si>
    <t>25 to 50</t>
  </si>
  <si>
    <t xml:space="preserve">over 50 </t>
  </si>
  <si>
    <t xml:space="preserve">Tandem Switching </t>
  </si>
  <si>
    <t>Tandem Switching MOU</t>
  </si>
  <si>
    <t>EO Local Switching</t>
  </si>
  <si>
    <t>Transit Local</t>
  </si>
  <si>
    <t>Unbundled Packet Switch Customer Channel</t>
  </si>
  <si>
    <t>Unbundled Packet Switch Customer Channel With Shared Subloop</t>
  </si>
  <si>
    <t>[13]</t>
  </si>
  <si>
    <t>1 &amp; 13</t>
  </si>
  <si>
    <t>Nonrecurring charge does not apply when ordered with the DSLAM element.</t>
  </si>
  <si>
    <t>Transit Toll</t>
  </si>
  <si>
    <t>XCU1X</t>
  </si>
  <si>
    <t>EF2BU</t>
  </si>
  <si>
    <t>DS1 EF</t>
  </si>
  <si>
    <t xml:space="preserve">LIS Trunking </t>
  </si>
  <si>
    <t>XCU3X</t>
  </si>
  <si>
    <t>EF2CU</t>
  </si>
  <si>
    <t xml:space="preserve">DS3 EF </t>
  </si>
  <si>
    <t>DTT DS1 Direct Trunk Transport</t>
  </si>
  <si>
    <t>1UKAA</t>
  </si>
  <si>
    <t>None</t>
  </si>
  <si>
    <t>1UKAB</t>
  </si>
  <si>
    <t xml:space="preserve">  0 to 8</t>
  </si>
  <si>
    <t>1UKAC</t>
  </si>
  <si>
    <t xml:space="preserve"> 8 to 25</t>
  </si>
  <si>
    <t>1UKAD</t>
  </si>
  <si>
    <t xml:space="preserve"> 25 to 50</t>
  </si>
  <si>
    <t>1UKAE</t>
  </si>
  <si>
    <t xml:space="preserve"> over 50 </t>
  </si>
  <si>
    <t>DTT DS3 Direct Trunk Transport</t>
  </si>
  <si>
    <t>1UKBA</t>
  </si>
  <si>
    <t>1UKBB</t>
  </si>
  <si>
    <t xml:space="preserve"> 0 to 8</t>
  </si>
  <si>
    <t>1UKBC</t>
  </si>
  <si>
    <t>1UKBD</t>
  </si>
  <si>
    <t>1UKBE</t>
  </si>
  <si>
    <t>Multiplexing DS1</t>
  </si>
  <si>
    <t>MXNLU</t>
  </si>
  <si>
    <t>DS1- EF MUX</t>
  </si>
  <si>
    <t>M6W1U</t>
  </si>
  <si>
    <t>DS1- DTT MUX</t>
  </si>
  <si>
    <t>Multiplexing DS3</t>
  </si>
  <si>
    <t>MXNKU</t>
  </si>
  <si>
    <t>DS3- EF MUX</t>
  </si>
  <si>
    <t>M6W3U</t>
  </si>
  <si>
    <t>DS3- DTT MUX</t>
  </si>
  <si>
    <t xml:space="preserve">EICT                </t>
  </si>
  <si>
    <t>TKCCP</t>
  </si>
  <si>
    <t>Physical CoLo-Chan Term -DS1</t>
  </si>
  <si>
    <t>EICT</t>
  </si>
  <si>
    <t>TKCCA</t>
  </si>
  <si>
    <t>Virtual CoLo-Chan Term -DS1</t>
  </si>
  <si>
    <t>TKCFP</t>
  </si>
  <si>
    <t>Physical CoLo-Chan Term -DS3</t>
  </si>
  <si>
    <t>TKCFA</t>
  </si>
  <si>
    <t>Virtual CoLo-Chan Term -DS3</t>
  </si>
  <si>
    <r>
      <t xml:space="preserve"> </t>
    </r>
    <r>
      <rPr>
        <b/>
        <sz val="9"/>
        <color indexed="8"/>
        <rFont val="Geneva"/>
        <family val="0"/>
      </rPr>
      <t>DESCRIPTION</t>
    </r>
  </si>
  <si>
    <t>STATE</t>
  </si>
  <si>
    <t xml:space="preserve">Transit Rate-Toll </t>
  </si>
  <si>
    <t>AZ</t>
  </si>
  <si>
    <t>CO</t>
  </si>
  <si>
    <t>IA</t>
  </si>
  <si>
    <t>ID</t>
  </si>
  <si>
    <t>MN</t>
  </si>
  <si>
    <t>MT</t>
  </si>
  <si>
    <t>ND</t>
  </si>
  <si>
    <t>NE</t>
  </si>
  <si>
    <t>NM</t>
  </si>
  <si>
    <t>OR</t>
  </si>
  <si>
    <t>SD</t>
  </si>
  <si>
    <t>UT</t>
  </si>
  <si>
    <t>WA</t>
  </si>
  <si>
    <t>WY</t>
  </si>
  <si>
    <t>USOC Recurring rate</t>
  </si>
  <si>
    <t>USOC Non-recurring rate</t>
  </si>
  <si>
    <t>N=One time  I= Initial     S=Subseqnt</t>
  </si>
  <si>
    <t>Bill             Period</t>
  </si>
  <si>
    <t>CCSAC Links</t>
  </si>
  <si>
    <t>QU71X</t>
  </si>
  <si>
    <t>EFY1X</t>
  </si>
  <si>
    <t>DS1 Entrance Facility</t>
  </si>
  <si>
    <t>TYLRP</t>
  </si>
  <si>
    <t>Physical CoLocation EICT</t>
  </si>
  <si>
    <t>TYLRA</t>
  </si>
  <si>
    <t>Virtual CoLocation EICT</t>
  </si>
  <si>
    <t>Direct Link Transport-DS0</t>
  </si>
  <si>
    <t>QU72X</t>
  </si>
  <si>
    <t>CCA2A</t>
  </si>
  <si>
    <t>DS0 Mileage</t>
  </si>
  <si>
    <t>CCA2B</t>
  </si>
  <si>
    <t>CCA2C</t>
  </si>
  <si>
    <t>CCA2D</t>
  </si>
  <si>
    <t>CCA2E</t>
  </si>
  <si>
    <t>over 50</t>
  </si>
  <si>
    <t>Direct Link Transport-DS1</t>
  </si>
  <si>
    <t>CCA1A</t>
  </si>
  <si>
    <t>DS1 Mileage</t>
  </si>
  <si>
    <t>CCA1B</t>
  </si>
  <si>
    <t>CCA1C</t>
  </si>
  <si>
    <t>CCA1D</t>
  </si>
  <si>
    <t>CCA1E</t>
  </si>
  <si>
    <t>QMVXX</t>
  </si>
  <si>
    <t>MUX CHARGE</t>
  </si>
  <si>
    <t>STP</t>
  </si>
  <si>
    <t xml:space="preserve">SX7                </t>
  </si>
  <si>
    <t>PT8SX</t>
  </si>
  <si>
    <t>PORT/PER PORT CHARGE</t>
  </si>
  <si>
    <t>NRB7P</t>
  </si>
  <si>
    <t>Basic Translations (I)</t>
  </si>
  <si>
    <t>NRB7Q</t>
  </si>
  <si>
    <t>Basic Translations (S)</t>
  </si>
  <si>
    <t>NRBL6</t>
  </si>
  <si>
    <t>Data Base Trans (I)</t>
  </si>
  <si>
    <t>NRBL7</t>
  </si>
  <si>
    <t>Data Base Trans (S)</t>
  </si>
  <si>
    <t>CCS Links</t>
  </si>
  <si>
    <t>NRBS1</t>
  </si>
  <si>
    <t>CCS LINK - DS0 (I)</t>
  </si>
  <si>
    <t>NRBSA</t>
  </si>
  <si>
    <t>CCS LINK - DS0 (S)</t>
  </si>
  <si>
    <t>CCS LINK - DS1 (I)</t>
  </si>
  <si>
    <t>CCS LINK - DS1 (S)</t>
  </si>
  <si>
    <r>
      <t xml:space="preserve"> </t>
    </r>
    <r>
      <rPr>
        <b/>
        <sz val="10"/>
        <color indexed="8"/>
        <rFont val="Geneva"/>
        <family val="0"/>
      </rPr>
      <t>DESCRIPTION</t>
    </r>
  </si>
  <si>
    <t>Juris-  diction</t>
  </si>
  <si>
    <t>USOC Non Recurring Rate</t>
  </si>
  <si>
    <t>N=One Time  I=Initial S=Subsequent</t>
  </si>
  <si>
    <t>MILEAGE</t>
  </si>
  <si>
    <t>MOU USAGE RATE</t>
  </si>
  <si>
    <t>MOU RATE VARIABLE</t>
  </si>
  <si>
    <t>XVR</t>
  </si>
  <si>
    <t>B2CGP</t>
  </si>
  <si>
    <t>Interconnect Arrangement at pt of term.frame - OCN</t>
  </si>
  <si>
    <t>COLLOCATION</t>
  </si>
  <si>
    <t>CTG</t>
  </si>
  <si>
    <t>Circuit term-no charge-code required for order writing</t>
  </si>
  <si>
    <t>Joyce Hammer</t>
  </si>
  <si>
    <t>C1C1X</t>
  </si>
  <si>
    <t>Cross Connect - Voice Grade Service Per 100 Circuits</t>
  </si>
  <si>
    <t>C1FAA</t>
  </si>
  <si>
    <t>Land &amp; Building Rent per Shelf</t>
  </si>
  <si>
    <t>C1FAB</t>
  </si>
  <si>
    <t>Bay Rent per Shelf</t>
  </si>
  <si>
    <t>EFNZX</t>
  </si>
  <si>
    <t>Entrance facility-copper fiber</t>
  </si>
  <si>
    <t>EXCDX</t>
  </si>
  <si>
    <t>DS1 per termination</t>
  </si>
  <si>
    <t>EXCEX</t>
  </si>
  <si>
    <t>DS3 per termination</t>
  </si>
  <si>
    <t>EXCUX</t>
  </si>
  <si>
    <t>DS0 per termination</t>
  </si>
  <si>
    <t>SP1C1</t>
  </si>
  <si>
    <t>Entrance facility per 2 fibers</t>
  </si>
  <si>
    <t>SP1CE</t>
  </si>
  <si>
    <t>Cable space &amp; conduit - per 12</t>
  </si>
  <si>
    <t>SP1CF</t>
  </si>
  <si>
    <t>Cable space &amp; conduit - per foot</t>
  </si>
  <si>
    <t>SP1CL</t>
  </si>
  <si>
    <t>C O Synchronization</t>
  </si>
  <si>
    <t>SP1EA</t>
  </si>
  <si>
    <t>Virtual EIC Equipment Bay/rack</t>
  </si>
  <si>
    <t>SP1EB</t>
  </si>
  <si>
    <t>Equipment bay VEIC per rack</t>
  </si>
  <si>
    <t>SP1EE</t>
  </si>
  <si>
    <t>Entrance fiber per foot</t>
  </si>
  <si>
    <t>SP1EH</t>
  </si>
  <si>
    <t>Entrance Enclosure - handhole</t>
  </si>
  <si>
    <t>SP1EM</t>
  </si>
  <si>
    <t>Entrance Enclosure - manhole</t>
  </si>
  <si>
    <t>SP1EN</t>
  </si>
  <si>
    <t>Entrance facility - shared</t>
  </si>
  <si>
    <t>SP1EP</t>
  </si>
  <si>
    <t>[11]</t>
  </si>
  <si>
    <t xml:space="preserve">not been activated in the switch, the rate will be ICB to account for the right to use fee.  </t>
  </si>
  <si>
    <t xml:space="preserve">Vertical feature rates will be considered market based unless the feature is not currently activated in the switch.  In the event that a vertical feature has </t>
  </si>
  <si>
    <t>Entrance facility - cross-connect</t>
  </si>
  <si>
    <t>SP1EQ</t>
  </si>
  <si>
    <t>Entrance facility - fire retardant</t>
  </si>
  <si>
    <t>SP1FF</t>
  </si>
  <si>
    <t>Tie cables &amp; rack per foot - DS0</t>
  </si>
  <si>
    <t>SP1FG</t>
  </si>
  <si>
    <t>Tie cables &amp; rack per foot - DS1</t>
  </si>
  <si>
    <t>SP1FH</t>
  </si>
  <si>
    <t>Tie cables &amp; rack per foot - DS3</t>
  </si>
  <si>
    <t>SP1FM</t>
  </si>
  <si>
    <t>DS0 per 100 blocks</t>
  </si>
  <si>
    <t>SP1FN</t>
  </si>
  <si>
    <t>DS1 per 28 blocks</t>
  </si>
  <si>
    <t>SP1FO</t>
  </si>
  <si>
    <t>DS3 termination</t>
  </si>
  <si>
    <t>SP1GA</t>
  </si>
  <si>
    <t>DC grounding 2/0 avg per foot</t>
  </si>
  <si>
    <t>SP1GB</t>
  </si>
  <si>
    <t>DC grounding 1/0 avg per foot</t>
  </si>
  <si>
    <t>SP1GC</t>
  </si>
  <si>
    <t>DC grounding 350 per foot</t>
  </si>
  <si>
    <t>SP1GD</t>
  </si>
  <si>
    <t>DC grounding 500 per foot</t>
  </si>
  <si>
    <t>SP1GE</t>
  </si>
  <si>
    <t>DC grounding 750 per foot</t>
  </si>
  <si>
    <t>SP1GF</t>
  </si>
  <si>
    <t>DC grounding 4/0 per foot</t>
  </si>
  <si>
    <t>SP1HU</t>
  </si>
  <si>
    <t>Humidification of leased space</t>
  </si>
  <si>
    <t>SP1JA</t>
  </si>
  <si>
    <t>External AC power 120 volt</t>
  </si>
  <si>
    <t>SP1JB</t>
  </si>
  <si>
    <t>208 volt, single phase</t>
  </si>
  <si>
    <t>SP1JC</t>
  </si>
  <si>
    <t>SP1JD</t>
  </si>
  <si>
    <t>240 volt, single phase</t>
  </si>
  <si>
    <t>SP1JE</t>
  </si>
  <si>
    <t>240 volt, three phase</t>
  </si>
  <si>
    <t>SP1JF</t>
  </si>
  <si>
    <t>480 volt, three phase</t>
  </si>
  <si>
    <t>SP1KA</t>
  </si>
  <si>
    <t>Essential AC power/amp/volt</t>
  </si>
  <si>
    <t>SP1KB</t>
  </si>
  <si>
    <t>Single Strand Increments (Available May 31, 2001)</t>
  </si>
  <si>
    <t>9.7.7</t>
  </si>
  <si>
    <t>Fiber Transport, per Mile / Pair</t>
  </si>
  <si>
    <t>Fiber Loop, per Route</t>
  </si>
  <si>
    <t>Order Charge per 1st Pair or Strand /Route/Order</t>
  </si>
  <si>
    <t>Order Charge each. Addl. Pair or Strand/Same Route</t>
  </si>
  <si>
    <t>20 amp, single phase</t>
  </si>
  <si>
    <t>SP1KC</t>
  </si>
  <si>
    <t>20 amp, three phase</t>
  </si>
  <si>
    <t>SP1KD</t>
  </si>
  <si>
    <t>30 amp, single phase</t>
  </si>
  <si>
    <t>SP1KE</t>
  </si>
  <si>
    <t>40 amp, single phase</t>
  </si>
  <si>
    <t>SP1KF</t>
  </si>
  <si>
    <t>50 amp, single phase</t>
  </si>
  <si>
    <t>SP1KG</t>
  </si>
  <si>
    <t>50 amp, three phase</t>
  </si>
  <si>
    <t>SP1KH</t>
  </si>
  <si>
    <t>60 amp, single phase</t>
  </si>
  <si>
    <t>SP1KJ</t>
  </si>
  <si>
    <t>60 amp, three phase</t>
  </si>
  <si>
    <t>SP1KK</t>
  </si>
  <si>
    <t>100 amp, single phase</t>
  </si>
  <si>
    <t>SP1KL</t>
  </si>
  <si>
    <t>100 amp, three phase</t>
  </si>
  <si>
    <t>SP1KM</t>
  </si>
  <si>
    <t>30 amp, three phase</t>
  </si>
  <si>
    <t>SP1KN</t>
  </si>
  <si>
    <t>40 amp, three phase</t>
  </si>
  <si>
    <t>SP1M2</t>
  </si>
  <si>
    <t>DSO 2/4 Wire Each Additional</t>
  </si>
  <si>
    <t>48 Volt DC power 20 amp</t>
  </si>
  <si>
    <t>SP1M4</t>
  </si>
  <si>
    <t>48 Volt DC power 40 amp</t>
  </si>
  <si>
    <t>SP1M6</t>
  </si>
  <si>
    <t>48 Volt DC power 60 amp</t>
  </si>
  <si>
    <t>SP1MA</t>
  </si>
  <si>
    <t>Maintenance service</t>
  </si>
  <si>
    <t>SP1PA</t>
  </si>
  <si>
    <t>DC Power per amp</t>
  </si>
  <si>
    <t>SP1R1</t>
  </si>
  <si>
    <t>Rent - Area 1</t>
  </si>
  <si>
    <t>SP1R2</t>
  </si>
  <si>
    <t>Rent - Area 2</t>
  </si>
  <si>
    <t>SP1R3</t>
  </si>
  <si>
    <t>Rent - Area 3</t>
  </si>
  <si>
    <t>SP1RC</t>
  </si>
  <si>
    <t>Riser Cable per foot</t>
  </si>
  <si>
    <t>SP1RD</t>
  </si>
  <si>
    <t>Riser Cable per strand</t>
  </si>
  <si>
    <t>SP11S</t>
  </si>
  <si>
    <t>Security-per person ID card</t>
  </si>
  <si>
    <t>SP1SE</t>
  </si>
  <si>
    <t>Security-Normal hrs per 1/2 hr</t>
  </si>
  <si>
    <t>SP1SF</t>
  </si>
  <si>
    <t>Security-After hrs per 1/2 hr</t>
  </si>
  <si>
    <t>SP1SH</t>
  </si>
  <si>
    <t>Shelf</t>
  </si>
  <si>
    <t>SP1SX</t>
  </si>
  <si>
    <t>Security per person per C O</t>
  </si>
  <si>
    <t>SP1VB</t>
  </si>
  <si>
    <t>48 volt DC power cable 100 amp</t>
  </si>
  <si>
    <t>SP1VC</t>
  </si>
  <si>
    <t>48 volt DC power cable 200 amp</t>
  </si>
  <si>
    <t>SP1VD</t>
  </si>
  <si>
    <t>48 volt DC power cable 300 amp</t>
  </si>
  <si>
    <t>SP1VE</t>
  </si>
  <si>
    <t>48 volt DC power cable 400 amp</t>
  </si>
  <si>
    <t>NRBBC</t>
  </si>
  <si>
    <t>IDE Maintenance, normal hr per 1/2</t>
  </si>
  <si>
    <t>NRBBD</t>
  </si>
  <si>
    <t>IDE Maintenance, after hr per 1/2</t>
  </si>
  <si>
    <t>NRBBK</t>
  </si>
  <si>
    <t>VEIC Fiber Cable Splicing, per set-up</t>
  </si>
  <si>
    <t>NRBCR</t>
  </si>
  <si>
    <t>VEIC Fiber Cable Splicing, per slice</t>
  </si>
  <si>
    <t>NRBBE</t>
  </si>
  <si>
    <t>VEIC Inspector, business hours</t>
  </si>
  <si>
    <t>NRBBF</t>
  </si>
  <si>
    <t>VEIC Inspector, after hours</t>
  </si>
  <si>
    <t>X1Q</t>
  </si>
  <si>
    <t>XPC</t>
  </si>
  <si>
    <t>XS6</t>
  </si>
  <si>
    <t>XCC</t>
  </si>
  <si>
    <t>Name of Process Specialist</t>
  </si>
  <si>
    <t>Date filled out by Process</t>
  </si>
  <si>
    <t>E-UDIT</t>
  </si>
  <si>
    <t>Provisioning use only</t>
  </si>
  <si>
    <t>Flat Charge (Design Engineering &amp; Installation - No Cables)</t>
  </si>
  <si>
    <t>Virtual Connections (if applicable - Connections only; No Cables)</t>
  </si>
  <si>
    <t xml:space="preserve">Mechanized Service Account Update, per Addition or Update Processed </t>
  </si>
  <si>
    <t>10.2.2</t>
  </si>
  <si>
    <t>LNP Managed Cuts</t>
  </si>
  <si>
    <t>Standard Managed Cuts per person per 1/2 Hr.</t>
  </si>
  <si>
    <t>Overtime Managed Cuts per person per 1/2 Hr.</t>
  </si>
  <si>
    <t>Premium Managed Cuts per person per 1/2 Hr.</t>
  </si>
  <si>
    <t>See FCC Tariff #1 Section 20.3.1 &amp; 20.3.3</t>
  </si>
  <si>
    <t>E-UDIT  DS1</t>
  </si>
  <si>
    <t>UEH1X</t>
  </si>
  <si>
    <t>ULYHX</t>
  </si>
  <si>
    <t>Unbundled Interoffice Transport-Between Wire Center and CLEC- DS1</t>
  </si>
  <si>
    <t>E-UDIT UNE Termination-DS1</t>
  </si>
  <si>
    <t>UT7</t>
  </si>
  <si>
    <t>UNE Termination-DS1</t>
  </si>
  <si>
    <t>E-UDIT  DS3</t>
  </si>
  <si>
    <t>UEH3X</t>
  </si>
  <si>
    <t>ULYJX</t>
  </si>
  <si>
    <t>Unbundled Interoffice Transport-Between Wire Center and CLEC- DS3</t>
  </si>
  <si>
    <t>E-UDIT UNE Termination-DS3</t>
  </si>
  <si>
    <t>UNE Termination-DS3</t>
  </si>
  <si>
    <t>E-UDIT  OC3</t>
  </si>
  <si>
    <t>UEHPX</t>
  </si>
  <si>
    <t>ULY7X</t>
  </si>
  <si>
    <t>Unbundled Interoffice Transport-Between Wire Center and CLEC- OC3</t>
  </si>
  <si>
    <t>E-UDIT UNE Termination-OC3</t>
  </si>
  <si>
    <t>UNE Termination-OC3</t>
  </si>
  <si>
    <t>E-UDIT  OC12</t>
  </si>
  <si>
    <t>UEHQX</t>
  </si>
  <si>
    <t>ULYLX</t>
  </si>
  <si>
    <t>Unbundled Interoffice Transport-Between Wire Center and CLEC- OC12</t>
  </si>
  <si>
    <t>E-UDIT UNE Termination-OC12</t>
  </si>
  <si>
    <t>UNE Termination-OC12</t>
  </si>
  <si>
    <t>ACNA</t>
  </si>
  <si>
    <t>Appendix A Attachment</t>
  </si>
  <si>
    <t>USOC                    Non-recurring         Rate</t>
  </si>
  <si>
    <t>USOC Fixed Rate</t>
  </si>
  <si>
    <t>USOC Variable Rate</t>
  </si>
  <si>
    <t xml:space="preserve"> Mileage</t>
  </si>
  <si>
    <t>MOU Usage Rate</t>
  </si>
  <si>
    <t>MOU Rate Fixed</t>
  </si>
  <si>
    <t>MOU Rate Variable</t>
  </si>
  <si>
    <t>Customer Order                Y or N        Provg. use</t>
  </si>
  <si>
    <t>Date To Be Filled Out By Process</t>
  </si>
  <si>
    <t>BAN #</t>
  </si>
  <si>
    <t>UDIT DS-0 - 2 wire</t>
  </si>
  <si>
    <t>UTLLN</t>
  </si>
  <si>
    <t>ULNM1</t>
  </si>
  <si>
    <t>ULNM2</t>
  </si>
  <si>
    <t>ULNM3</t>
  </si>
  <si>
    <t>ULNM4</t>
  </si>
  <si>
    <t>ULNM5</t>
  </si>
  <si>
    <t>TUG3X</t>
  </si>
  <si>
    <t>DS-0 UNE Termination</t>
  </si>
  <si>
    <t>NR981</t>
  </si>
  <si>
    <t>UDIT DS-0 Voice Loop Rearrangement Single</t>
  </si>
  <si>
    <t>NR982</t>
  </si>
  <si>
    <t>UDIT DS-0 Voice Loop Rearrangement Dual</t>
  </si>
  <si>
    <t>UTLMN</t>
  </si>
  <si>
    <t>UDIT DS-0 Voice Ground Rearrangement Single</t>
  </si>
  <si>
    <t>UDIT DS-0 Voice Ground Rearrangement Dual</t>
  </si>
  <si>
    <t>UTLNN</t>
  </si>
  <si>
    <t>UDIT DS-0 Voice  Rearrangement Single</t>
  </si>
  <si>
    <t>UDIT DS-0 Voice Rearrangement Dual</t>
  </si>
  <si>
    <t>UDIT DS-0 - 4 wire</t>
  </si>
  <si>
    <t>UTLEN</t>
  </si>
  <si>
    <t>TUG4X</t>
  </si>
  <si>
    <t>UDIT DS-0 - 2.4 kbps Rearrangement single</t>
  </si>
  <si>
    <t>UDIT DS-0 - 2.4 kbps Rearrangement dual</t>
  </si>
  <si>
    <t>UTLFN</t>
  </si>
  <si>
    <t>UDIT DS-0 - 4.8 kbps Rearrangement single</t>
  </si>
  <si>
    <t>UDIT DS-0 - 4.8 kbps Rearrangement dual</t>
  </si>
  <si>
    <t>UTLGN</t>
  </si>
  <si>
    <t>UDIT DS-0 - 9.6 kbps Rearrangement single</t>
  </si>
  <si>
    <t>UDIT DS-0 - 9.6 kbps Rearrangement dual</t>
  </si>
  <si>
    <t>UTLHN</t>
  </si>
  <si>
    <t>UDIT DS-0 - 19.2kbps Rearrangement single</t>
  </si>
  <si>
    <t>UDIT DS-0 - 19.2kbps Rearrangement dual</t>
  </si>
  <si>
    <t>UTLJN</t>
  </si>
  <si>
    <t>UDIT DS-0 - 56kbps Rearrangement single</t>
  </si>
  <si>
    <t>UDIT DS-0 - 56kbps Rearrangement dual</t>
  </si>
  <si>
    <t>UTLKN</t>
  </si>
  <si>
    <t>UDIT DS-0 - 64kbps Rearrangement single</t>
  </si>
  <si>
    <t>UDIT DS-0 - 64kbps Rearrangement dual</t>
  </si>
  <si>
    <t xml:space="preserve">UDIT DS-1 </t>
  </si>
  <si>
    <t>UTL1N</t>
  </si>
  <si>
    <t>ULNH1</t>
  </si>
  <si>
    <t>ULNH2</t>
  </si>
  <si>
    <t>ULNH3</t>
  </si>
  <si>
    <t>ULNH4</t>
  </si>
  <si>
    <t>ULNH5</t>
  </si>
  <si>
    <t>TUG5X</t>
  </si>
  <si>
    <t>DS-1 UNE Termination</t>
  </si>
  <si>
    <t>UR51X</t>
  </si>
  <si>
    <t>DS-1 Regeneration</t>
  </si>
  <si>
    <t>UM4CX</t>
  </si>
  <si>
    <t>SUMMARY</t>
  </si>
  <si>
    <t>UNE-C  (EEL)</t>
  </si>
  <si>
    <t>ZCID:</t>
  </si>
  <si>
    <t>CO-PROVIDER:</t>
  </si>
  <si>
    <t>STATE:</t>
  </si>
  <si>
    <t>EFF:</t>
  </si>
  <si>
    <t>INTRASTATE  DS1</t>
  </si>
  <si>
    <t>INTRASTATE  DS3</t>
  </si>
  <si>
    <t>Non-Recurring</t>
  </si>
  <si>
    <t>JZ3PA</t>
  </si>
  <si>
    <t>1U5W2</t>
  </si>
  <si>
    <t>JZ3PB</t>
  </si>
  <si>
    <t>1U5W3</t>
  </si>
  <si>
    <t>JZ3PC</t>
  </si>
  <si>
    <t>1U5W4</t>
  </si>
  <si>
    <t>JZ3PD</t>
  </si>
  <si>
    <t>1U5W5</t>
  </si>
  <si>
    <t>JZ3QA</t>
  </si>
  <si>
    <t>FQYU2</t>
  </si>
  <si>
    <t>JZ3QB</t>
  </si>
  <si>
    <t>FQYU3</t>
  </si>
  <si>
    <t>JZ3QC</t>
  </si>
  <si>
    <t>FQYU4</t>
  </si>
  <si>
    <t>JZ3QD</t>
  </si>
  <si>
    <t>FQYU5</t>
  </si>
  <si>
    <t>T7TGG</t>
  </si>
  <si>
    <t>MQ3</t>
  </si>
  <si>
    <t>T7TGH</t>
  </si>
  <si>
    <t>THJAX</t>
  </si>
  <si>
    <t>This is a blended rate of the End Office to End Office and the End Office to Tandem rates Ordered by the Commission.</t>
  </si>
  <si>
    <t>These rates have been reduced from TELRIC in order to bring the Basic Rate below the Ordered Coordinated Rates.</t>
  </si>
  <si>
    <t>XUWP1</t>
  </si>
  <si>
    <t>URCCU</t>
  </si>
  <si>
    <t>XUWP2</t>
  </si>
  <si>
    <t>URCCV</t>
  </si>
  <si>
    <t>XUWP3</t>
  </si>
  <si>
    <t>XUWP4</t>
  </si>
  <si>
    <t>CU5MN</t>
  </si>
  <si>
    <t>XUWQ1</t>
  </si>
  <si>
    <t>HD5AX</t>
  </si>
  <si>
    <t>XUWQ2</t>
  </si>
  <si>
    <t>HD5GX</t>
  </si>
  <si>
    <t>XUWQ3</t>
  </si>
  <si>
    <t>HDJAX</t>
  </si>
  <si>
    <t>XUWQ4</t>
  </si>
  <si>
    <t>HDJGX</t>
  </si>
  <si>
    <t>MQ1</t>
  </si>
  <si>
    <t>TH5JX</t>
  </si>
  <si>
    <t>QMU</t>
  </si>
  <si>
    <t>TH5NX</t>
  </si>
  <si>
    <t>TH5VX</t>
  </si>
  <si>
    <t>THJEX</t>
  </si>
  <si>
    <t>CLR</t>
  </si>
  <si>
    <t>THJJX</t>
  </si>
  <si>
    <t>THJNX</t>
  </si>
  <si>
    <t>CU5BD</t>
  </si>
  <si>
    <t>THJRX</t>
  </si>
  <si>
    <t>NR6RC</t>
  </si>
  <si>
    <t>THJVX</t>
  </si>
  <si>
    <t>NRBPO</t>
  </si>
  <si>
    <t>PYVM8</t>
  </si>
  <si>
    <t>PYVM9</t>
  </si>
  <si>
    <t>T59</t>
  </si>
  <si>
    <t>DS-1 1/0 Mux</t>
  </si>
  <si>
    <t>UDIT DS-1 Rearrangement Single</t>
  </si>
  <si>
    <t>UDIT DS-1 Rearrangement Dual</t>
  </si>
  <si>
    <t xml:space="preserve">UDIT DS-3 </t>
  </si>
  <si>
    <t>UTL3N</t>
  </si>
  <si>
    <t>ULNJ1</t>
  </si>
  <si>
    <t>ULNJ2</t>
  </si>
  <si>
    <t>ULNJ3</t>
  </si>
  <si>
    <t>ULNJ4</t>
  </si>
  <si>
    <t>ULNJ5</t>
  </si>
  <si>
    <t>TUG6X</t>
  </si>
  <si>
    <t>DS-3 UNE Termination</t>
  </si>
  <si>
    <t>UR53X</t>
  </si>
  <si>
    <t>DS-3 Regeneration</t>
  </si>
  <si>
    <t>UM4AX</t>
  </si>
  <si>
    <t>DS-3 Mux</t>
  </si>
  <si>
    <t>UDIT DS-3 Rearrangement Single</t>
  </si>
  <si>
    <t>UDIT DS-3 Rearrangement Dual</t>
  </si>
  <si>
    <t>UDIT OC-3</t>
  </si>
  <si>
    <t>UTLPX</t>
  </si>
  <si>
    <t>ULN6X</t>
  </si>
  <si>
    <t>ULN61</t>
  </si>
  <si>
    <t>ULN62</t>
  </si>
  <si>
    <t>ULN63</t>
  </si>
  <si>
    <t>ULN64</t>
  </si>
  <si>
    <t>OC-3 UNE Termination</t>
  </si>
  <si>
    <t>UDIT OC-3 Rearrangement Single</t>
  </si>
  <si>
    <t>UDIT OC-3 Rearrangement Dual</t>
  </si>
  <si>
    <t>UDIT OC-12</t>
  </si>
  <si>
    <t>UTLQX</t>
  </si>
  <si>
    <t>OC-12 UNE Termination</t>
  </si>
  <si>
    <t>UDIT OC-12 Rearrangement Single</t>
  </si>
  <si>
    <t>UDIT OC-12 Rearrangement Dual</t>
  </si>
  <si>
    <t>UDIT OC-48</t>
  </si>
  <si>
    <t>UTLRX</t>
  </si>
  <si>
    <t>OC-48 UNE Termination</t>
  </si>
  <si>
    <t>UDIT OC-48 Rearrangement Single</t>
  </si>
  <si>
    <t>UDIT OC-48 Rearrangement Dual</t>
  </si>
  <si>
    <r>
      <t xml:space="preserve"> </t>
    </r>
    <r>
      <rPr>
        <b/>
        <sz val="9"/>
        <color indexed="8"/>
        <rFont val="Geneva"/>
        <family val="0"/>
      </rPr>
      <t>Description</t>
    </r>
  </si>
  <si>
    <t>ZCID</t>
  </si>
  <si>
    <t>CLASS OF SRVC</t>
  </si>
  <si>
    <t>MO RATE</t>
  </si>
  <si>
    <t>NRC</t>
  </si>
  <si>
    <t>U21</t>
  </si>
  <si>
    <t>NONE</t>
  </si>
  <si>
    <t>U21XA</t>
  </si>
  <si>
    <t>U21XB</t>
  </si>
  <si>
    <t>U21XC</t>
  </si>
  <si>
    <t>U23</t>
  </si>
  <si>
    <t>U23QX</t>
  </si>
  <si>
    <t>U23VX</t>
  </si>
  <si>
    <t>U23WX</t>
  </si>
  <si>
    <t>U2F</t>
  </si>
  <si>
    <t>U2FQX</t>
  </si>
  <si>
    <t>U2FVX</t>
  </si>
  <si>
    <t>U2FWX</t>
  </si>
  <si>
    <t>U4H</t>
  </si>
  <si>
    <t>U4HXA</t>
  </si>
  <si>
    <t>U4HXB</t>
  </si>
  <si>
    <t>U4HXC</t>
  </si>
  <si>
    <t>U4D</t>
  </si>
  <si>
    <t>U4DQX</t>
  </si>
  <si>
    <t>U4DRX</t>
  </si>
  <si>
    <t>U4DSX</t>
  </si>
  <si>
    <t>U1Q</t>
  </si>
  <si>
    <t>U1QQX</t>
  </si>
  <si>
    <t>U1QVX</t>
  </si>
  <si>
    <t>U1QWX</t>
  </si>
  <si>
    <t>U1E</t>
  </si>
  <si>
    <t>U4D1X</t>
  </si>
  <si>
    <t>U4D3X</t>
  </si>
  <si>
    <t>VT6TU</t>
  </si>
  <si>
    <t>NR9U9</t>
  </si>
  <si>
    <t>NR9U8</t>
  </si>
  <si>
    <t>NR93V</t>
  </si>
  <si>
    <t>NR94W</t>
  </si>
  <si>
    <t>1CRUL</t>
  </si>
  <si>
    <t>1CRUM</t>
  </si>
  <si>
    <t>1CRUB</t>
  </si>
  <si>
    <t>1CRUC</t>
  </si>
  <si>
    <t>1CRUT</t>
  </si>
  <si>
    <t>1CRUU</t>
  </si>
  <si>
    <t>1CRUF</t>
  </si>
  <si>
    <t>1CRUG</t>
  </si>
  <si>
    <t>1CRU2</t>
  </si>
  <si>
    <t>1CRU3</t>
  </si>
  <si>
    <t>TYLCA</t>
  </si>
  <si>
    <t>TYLCQ</t>
  </si>
  <si>
    <t>TYLCB</t>
  </si>
  <si>
    <t>TYLCR</t>
  </si>
  <si>
    <t>TYLDA</t>
  </si>
  <si>
    <t>TYLDX</t>
  </si>
  <si>
    <t>TYLEA</t>
  </si>
  <si>
    <t>TYLEX</t>
  </si>
  <si>
    <t>1CRCM</t>
  </si>
  <si>
    <t>1CRU8</t>
  </si>
  <si>
    <t>1CRU7</t>
  </si>
  <si>
    <t>1CRCA</t>
  </si>
  <si>
    <t>UY2FX</t>
  </si>
  <si>
    <t>UDS</t>
  </si>
  <si>
    <t>1CRU4</t>
  </si>
  <si>
    <t>1CRU6</t>
  </si>
  <si>
    <t>U4HMX</t>
  </si>
  <si>
    <t>1CRU5</t>
  </si>
  <si>
    <t>UY2SX</t>
  </si>
  <si>
    <t>1CRT9</t>
  </si>
  <si>
    <t>UM3</t>
  </si>
  <si>
    <t>1CRCB</t>
  </si>
  <si>
    <t>1CRCC</t>
  </si>
  <si>
    <t>1CRCE</t>
  </si>
  <si>
    <t>1CRCJ</t>
  </si>
  <si>
    <t>U5R</t>
  </si>
  <si>
    <t>U5RAX</t>
  </si>
  <si>
    <t>1CRVA</t>
  </si>
  <si>
    <t>1CRVB</t>
  </si>
  <si>
    <t>CALL HOLD</t>
  </si>
  <si>
    <t>6APPK</t>
  </si>
  <si>
    <t>DS1 per Trunk</t>
  </si>
  <si>
    <t>DS3 per Trunk</t>
  </si>
  <si>
    <t>9.3.7</t>
  </si>
  <si>
    <t>9.3.8</t>
  </si>
  <si>
    <t>9.3.9</t>
  </si>
  <si>
    <t>9.3.6</t>
  </si>
  <si>
    <t>Extended Unbundled Dark Fiber (E-UDF)</t>
  </si>
  <si>
    <t xml:space="preserve">DS0 Analog Trunk Port </t>
  </si>
  <si>
    <t>Unbundled Analog DSO Trunk Port, First Port</t>
  </si>
  <si>
    <t>Unbundled Analog DS0 Trunk Port, Each Additional</t>
  </si>
  <si>
    <t>Unbundled Packet Switching</t>
  </si>
  <si>
    <t>CALL TRANSFER</t>
  </si>
  <si>
    <t>EO3</t>
  </si>
  <si>
    <t>THREE WAY CALLING</t>
  </si>
  <si>
    <t>ESC</t>
  </si>
  <si>
    <t>CALL PICKUP</t>
  </si>
  <si>
    <t>E3PPK</t>
  </si>
  <si>
    <t>CALL WAITING/CANCEL</t>
  </si>
  <si>
    <t>ESX</t>
  </si>
  <si>
    <t>DISTINCTIVE RINGING</t>
  </si>
  <si>
    <t>RGG++</t>
  </si>
  <si>
    <t>SPEED CALL LONG</t>
  </si>
  <si>
    <t>E3D</t>
  </si>
  <si>
    <t>STA DIAL CONF (6 WAY)</t>
  </si>
  <si>
    <t>GVT</t>
  </si>
  <si>
    <t>CALL FWRDG BUSY LINE</t>
  </si>
  <si>
    <t>ERB</t>
  </si>
  <si>
    <t>CALL FWRDG DON’T ANSWER</t>
  </si>
  <si>
    <t>ERD</t>
  </si>
  <si>
    <t>CALL FORWARDING VARIABLE</t>
  </si>
  <si>
    <t>EXM</t>
  </si>
  <si>
    <t>CALL FWRDG VARIABLE REMOTE</t>
  </si>
  <si>
    <t>AFD</t>
  </si>
  <si>
    <t>CLASS-CALL WAITING ID</t>
  </si>
  <si>
    <t>NWT</t>
  </si>
  <si>
    <t>CLASS-CALLING # AND NAME</t>
  </si>
  <si>
    <t>NNK</t>
  </si>
  <si>
    <t>CLASS-CALLING # DELIVERY</t>
  </si>
  <si>
    <t>NSD</t>
  </si>
  <si>
    <t>CLASS-CALLING # DEL-BLOCKING</t>
  </si>
  <si>
    <t>NKM</t>
  </si>
  <si>
    <t>CLASS-CONTINUOUS REDIAL</t>
  </si>
  <si>
    <t>NSS</t>
  </si>
  <si>
    <t>CLASS-LAST CALL RETURN</t>
  </si>
  <si>
    <t>NSQ</t>
  </si>
  <si>
    <t>CLASS-PRIORITY CALLING</t>
  </si>
  <si>
    <t>NSK</t>
  </si>
  <si>
    <t>CLASS-SEL CALL FORWARDING</t>
  </si>
  <si>
    <t>NCE</t>
  </si>
  <si>
    <t>CLASS-SEL CALL REJECTION</t>
  </si>
  <si>
    <t>NSY</t>
  </si>
  <si>
    <t>CLASS-ANONY CALL REJECTION</t>
  </si>
  <si>
    <t>AYK</t>
  </si>
  <si>
    <t>MESSAGE WTG INDICATION A/V</t>
  </si>
  <si>
    <t>Recurring</t>
  </si>
  <si>
    <t>Non- Recurring</t>
  </si>
  <si>
    <t>Notes</t>
  </si>
  <si>
    <t>Changed?</t>
  </si>
  <si>
    <t>Resale</t>
  </si>
  <si>
    <t>Wholesale Discount Percentage Recurring Charges</t>
  </si>
  <si>
    <t>Wholesale Discount Percentage Nonrecurring Charges</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</si>
  <si>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</si>
  <si>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</si>
  <si>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</si>
  <si>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</si>
  <si>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</si>
  <si>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</si>
  <si>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</si>
  <si>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</si>
  <si>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</si>
  <si>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</si>
  <si>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</si>
  <si>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</si>
  <si>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</si>
  <si>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</si>
  <si>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</si>
  <si>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</si>
  <si>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</si>
  <si>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   Unless otherwise indicated, all rates are pursuant to rates approved per 32 Supplemental Order in Generic Cost Docket UT-960369 and 17th Supplemental Order in Generic Cost Docket UT-003013.  Rates are contained in Washington Tariff WN U-42 &amp;43, effective December 2, 2000 and May 8, 2001</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</si>
  <si>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</si>
  <si>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</si>
  <si>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</si>
  <si>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</si>
  <si>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</si>
  <si>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</si>
  <si>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</si>
  <si>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</si>
  <si>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</si>
  <si>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</si>
  <si>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Per DS1</t>
  </si>
  <si>
    <t>Per DS3</t>
  </si>
  <si>
    <t>Recurring Fixed</t>
  </si>
  <si>
    <t>[12]</t>
  </si>
  <si>
    <t>Recurring Per Mile</t>
  </si>
  <si>
    <t>Nonrecurring</t>
  </si>
  <si>
    <t>Direct Trunked Transport</t>
  </si>
  <si>
    <t>7.3.1</t>
  </si>
  <si>
    <t>DS1 Over 0 to 8 Miles</t>
  </si>
  <si>
    <t>DS1 Over 8 to 25 Miles</t>
  </si>
  <si>
    <t>DS1 Over 25 to 50 Miles</t>
  </si>
  <si>
    <t>Disconnection, per Loop</t>
  </si>
  <si>
    <t>Installation, per Loop</t>
  </si>
  <si>
    <t>Repair of Equipment</t>
  </si>
  <si>
    <t>During business hours</t>
  </si>
  <si>
    <t>After Business Hours</t>
  </si>
  <si>
    <t>8.2.7</t>
  </si>
  <si>
    <t>9.9.1</t>
  </si>
  <si>
    <t>9.9.2</t>
  </si>
  <si>
    <t>9.9.3</t>
  </si>
  <si>
    <t>9.9.4</t>
  </si>
  <si>
    <t>9.9.5</t>
  </si>
  <si>
    <t>9.11.1.8</t>
  </si>
  <si>
    <t>DS1 Over 50 Miles</t>
  </si>
  <si>
    <t>7.3.2</t>
  </si>
  <si>
    <t>DS3 Over 0 to 8 Miles</t>
  </si>
  <si>
    <t>DS3 Over 8 to 25 Miles</t>
  </si>
  <si>
    <t>DS3 Over 25 to 50 Miles</t>
  </si>
  <si>
    <t>DS3 Over 50 Miles</t>
  </si>
  <si>
    <t>Multiplexing</t>
  </si>
  <si>
    <t>7.4.1</t>
  </si>
  <si>
    <t xml:space="preserve">DS1 to DS0 </t>
  </si>
  <si>
    <t>Disconnection</t>
  </si>
  <si>
    <t>7.4.2</t>
  </si>
  <si>
    <t xml:space="preserve">DS3 to DS1 </t>
  </si>
  <si>
    <t>Trunk Nonrecurring Charges</t>
  </si>
  <si>
    <t>7.5.1</t>
  </si>
  <si>
    <t>Under Development</t>
  </si>
  <si>
    <t>7.5.2</t>
  </si>
  <si>
    <t>7.5.3</t>
  </si>
  <si>
    <t>DS1 Interface, First Trunk</t>
  </si>
  <si>
    <t>7.5.4</t>
  </si>
  <si>
    <t>DS1 Interface, Each Additional Trunk</t>
  </si>
  <si>
    <t>DS3 Interface, First Trunk</t>
  </si>
  <si>
    <t>DS3 Interface, Each Additional Trunk</t>
  </si>
  <si>
    <t>Local Traffic</t>
  </si>
  <si>
    <t>7.6.1</t>
  </si>
  <si>
    <t xml:space="preserve">End office call termination, per Minute of Use </t>
  </si>
  <si>
    <t>7.6.2</t>
  </si>
  <si>
    <t>Tandem Switched Transport</t>
  </si>
  <si>
    <t>7.6.2.1</t>
  </si>
  <si>
    <t xml:space="preserve">Tandem Switching, per Minute of Use </t>
  </si>
  <si>
    <t>7.6.2.2</t>
  </si>
  <si>
    <t>Tandem Transmission, Minute of Use</t>
  </si>
  <si>
    <t>0 to 8 Miles</t>
  </si>
  <si>
    <t>8 to 25 Miles</t>
  </si>
  <si>
    <t>25 to 50 Miles</t>
  </si>
  <si>
    <t>Over 50 Miles</t>
  </si>
  <si>
    <t>Miscellaneous Charges</t>
  </si>
  <si>
    <t>7.7.1</t>
  </si>
  <si>
    <t>Cancellation Charge (LIS Trunks)</t>
  </si>
  <si>
    <t>Qwest’s Washington Access Service Tariff</t>
  </si>
  <si>
    <t>7.7.2</t>
  </si>
  <si>
    <t>Expedite Charge (LIS Trunks)</t>
  </si>
  <si>
    <t>7.7.3</t>
  </si>
  <si>
    <t>Construction Charges</t>
  </si>
  <si>
    <t>ICB</t>
  </si>
  <si>
    <t>Transit Traffic</t>
  </si>
  <si>
    <t>Local Transit</t>
  </si>
  <si>
    <t>See Tandem Switching and Tandem Transmission Rates Above.</t>
  </si>
  <si>
    <t>Local Transit Assumed Mileage</t>
  </si>
  <si>
    <t>MILES</t>
  </si>
  <si>
    <t>IntraLATA Toll</t>
  </si>
  <si>
    <t>IntraLATA Toll Assumed Mileage</t>
  </si>
  <si>
    <t>Jointly Provided Switched Access</t>
  </si>
  <si>
    <t>Category 11 Mechanized Record Charge, per Record</t>
  </si>
  <si>
    <t>Collocation</t>
  </si>
  <si>
    <t>All Collocation</t>
  </si>
  <si>
    <t>8.1.1</t>
  </si>
  <si>
    <t>OC-3</t>
  </si>
  <si>
    <t>OC-12</t>
  </si>
  <si>
    <t>OC-48</t>
  </si>
  <si>
    <t>Quote Preparation Fee, per Collocation Ordered</t>
  </si>
  <si>
    <t>Virtual and Cageless</t>
  </si>
  <si>
    <t>Caged Physical</t>
  </si>
  <si>
    <t>8.1.2</t>
  </si>
  <si>
    <t>Collocation Entrance Facility</t>
  </si>
  <si>
    <t xml:space="preserve">Standard Shared, per Fiber </t>
  </si>
  <si>
    <t xml:space="preserve">Cross-Connect, per Fiber </t>
  </si>
  <si>
    <t>Express,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</si>
  <si>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</si>
  <si>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</si>
  <si>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</si>
  <si>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</si>
  <si>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</si>
  <si>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</si>
  <si>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</si>
  <si>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</si>
  <si>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</si>
  <si>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</si>
  <si>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8.1.5.1</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</si>
  <si>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</si>
  <si>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</si>
  <si>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</si>
  <si>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</si>
  <si>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</si>
  <si>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</si>
  <si>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</si>
  <si>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8.1.5.2</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</si>
  <si>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</si>
  <si>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</si>
  <si>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</si>
  <si>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</si>
  <si>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</si>
  <si>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</si>
  <si>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</si>
  <si>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</si>
  <si>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</si>
  <si>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</si>
  <si>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</si>
  <si>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</si>
  <si>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</si>
  <si>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</si>
  <si>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</si>
  <si>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</si>
  <si>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</si>
  <si>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</si>
  <si>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</si>
  <si>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8.1.9.1</t>
  </si>
  <si>
    <t>DS1 Regeneration</t>
  </si>
  <si>
    <t>8.1.9.2</t>
  </si>
  <si>
    <t>DS3 Regeneration</t>
  </si>
  <si>
    <t>8.1.8</t>
  </si>
  <si>
    <t>Collocation Terminations</t>
  </si>
  <si>
    <t>8.1.8.1</t>
  </si>
  <si>
    <t>Block Terminations</t>
  </si>
  <si>
    <t>DS0</t>
  </si>
  <si>
    <t>8.1.8.2</t>
  </si>
  <si>
    <t>Per Termination</t>
  </si>
  <si>
    <t>8.1.9.3</t>
  </si>
  <si>
    <t>OCn Termination</t>
  </si>
  <si>
    <t>OCn Terminations, Per 12 Fibers</t>
  </si>
  <si>
    <t>Cable Racking for OCn Terminations, 1st 12 Fibers</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</si>
  <si>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</si>
  <si>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</si>
  <si>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</si>
  <si>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</si>
  <si>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</si>
  <si>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</si>
  <si>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</si>
  <si>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</si>
  <si>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 Per 1/2 hour or fraction thereof</t>
  </si>
  <si>
    <t>*</t>
  </si>
  <si>
    <t>Virtual Collocation</t>
  </si>
  <si>
    <t>8.2.1</t>
  </si>
  <si>
    <t xml:space="preserve">Maintenance Labor, per half hour </t>
  </si>
  <si>
    <t>After Hours Rate</t>
  </si>
  <si>
    <t>8.2.2</t>
  </si>
  <si>
    <t xml:space="preserve">Training Labor, per half hour </t>
  </si>
  <si>
    <t>8.2.6</t>
  </si>
  <si>
    <t>Equipment Bay -recurring, per Shelf</t>
  </si>
  <si>
    <t>8.2.3</t>
  </si>
  <si>
    <t xml:space="preserve">Engineering Labor, per half hour </t>
  </si>
  <si>
    <t>8.2.4</t>
  </si>
  <si>
    <t xml:space="preserve">Installation Labor, per half hour </t>
  </si>
  <si>
    <t xml:space="preserve"> </t>
  </si>
  <si>
    <t>8.2.5</t>
  </si>
  <si>
    <t xml:space="preserve">Floor Space Lease, per Square Foot  </t>
  </si>
  <si>
    <t>Caged Physical Collocation</t>
  </si>
  <si>
    <t>8.3.1</t>
  </si>
  <si>
    <t>Space Construction (Cage and One 60 Amp Feed)</t>
  </si>
  <si>
    <t>8.3.1.1</t>
  </si>
  <si>
    <t>Cage up to 100 square feet</t>
  </si>
  <si>
    <t>8.3.1.2</t>
  </si>
  <si>
    <t>Cage – 101 to 200 square feet</t>
  </si>
  <si>
    <t>8.3.1.3</t>
  </si>
  <si>
    <t>Cage – 201 to 300 square feet</t>
  </si>
  <si>
    <t>8.3.1.4</t>
  </si>
  <si>
    <t>Cage – 301 to 400 square feet</t>
  </si>
  <si>
    <t>8.3.2</t>
  </si>
  <si>
    <t xml:space="preserve">Floor Space Lease, per square foot  </t>
  </si>
  <si>
    <t>8.3.3</t>
  </si>
  <si>
    <t>-48 Volt DC Power Cable – Change to Standard Design, per Initial Power Feed</t>
  </si>
  <si>
    <t>20 Amp Feed</t>
  </si>
  <si>
    <t>8 and 9</t>
  </si>
  <si>
    <t>30 Amp Feed</t>
  </si>
  <si>
    <t>40 Amp Feed</t>
  </si>
  <si>
    <t>60 Amp Feed</t>
  </si>
  <si>
    <t>N/A</t>
  </si>
  <si>
    <t xml:space="preserve">100 Amp Feed </t>
  </si>
  <si>
    <t>200 Amp Feed</t>
  </si>
  <si>
    <t xml:space="preserve">300 Amp Feed </t>
  </si>
  <si>
    <t xml:space="preserve">400 Amp Feed </t>
  </si>
  <si>
    <t>8.3.4</t>
  </si>
  <si>
    <t>-48 Volt DC Power Cable, per Additional Feed</t>
  </si>
  <si>
    <t>8.3.5</t>
  </si>
  <si>
    <t>Grounding</t>
  </si>
  <si>
    <t>2/0 AWG  - per foot</t>
  </si>
  <si>
    <t>1/0 AWG -  per foot</t>
  </si>
  <si>
    <t>4/0 AWG -  per foot</t>
  </si>
  <si>
    <t>350 kcmil -  per foot</t>
  </si>
  <si>
    <t>500 kcmil -  per foot</t>
  </si>
  <si>
    <t>750 kcmil – per foot</t>
  </si>
  <si>
    <t>Cageless Physical Collocation</t>
  </si>
  <si>
    <t>8.4.1</t>
  </si>
  <si>
    <t>Space Construction  (2 Bays, 140 Power Ca)</t>
  </si>
  <si>
    <t>8.4.2</t>
  </si>
  <si>
    <t xml:space="preserve">Site Preparation </t>
  </si>
  <si>
    <t>8.4.3</t>
  </si>
  <si>
    <t>Floor Space Lease, per square foot</t>
  </si>
  <si>
    <t>8.4.4</t>
  </si>
  <si>
    <t xml:space="preserve">-48 Volt DC Power Cable – Change to Standard Design, per Initial Feed </t>
  </si>
  <si>
    <t>8.4.5</t>
  </si>
  <si>
    <t>8.4.6</t>
  </si>
  <si>
    <t>Each Additional Bay, per Bay</t>
  </si>
  <si>
    <t>CLEC-to-CLEC Quote Preparation Fee</t>
  </si>
  <si>
    <t>Cable Racking (per Foot)</t>
  </si>
  <si>
    <t>DS1 (Per 28 Connections)</t>
  </si>
  <si>
    <t>DS3 (Per 1 Connection)</t>
  </si>
  <si>
    <t>Cable Hole (if Applicable)</t>
  </si>
  <si>
    <t>Unbundled Network Elements (UNEs)</t>
  </si>
  <si>
    <t>Interconnection Tie Pairs (ITP) – Per Connection</t>
  </si>
  <si>
    <t>Unbundled Loops</t>
  </si>
  <si>
    <t>9.2.1</t>
  </si>
  <si>
    <t>Analog Loops</t>
  </si>
  <si>
    <t>9.2.1.1</t>
  </si>
  <si>
    <t>2-Wire Voice Grade</t>
  </si>
  <si>
    <t>See Installation options, Section 9.2.4</t>
  </si>
  <si>
    <t>9.2.1.2</t>
  </si>
  <si>
    <t>2-Wire Voice Grade when ordered with Port (UNE-P)</t>
  </si>
  <si>
    <t>9.2.1.3</t>
  </si>
  <si>
    <t>OC-48 UDIT</t>
  </si>
  <si>
    <t>OC-48 Over 0 to 8 Miles</t>
  </si>
  <si>
    <t>OC-48 Over 8 to 25 Miles</t>
  </si>
  <si>
    <t>OC-48 Over 25 to 50 Miles</t>
  </si>
  <si>
    <t>OC-48 Over 50 Miles</t>
  </si>
  <si>
    <t>9.6.10</t>
  </si>
  <si>
    <t>OC-48 E-UDIT</t>
  </si>
  <si>
    <t>4-Wire Voice Grade</t>
  </si>
  <si>
    <t>9.2.2</t>
  </si>
  <si>
    <t xml:space="preserve">Non-loaded Loops </t>
  </si>
  <si>
    <t>9.2.2.1</t>
  </si>
  <si>
    <t>2-wire Non-loaded Loop</t>
  </si>
  <si>
    <t>See Installation options, Section 9.2.4 and See also Section 9.2.2.3</t>
  </si>
  <si>
    <t>9.2.2.2</t>
  </si>
  <si>
    <t>2-Wire Non-loaded Loop when ordered with Port (UNE-P)</t>
  </si>
  <si>
    <t>9.2.2.3</t>
  </si>
  <si>
    <t>4-wire Non-loaded Loop</t>
  </si>
  <si>
    <t>9.2.2.4</t>
  </si>
  <si>
    <t>Cable Unloading</t>
  </si>
  <si>
    <t>9.2.2.5</t>
  </si>
  <si>
    <t xml:space="preserve">Bridge Tap Removal </t>
  </si>
  <si>
    <t>9.2.3</t>
  </si>
  <si>
    <t>Digital Capable Loops</t>
  </si>
  <si>
    <t>9.2.3.1</t>
  </si>
  <si>
    <t>B2CHP</t>
  </si>
  <si>
    <t>Intercon Arrangmnt at pt.of term.frame-OCN-w/12 fibers</t>
  </si>
  <si>
    <t>C1FC2</t>
  </si>
  <si>
    <t>Space Construction: cage upto 100sq ft w/60 amp feed</t>
  </si>
  <si>
    <t>C1FC3</t>
  </si>
  <si>
    <t>Space Construction: cage 101-200sq ft w/60 amp feed</t>
  </si>
  <si>
    <t>C1FC4</t>
  </si>
  <si>
    <t>Space Construction: cage 201-300sq ft w/60 amp feed</t>
  </si>
  <si>
    <t>C1FC5</t>
  </si>
  <si>
    <t>Space Construction: cage 301-400sq ft w/60 amp feed</t>
  </si>
  <si>
    <t>C1FF3</t>
  </si>
  <si>
    <t>Ground Window-3 ft. max-interface between buildings</t>
  </si>
  <si>
    <t>C1FF4</t>
  </si>
  <si>
    <t>Grounding Cable #6 - per foot</t>
  </si>
  <si>
    <t>C1FGA</t>
  </si>
  <si>
    <t>Relay Rack Shelf Space</t>
  </si>
  <si>
    <t>C1FGB</t>
  </si>
  <si>
    <t>Entrance Facility - Fiber Cable - Per 12 Fibers</t>
  </si>
  <si>
    <t>C1FGC</t>
  </si>
  <si>
    <t>Site Preparation - Material and Labor</t>
  </si>
  <si>
    <t>C1FGD</t>
  </si>
  <si>
    <t>Grounding - CO Common Ground to CLEC Equip</t>
  </si>
  <si>
    <t>C1FGE</t>
  </si>
  <si>
    <t>Power Delivery for Cable Rack:fuse bay to virt. Equip</t>
  </si>
  <si>
    <t>C1FGF</t>
  </si>
  <si>
    <t>CO Building and Land cost - per foot</t>
  </si>
  <si>
    <t>C1FGG</t>
  </si>
  <si>
    <t>Virtual to Virtual Connection: Clec to Clec</t>
  </si>
  <si>
    <t>C1FGH</t>
  </si>
  <si>
    <t>Cable Racking for Fiber w/ 50 ft. of 12" rack</t>
  </si>
  <si>
    <t>C1FGJ</t>
  </si>
  <si>
    <t>Cable Racking: DS1 or DS3 w/ 50ft. of 12" ladder rack</t>
  </si>
  <si>
    <t>C1FGK</t>
  </si>
  <si>
    <t>Connection for DS1 w/ 2 - 30pr abam cable for 65 ft</t>
  </si>
  <si>
    <t>C1FGL</t>
  </si>
  <si>
    <t>Connection for DS3 w/2 - 734 cable for 65 ft</t>
  </si>
  <si>
    <t>C1FGM</t>
  </si>
  <si>
    <t>Cable Racking - Per Foot</t>
  </si>
  <si>
    <t>C1FGN</t>
  </si>
  <si>
    <t>Caged Space Construction - 100 sq ft</t>
  </si>
  <si>
    <t>C1FGO</t>
  </si>
  <si>
    <t>Caged Space Construction - 101-200 sq ft</t>
  </si>
  <si>
    <t>C1FGP</t>
  </si>
  <si>
    <t>Caged Space Construction - 201-300 sq ft</t>
  </si>
  <si>
    <t>C1FGQ</t>
  </si>
  <si>
    <t>Caged Space Construction - 301-400 sq ft</t>
  </si>
  <si>
    <t>SP1M8</t>
  </si>
  <si>
    <t>48 Volt DC power 30 amp</t>
  </si>
  <si>
    <t>SP1MJ</t>
  </si>
  <si>
    <t>48 Volt DC Cable, per A &amp; B feeder pr - 50 amp feed</t>
  </si>
  <si>
    <t>XS7</t>
  </si>
  <si>
    <t>9.2.3.2</t>
  </si>
  <si>
    <t>9.2.3.3</t>
  </si>
  <si>
    <t>9.2.3.4</t>
  </si>
  <si>
    <t>DS1 Capable Loop</t>
  </si>
  <si>
    <t>9.2.3.5</t>
  </si>
  <si>
    <t>DS3 Capable Loop</t>
  </si>
  <si>
    <t>2-Wire Extension Technology</t>
  </si>
  <si>
    <t>9.2.4</t>
  </si>
  <si>
    <t xml:space="preserve">Class of Service - </t>
  </si>
  <si>
    <t>UBNWN</t>
  </si>
  <si>
    <t>Planning and Engineering</t>
  </si>
  <si>
    <t>Splitter in Common Area</t>
  </si>
  <si>
    <t>Connection to Splitter on Frame</t>
  </si>
  <si>
    <t>Per Local Service Request</t>
  </si>
  <si>
    <t>Development and Enhancements</t>
  </si>
  <si>
    <t>Ongoing Maintenance</t>
  </si>
  <si>
    <t>XUMCN</t>
  </si>
  <si>
    <t>Recurring Rate</t>
  </si>
  <si>
    <t>Non-Recurring Rate</t>
  </si>
  <si>
    <t>Fixed Rate</t>
  </si>
  <si>
    <t>Variable Rate</t>
  </si>
  <si>
    <t>9.23.5</t>
  </si>
  <si>
    <t>EEL C</t>
  </si>
  <si>
    <t>See related monthly recurring charges in Sections 9.2.1 – 9.2.3 above.</t>
  </si>
  <si>
    <t>9.2.4.1</t>
  </si>
  <si>
    <t xml:space="preserve">Basic Installation </t>
  </si>
  <si>
    <t>First Loop</t>
  </si>
  <si>
    <t>Installation</t>
  </si>
  <si>
    <t>Each Additional Loop</t>
  </si>
  <si>
    <t>9.2.4.2</t>
  </si>
  <si>
    <t>Basic Installation with Performance Testing</t>
  </si>
  <si>
    <t>9.2.4.3</t>
  </si>
  <si>
    <t xml:space="preserve">Coordinated Installation with Cooperative Testing </t>
  </si>
  <si>
    <t>9.2.4.4</t>
  </si>
  <si>
    <t>Coordinated Installation without Cooperative Testing</t>
  </si>
  <si>
    <t xml:space="preserve">Each Additional Analog Loop </t>
  </si>
  <si>
    <t>9.2.5</t>
  </si>
  <si>
    <t>DS1 Loop Installation Charges</t>
  </si>
  <si>
    <t>9.2.5.1</t>
  </si>
  <si>
    <t>Basic Installation</t>
  </si>
  <si>
    <t>9.2.5.2</t>
  </si>
  <si>
    <t>9.2.5.3</t>
  </si>
  <si>
    <t>9.2.5.4</t>
  </si>
  <si>
    <t xml:space="preserve">Coordinated Installation without Cooperative Testing </t>
  </si>
  <si>
    <t>9.2.6</t>
  </si>
  <si>
    <t>DS3 Loop Installation Charges</t>
  </si>
  <si>
    <t>9.2.6.1</t>
  </si>
  <si>
    <t>9.2.6.2</t>
  </si>
  <si>
    <t>9.2.6.3</t>
  </si>
  <si>
    <t>[10]</t>
  </si>
  <si>
    <t>Coordinated Installation with Cooperative Testing</t>
  </si>
  <si>
    <t>9.2.6.4</t>
  </si>
  <si>
    <t>Subloop</t>
  </si>
  <si>
    <t>9.3.1</t>
  </si>
  <si>
    <t>9.3.2</t>
  </si>
  <si>
    <t>9.3.3</t>
  </si>
  <si>
    <t>DS1 Capable Feeder Loop</t>
  </si>
  <si>
    <t>9.3.4</t>
  </si>
  <si>
    <t>9.3.5</t>
  </si>
  <si>
    <t xml:space="preserve">OSS </t>
  </si>
  <si>
    <t>9.4.1</t>
  </si>
  <si>
    <t>Feasibility Fee/Quote Preparation Fee</t>
  </si>
  <si>
    <t>9.4.2</t>
  </si>
  <si>
    <t>Construction Fee</t>
  </si>
  <si>
    <t>Line Sharing</t>
  </si>
  <si>
    <t>Shared Loop, per Loop</t>
  </si>
  <si>
    <t>OSS, per Order,</t>
  </si>
  <si>
    <t>Splitter Shelf Charge</t>
  </si>
  <si>
    <t>Splitter TIE Cable Connections</t>
  </si>
  <si>
    <t>Splitter in the Common Area - Data to 410 Block</t>
  </si>
  <si>
    <t>Splitter in the Common Area - Data direct to CLEC</t>
  </si>
  <si>
    <t>Splitter on the MDF - Data to 410 Block</t>
  </si>
  <si>
    <t>Splitter on the MDF - Data direct to CLEC</t>
  </si>
  <si>
    <t>Splitter on the IDF -  Data to 410 Block</t>
  </si>
  <si>
    <t>Splitter on the IDF - Data direct to CLEC</t>
  </si>
  <si>
    <t>Network Interface Device (NID)</t>
  </si>
  <si>
    <t xml:space="preserve">Recurring Fixed </t>
  </si>
  <si>
    <t>Unbundled Dedicated Interoffice Transport (UDIT)</t>
  </si>
  <si>
    <t>9.7.1</t>
  </si>
  <si>
    <t>DS0 UDIT</t>
  </si>
  <si>
    <t>DS0 Over 0 to 8 Miles</t>
  </si>
  <si>
    <t>DS0 Over 8 to 25 Miles</t>
  </si>
  <si>
    <t>DS0 Over 25 to 50 Miles</t>
  </si>
  <si>
    <t>DS0 Over 50 Miles</t>
  </si>
  <si>
    <t>9.7.2</t>
  </si>
  <si>
    <t>DS1 UDIT</t>
  </si>
  <si>
    <t>9.7.3</t>
  </si>
  <si>
    <t>DS3 UDIT</t>
  </si>
  <si>
    <t>9.7.4</t>
  </si>
  <si>
    <t>OC-3 UDIT</t>
  </si>
  <si>
    <t>UHR</t>
  </si>
  <si>
    <t>M1W</t>
  </si>
  <si>
    <t>XBMXN</t>
  </si>
  <si>
    <t>UY2GX</t>
  </si>
  <si>
    <t>UY2HX</t>
  </si>
  <si>
    <t>UY2JX</t>
  </si>
  <si>
    <t>OC-3 Over 0 to 8 Miles</t>
  </si>
  <si>
    <t>OC-3 Over 8 to 25 Miles</t>
  </si>
  <si>
    <t>OC-3 Over 25 to 50 Miles</t>
  </si>
  <si>
    <t>OC-3 Over 50 Miles</t>
  </si>
  <si>
    <t>9.7.5</t>
  </si>
  <si>
    <t>OC-12 UDIT</t>
  </si>
  <si>
    <t>OC-12 Over 0 to 8 Miles</t>
  </si>
  <si>
    <t>OC-12 Over 8 to 25 Miles</t>
  </si>
  <si>
    <t>OC-12 Over 25 to 50 Miles</t>
  </si>
  <si>
    <t>OC-12 Over 50 Miles</t>
  </si>
  <si>
    <t>9.7.6</t>
  </si>
  <si>
    <t>DS0 UDIT Low Side Channelization</t>
  </si>
  <si>
    <t>DS3 to DS1</t>
  </si>
  <si>
    <t>DS1 to DS0</t>
  </si>
  <si>
    <t>DS1/DS0 Low Side Channelization</t>
  </si>
  <si>
    <t xml:space="preserve">Extended Unbundled Dedicated Interoffice Transport </t>
  </si>
  <si>
    <t>DS1 E-UDIT</t>
  </si>
  <si>
    <t>DS3 E-UDIT</t>
  </si>
  <si>
    <t>OC-3 E-UDIT</t>
  </si>
  <si>
    <t>OC-12 E-UDIT</t>
  </si>
  <si>
    <t>UDIT Rearrangement</t>
  </si>
  <si>
    <t>Single Office</t>
  </si>
  <si>
    <t>Dual Office</t>
  </si>
  <si>
    <t>Unbundled Dark Fiber (UDF)</t>
  </si>
  <si>
    <t>9.8.1</t>
  </si>
  <si>
    <t>Initial Records Inquiry (IRI)</t>
  </si>
  <si>
    <t xml:space="preserve">Field Verification and Quote Preparation (FVQP) </t>
  </si>
  <si>
    <t>UDF-IOF Charges</t>
  </si>
  <si>
    <t>UDF-Loop Charges</t>
  </si>
  <si>
    <t>Shared Transport</t>
  </si>
  <si>
    <t>Minute of Use - TELRIC Based</t>
  </si>
  <si>
    <t>Unbundled Customer Controlled Rearrangement Element (UCCRE)</t>
  </si>
  <si>
    <t>9.10.1</t>
  </si>
  <si>
    <t>DS1 Port</t>
  </si>
  <si>
    <t>9.10.2</t>
  </si>
  <si>
    <t>DS3 Port</t>
  </si>
  <si>
    <t>9.10.3</t>
  </si>
  <si>
    <t>Dial Up Access</t>
  </si>
  <si>
    <t>9.10.4</t>
  </si>
  <si>
    <t>Attendant Access</t>
  </si>
  <si>
    <t>Virtual Ports</t>
  </si>
  <si>
    <t>Local Tandem Switching</t>
  </si>
  <si>
    <t>9.11.1</t>
  </si>
  <si>
    <t>UNE Combinations</t>
  </si>
  <si>
    <t>DS1 Local Message Trunk Port</t>
  </si>
  <si>
    <t>Trunk Group – First Trunk</t>
  </si>
  <si>
    <t>Message Trunk Group – Each Additional Trunk</t>
  </si>
  <si>
    <t>Per Minute of Use</t>
  </si>
  <si>
    <t xml:space="preserve">Local Switching  </t>
  </si>
  <si>
    <t>Local Switching - TELRIC Based Rates</t>
  </si>
  <si>
    <t>Analog Line Side Port, First Port</t>
  </si>
  <si>
    <t>Each Additional Port (ordered concurrently with an unbundled loop)</t>
  </si>
  <si>
    <t xml:space="preserve">Vertical Features </t>
  </si>
  <si>
    <t>Call Hold</t>
  </si>
  <si>
    <t xml:space="preserve">                    </t>
  </si>
  <si>
    <t>Call Transfer</t>
  </si>
  <si>
    <t>Three Way Calling</t>
  </si>
  <si>
    <t xml:space="preserve">                     </t>
  </si>
  <si>
    <t>Call Pickup</t>
  </si>
  <si>
    <t>Call Waiting/Cancel Call Waiting</t>
  </si>
  <si>
    <t>Distinctive Ringing</t>
  </si>
  <si>
    <t>Speed Call Long – Customer Change</t>
  </si>
  <si>
    <t>Station Dial Conferencing (6-way)</t>
  </si>
  <si>
    <t>Call Forwarding Busy Line</t>
  </si>
  <si>
    <t>Call Forwarding Don’t Answer</t>
  </si>
  <si>
    <t>Call Forwarding Variable</t>
  </si>
  <si>
    <t>Call Forwarding Variable Remote</t>
  </si>
  <si>
    <t>CLASS – Call Waiting ID</t>
  </si>
  <si>
    <t>CLASS – Calling Name &amp; Number</t>
  </si>
  <si>
    <t>CLASS – Calling Number Delivery</t>
  </si>
  <si>
    <t>CLASS – Calling Number Delivery –Blocking</t>
  </si>
  <si>
    <t>CLASS – Continuous Redial</t>
  </si>
  <si>
    <t>CLASS – Last Call Return</t>
  </si>
  <si>
    <t>CLASS – Priority Calling</t>
  </si>
  <si>
    <t>CLASS – Selective Call Forwarding</t>
  </si>
  <si>
    <t>CLASS – Selective Call Rejection</t>
  </si>
  <si>
    <t>CLASS – Anonymous Call Rejection</t>
  </si>
  <si>
    <t>Call Park (Store &amp; Retrieve)</t>
  </si>
  <si>
    <t>Message Waiting Indication A/V</t>
  </si>
  <si>
    <t>Subsequent Order Charge</t>
  </si>
  <si>
    <t>7.2.3</t>
  </si>
  <si>
    <t>7.2.4</t>
  </si>
  <si>
    <t>2-Wire Analog and Non-Loaded Distribution Loop</t>
  </si>
  <si>
    <t xml:space="preserve">10.8.3    </t>
  </si>
  <si>
    <t xml:space="preserve"> ROW Inquiry Fee</t>
  </si>
  <si>
    <t>ROW Doc Prep Fee</t>
  </si>
  <si>
    <t>Field Verification Fee, per Pole</t>
  </si>
  <si>
    <t>Field Verification Fee, per Manhole</t>
  </si>
  <si>
    <t>Planner Verification, Per Manhole</t>
  </si>
  <si>
    <t>Manhole Verification Inspector Per Manhole</t>
  </si>
  <si>
    <t>Manhole Make-Ready Inspector, per Manhole</t>
  </si>
  <si>
    <t>10.8.11</t>
  </si>
  <si>
    <t>10.8.12</t>
  </si>
  <si>
    <t>Access Agreement Consideration</t>
  </si>
  <si>
    <t>Rate per FCC guidelines.</t>
  </si>
  <si>
    <t>Digital Line Side Port (Supporting BRI ISDN)</t>
  </si>
  <si>
    <t>First Port</t>
  </si>
  <si>
    <t>Each Additional Port</t>
  </si>
  <si>
    <t>Digital Trunk Ports</t>
  </si>
  <si>
    <t xml:space="preserve">Message Trunk Group, First Trunk </t>
  </si>
  <si>
    <t xml:space="preserve">Message Trunk Group, Each Additional </t>
  </si>
  <si>
    <t>DS1 PRI ISDN Trunk Port</t>
  </si>
  <si>
    <t>Local Usage, per Minute of Use</t>
  </si>
  <si>
    <t>9.12.2</t>
  </si>
  <si>
    <t>Local Switching  - Market Based Rates</t>
  </si>
  <si>
    <t>9.12.2.1</t>
  </si>
  <si>
    <t>9.12.2.2</t>
  </si>
  <si>
    <t>9.12.2.3</t>
  </si>
  <si>
    <t>9.12.2.4</t>
  </si>
  <si>
    <t>9.12.2.5</t>
  </si>
  <si>
    <t>9.12.2.5.1</t>
  </si>
  <si>
    <t>9.12.2.5.2</t>
  </si>
  <si>
    <t>9.12.2.6</t>
  </si>
  <si>
    <t>9.12.2.6.1</t>
  </si>
  <si>
    <t>9.12.2.7</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</si>
  <si>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</si>
  <si>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</si>
  <si>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</si>
  <si>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</si>
  <si>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</si>
  <si>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</si>
  <si>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</si>
  <si>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</si>
  <si>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</si>
  <si>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</si>
  <si>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</si>
  <si>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</si>
  <si>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9.14.2.1</t>
  </si>
  <si>
    <t>Basic Translations</t>
  </si>
  <si>
    <t>First Activation, per order</t>
  </si>
  <si>
    <t>9.14.2.2</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</si>
  <si>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</si>
  <si>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</si>
  <si>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</si>
  <si>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</si>
  <si>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</si>
  <si>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</si>
  <si>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</si>
  <si>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</si>
  <si>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</si>
  <si>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</si>
  <si>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</si>
  <si>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</si>
  <si>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</si>
  <si>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</si>
  <si>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</si>
  <si>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</si>
  <si>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</si>
  <si>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</si>
  <si>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</si>
  <si>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</si>
  <si>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</si>
  <si>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9.16.1</t>
  </si>
  <si>
    <t>LIDB Storage</t>
  </si>
  <si>
    <t>9.16.2</t>
  </si>
  <si>
    <t>Line Validation Administration System Access  (LVAS)</t>
  </si>
  <si>
    <t>9.16.2.1</t>
  </si>
  <si>
    <t>LIDB Line Record Initial Load</t>
  </si>
  <si>
    <t>9.16.2.2</t>
  </si>
  <si>
    <t>9.16.2.3</t>
  </si>
  <si>
    <t>Individual Line Record Audit</t>
  </si>
  <si>
    <t>9.16.2.4</t>
  </si>
  <si>
    <t>Account Group Audit</t>
  </si>
  <si>
    <t>9.16.2.5</t>
  </si>
  <si>
    <t>Expedited Request Charge for Manual Updates</t>
  </si>
  <si>
    <t>9.16.3</t>
  </si>
  <si>
    <t>LIDB Query Service, per Query</t>
  </si>
  <si>
    <t>9.16.4</t>
  </si>
  <si>
    <t>Fraud Alert Notification, per Alert</t>
  </si>
  <si>
    <t>8XX Database Query Service</t>
  </si>
  <si>
    <t>9.17.1</t>
  </si>
  <si>
    <t>Basic Query, per Query</t>
  </si>
  <si>
    <t>Loop Installation Charges and Disconnection Charges for 2 &amp; 4 wire Analog / Non - Loaded, ISDN BRI Capable,  xDSL - I Capable, and ADSL Compatible Loop where conditioning is not required.</t>
  </si>
  <si>
    <t>See Installation options, Section 9.2.5</t>
  </si>
  <si>
    <t>See Installation options, Section 9.2.6</t>
  </si>
  <si>
    <t>Basic Rate ISDN / xDSL-I Capable / ADSL Compatible Loop when ordered with Port (UNE-P)</t>
  </si>
  <si>
    <t xml:space="preserve">Basic Rate ISDN / xDSL-I Capable / ADSL Compatible Loop </t>
  </si>
  <si>
    <t>9.17.2</t>
  </si>
  <si>
    <t>POTS Translation</t>
  </si>
  <si>
    <t>9.17.3</t>
  </si>
  <si>
    <t>Call Handling &amp; Destination Feature</t>
  </si>
  <si>
    <t>ICNAM, Per Query</t>
  </si>
  <si>
    <t>Additional Engineering – Basic</t>
  </si>
  <si>
    <t>Additional Engineering – Overtime</t>
  </si>
  <si>
    <t>Additional Labor Installation – Overtime</t>
  </si>
  <si>
    <t>Additional Labor Installation – Premium</t>
  </si>
  <si>
    <t>Additional Labor Other – Basic</t>
  </si>
  <si>
    <t>Additional Labor Other – Overtime</t>
  </si>
  <si>
    <t>Additional Labor Other –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</si>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</sst>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0000"/>
    <numFmt numFmtId="166" formatCode="&quot;$&quot;#,##0.0000_);[Red]\(&quot;$&quot;#,##0.0000\)"/>
    <numFmt numFmtId="167" formatCode="&quot;$&quot;#,##0.000000_);[Red]\(&quot;$&quot;#,##0.000000\)"/>
    <numFmt numFmtId="168" formatCode="&quot;$&quot;#,##0.00000_);[Red]\(&quot;$&quot;#,##0.00000\)"/>
    <numFmt numFmtId="169" formatCode="&quot;$&quot;#,##0.0000000_);[Red]\(&quot;$&quot;#,##0.0000000\)"/>
    <numFmt numFmtId="170" formatCode="&quot;$&quot;#,##0.000_);[Red]\(&quot;$&quot;#,##0.000\)"/>
    <numFmt numFmtId="171" formatCode="&quot;$&quot;#,##0.00000000_);[Red]\(&quot;$&quot;#,##0.00000000\)"/>
    <numFmt numFmtId="172" formatCode="&quot;$&quot;#,##0.000000000_);[Red]\(&quot;$&quot;#,##0.000000000\)"/>
    <numFmt numFmtId="173" formatCode="_(* #,##0.0_);_(* \(#,##0.0\);_(* &quot;-&quot;??_);_(@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quot;$&quot;#,##0.0_);[Red]\(&quot;$&quot;#,##0.0\)"/>
    <numFmt numFmtId="180" formatCode="0.0%"/>
    <numFmt numFmtId="181" formatCode="&quot;$&quot;#,##0.0000000000_);[Red]\(&quot;$&quot;#,##0.0000000000\)"/>
    <numFmt numFmtId="182" formatCode="&quot;$&quot;#,##0.00"/>
    <numFmt numFmtId="183" formatCode="&quot;$&quot;#,##0.000"/>
    <numFmt numFmtId="184" formatCode="&quot;$&quot;#,##0.0000"/>
    <numFmt numFmtId="185" formatCode="&quot;$&quot;#,##0.00;[Red]&quot;$&quot;#,##0.00"/>
    <numFmt numFmtId="186" formatCode="&quot;$&quot;#,##0.00000"/>
    <numFmt numFmtId="187" formatCode="_(* #,##0_);_(* \(#,##0\);_(* &quot;-&quot;??_);_(@_)"/>
    <numFmt numFmtId="188" formatCode="#,##0.0000000"/>
    <numFmt numFmtId="189" formatCode="_(* #,##0_);_(* \(#,##0\);_(* &quot;-&quot;???????_);_(@_)"/>
    <numFmt numFmtId="190" formatCode="0.0000000"/>
    <numFmt numFmtId="191" formatCode="0.00000000"/>
    <numFmt numFmtId="192" formatCode="0.000000"/>
    <numFmt numFmtId="193" formatCode="#,##0.00000"/>
    <numFmt numFmtId="194" formatCode="_(&quot;$&quot;* #,##0.000_);_(&quot;$&quot;* \(#,##0.000\);_(&quot;$&quot;* &quot;-&quot;??_);_(@_)"/>
    <numFmt numFmtId="195" formatCode="_(&quot;$&quot;* #,##0.0000_);_(&quot;$&quot;* \(#,##0.0000\);_(&quot;$&quot;* &quot;-&quot;??_);_(@_)"/>
    <numFmt numFmtId="196" formatCode="_(&quot;$&quot;* #,##0.00000_);_(&quot;$&quot;* \(#,##0.00000\);_(&quot;$&quot;* &quot;-&quot;??_);_(@_)"/>
  </numFmts>
  <fonts count="22">
    <font>
      <sz val="10"/>
      <name val="Arial"/>
      <family val="0"/>
    </font>
    <font>
      <b/>
      <sz val="10"/>
      <name val="Arial"/>
      <family val="2"/>
    </font>
    <font>
      <b/>
      <sz val="9"/>
      <name val="Geneva"/>
      <family val="0"/>
    </font>
    <font>
      <b/>
      <sz val="9"/>
      <color indexed="8"/>
      <name val="Geneva"/>
      <family val="0"/>
    </font>
    <font>
      <b/>
      <sz val="9"/>
      <color indexed="10"/>
      <name val="Geneva"/>
      <family val="0"/>
    </font>
    <font>
      <sz val="10"/>
      <color indexed="8"/>
      <name val="Geneva"/>
      <family val="0"/>
    </font>
    <font>
      <sz val="10"/>
      <color indexed="12"/>
      <name val="Geneva"/>
      <family val="0"/>
    </font>
    <font>
      <b/>
      <sz val="10"/>
      <name val="Geneva"/>
      <family val="0"/>
    </font>
    <font>
      <sz val="9"/>
      <name val="Geneva"/>
      <family val="0"/>
    </font>
    <font>
      <sz val="10"/>
      <name val="Geneva"/>
      <family val="0"/>
    </font>
    <font>
      <b/>
      <sz val="10"/>
      <color indexed="8"/>
      <name val="Geneva"/>
      <family val="0"/>
    </font>
    <font>
      <b/>
      <sz val="10"/>
      <color indexed="10"/>
      <name val="Geneva"/>
      <family val="0"/>
    </font>
    <font>
      <sz val="8"/>
      <name val="Geneva"/>
      <family val="0"/>
    </font>
    <font>
      <sz val="10"/>
      <color indexed="10"/>
      <name val="Geneva"/>
      <family val="0"/>
    </font>
    <font>
      <b/>
      <sz val="8"/>
      <name val="Geneva"/>
      <family val="0"/>
    </font>
    <font>
      <b/>
      <sz val="9"/>
      <color indexed="12"/>
      <name val="Arial"/>
      <family val="2"/>
    </font>
    <font>
      <sz val="9"/>
      <name val="Arial"/>
      <family val="2"/>
    </font>
    <font>
      <b/>
      <sz val="9"/>
      <name val="Arial"/>
      <family val="2"/>
    </font>
    <font>
      <b/>
      <sz val="8"/>
      <name val="Arial"/>
      <family val="2"/>
    </font>
    <font>
      <sz val="8"/>
      <name val="Arial"/>
      <family val="2"/>
    </font>
    <font>
      <sz val="9"/>
      <color indexed="12"/>
      <name val="Arial"/>
      <family val="2"/>
    </font>
    <font>
      <sz val="8"/>
      <name val="Tahoma"/>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32">
    <border>
      <left/>
      <right/>
      <top/>
      <bottom/>
      <diagonal/>
    </border>
    <border>
      <left>
        <color indexed="63"/>
      </left>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double"/>
      <right>
        <color indexed="63"/>
      </right>
      <top>
        <color indexed="63"/>
      </top>
      <bottom style="thin"/>
    </border>
    <border>
      <left style="thin"/>
      <right style="double"/>
      <top>
        <color indexed="63"/>
      </top>
      <bottom style="thin"/>
    </border>
    <border>
      <left>
        <color indexed="63"/>
      </left>
      <right>
        <color indexed="63"/>
      </right>
      <top style="thin"/>
      <bottom style="medium"/>
    </border>
    <border>
      <left>
        <color indexed="63"/>
      </left>
      <right style="double"/>
      <top style="thin"/>
      <bottom style="medium"/>
    </border>
    <border>
      <left style="double"/>
      <right style="thin"/>
      <top style="thin"/>
      <bottom style="medium"/>
    </border>
    <border>
      <left style="thin"/>
      <right style="thin"/>
      <top style="thin"/>
      <bottom style="medium"/>
    </border>
    <border>
      <left style="thin"/>
      <right>
        <color indexed="63"/>
      </right>
      <top style="thin"/>
      <bottom style="medium"/>
    </border>
    <border>
      <left style="double"/>
      <right>
        <color indexed="63"/>
      </right>
      <top style="thin"/>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style="medium"/>
    </border>
    <border>
      <left style="thin"/>
      <right style="medium"/>
      <top style="thin"/>
      <bottom style="medium"/>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style="thick"/>
      <right>
        <color indexed="63"/>
      </right>
      <top style="thin"/>
      <bottom style="thin"/>
    </border>
    <border>
      <left style="double"/>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3">
    <xf numFmtId="0" fontId="0" fillId="0" borderId="0" xfId="0" applyAlignment="1">
      <alignment/>
    </xf>
    <xf numFmtId="0" fontId="0" fillId="0" borderId="0" xfId="0" applyFill="1" applyAlignment="1">
      <alignment vertical="top"/>
    </xf>
    <xf numFmtId="0" fontId="0" fillId="0" borderId="0" xfId="0" applyAlignment="1">
      <alignment vertical="top"/>
    </xf>
    <xf numFmtId="0" fontId="0" fillId="0" borderId="0" xfId="0"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wrapText="1"/>
    </xf>
    <xf numFmtId="0" fontId="1" fillId="0" borderId="1" xfId="0" applyFont="1" applyBorder="1" applyAlignment="1">
      <alignment horizontal="lef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right" vertical="top" wrapText="1"/>
    </xf>
    <xf numFmtId="0" fontId="0" fillId="0" borderId="5" xfId="0" applyBorder="1" applyAlignment="1">
      <alignment horizontal="right" vertical="top" wrapText="1"/>
    </xf>
    <xf numFmtId="0" fontId="1" fillId="0" borderId="1"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3" xfId="0" applyBorder="1" applyAlignment="1">
      <alignment horizontal="left" vertical="top"/>
    </xf>
    <xf numFmtId="0" fontId="0" fillId="0" borderId="1" xfId="0" applyBorder="1" applyAlignment="1">
      <alignment vertical="top"/>
    </xf>
    <xf numFmtId="0" fontId="0" fillId="0" borderId="1" xfId="0" applyBorder="1" applyAlignment="1">
      <alignment horizontal="left" vertical="top"/>
    </xf>
    <xf numFmtId="0" fontId="0" fillId="0" borderId="2" xfId="0" applyBorder="1" applyAlignment="1">
      <alignment horizontal="left" vertical="top"/>
    </xf>
    <xf numFmtId="8" fontId="0" fillId="0" borderId="4" xfId="0" applyNumberFormat="1"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8" fontId="0" fillId="0" borderId="4" xfId="0" applyNumberFormat="1" applyBorder="1" applyAlignment="1">
      <alignment vertical="top" wrapText="1"/>
    </xf>
    <xf numFmtId="0" fontId="0" fillId="0" borderId="5" xfId="0" applyBorder="1" applyAlignment="1">
      <alignment vertical="top" wrapText="1"/>
    </xf>
    <xf numFmtId="0" fontId="0" fillId="0" borderId="0" xfId="0" applyFill="1" applyAlignment="1">
      <alignment vertical="top" wrapText="1"/>
    </xf>
    <xf numFmtId="0" fontId="0" fillId="0" borderId="0" xfId="0" applyAlignment="1">
      <alignment vertical="top" wrapText="1"/>
    </xf>
    <xf numFmtId="0" fontId="0" fillId="0" borderId="2" xfId="0" applyBorder="1" applyAlignment="1">
      <alignment vertical="top"/>
    </xf>
    <xf numFmtId="8" fontId="0" fillId="0" borderId="5" xfId="0" applyNumberFormat="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xf>
    <xf numFmtId="8" fontId="0" fillId="0" borderId="3" xfId="0" applyNumberFormat="1" applyBorder="1" applyAlignment="1">
      <alignment vertical="top"/>
    </xf>
    <xf numFmtId="168" fontId="0" fillId="0" borderId="4" xfId="0" applyNumberFormat="1" applyBorder="1" applyAlignment="1">
      <alignment vertical="top"/>
    </xf>
    <xf numFmtId="168" fontId="0" fillId="0" borderId="5" xfId="0" applyNumberFormat="1" applyBorder="1" applyAlignment="1">
      <alignment vertical="top"/>
    </xf>
    <xf numFmtId="0" fontId="0" fillId="0" borderId="6" xfId="0" applyBorder="1" applyAlignment="1">
      <alignment vertical="top"/>
    </xf>
    <xf numFmtId="0" fontId="0" fillId="0" borderId="4" xfId="0" applyBorder="1" applyAlignment="1">
      <alignment horizontal="right" vertical="top"/>
    </xf>
    <xf numFmtId="0" fontId="0" fillId="0" borderId="5" xfId="0" applyBorder="1" applyAlignment="1">
      <alignment horizontal="right" vertical="top"/>
    </xf>
    <xf numFmtId="0" fontId="0" fillId="3" borderId="3" xfId="0" applyFill="1" applyBorder="1" applyAlignment="1">
      <alignment horizontal="center" vertical="top"/>
    </xf>
    <xf numFmtId="0" fontId="0" fillId="0" borderId="4" xfId="0" applyBorder="1" applyAlignment="1">
      <alignment horizontal="center" vertical="top"/>
    </xf>
    <xf numFmtId="0" fontId="0" fillId="0" borderId="3" xfId="0" applyBorder="1" applyAlignment="1">
      <alignment vertical="top" wrapText="1"/>
    </xf>
    <xf numFmtId="184" fontId="0" fillId="0" borderId="4" xfId="0" applyNumberFormat="1" applyBorder="1" applyAlignment="1">
      <alignment vertical="top" wrapText="1"/>
    </xf>
    <xf numFmtId="166" fontId="0" fillId="0" borderId="4" xfId="0" applyNumberFormat="1" applyBorder="1" applyAlignment="1">
      <alignment vertical="top"/>
    </xf>
    <xf numFmtId="8" fontId="0" fillId="0" borderId="5" xfId="0" applyNumberFormat="1" applyBorder="1" applyAlignment="1">
      <alignment horizontal="right" vertical="top"/>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1" fillId="0" borderId="7" xfId="0" applyFont="1" applyBorder="1" applyAlignment="1">
      <alignmen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0" fillId="0" borderId="10" xfId="0" applyBorder="1" applyAlignment="1">
      <alignment vertical="top"/>
    </xf>
    <xf numFmtId="0" fontId="0" fillId="0" borderId="11" xfId="0" applyBorder="1" applyAlignment="1">
      <alignment vertical="top"/>
    </xf>
    <xf numFmtId="0" fontId="0" fillId="0" borderId="5" xfId="0" applyFont="1" applyBorder="1" applyAlignment="1">
      <alignment horizontal="right" vertical="top"/>
    </xf>
    <xf numFmtId="0" fontId="0" fillId="0" borderId="4" xfId="0" applyBorder="1" applyAlignment="1">
      <alignment vertical="top" wrapText="1"/>
    </xf>
    <xf numFmtId="8" fontId="0" fillId="0" borderId="5" xfId="0" applyNumberFormat="1" applyBorder="1" applyAlignment="1">
      <alignment vertical="top" wrapText="1"/>
    </xf>
    <xf numFmtId="167" fontId="0" fillId="0" borderId="4" xfId="0" applyNumberFormat="1" applyBorder="1" applyAlignment="1">
      <alignment vertical="top"/>
    </xf>
    <xf numFmtId="2" fontId="1" fillId="0" borderId="1" xfId="0" applyNumberFormat="1" applyFont="1" applyBorder="1" applyAlignment="1">
      <alignment vertical="top"/>
    </xf>
    <xf numFmtId="182" fontId="0" fillId="0" borderId="5" xfId="0" applyNumberFormat="1" applyBorder="1" applyAlignment="1">
      <alignment horizontal="right" vertical="top"/>
    </xf>
    <xf numFmtId="182" fontId="0" fillId="0" borderId="4" xfId="0" applyNumberFormat="1" applyBorder="1" applyAlignment="1">
      <alignment horizontal="right" vertical="top" wrapText="1"/>
    </xf>
    <xf numFmtId="182" fontId="0" fillId="0" borderId="5" xfId="0" applyNumberFormat="1" applyBorder="1" applyAlignment="1">
      <alignment horizontal="right" vertical="top" wrapText="1"/>
    </xf>
    <xf numFmtId="182" fontId="0" fillId="0" borderId="4" xfId="0" applyNumberFormat="1" applyBorder="1" applyAlignment="1">
      <alignment vertical="top"/>
    </xf>
    <xf numFmtId="182" fontId="0" fillId="0" borderId="4" xfId="0" applyNumberFormat="1" applyBorder="1" applyAlignment="1">
      <alignment horizontal="right" vertical="top"/>
    </xf>
    <xf numFmtId="0" fontId="0" fillId="0" borderId="0" xfId="0"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Alignment="1">
      <alignment horizontal="left" vertical="top"/>
    </xf>
    <xf numFmtId="0" fontId="0" fillId="0" borderId="0" xfId="0" applyFill="1" applyAlignment="1">
      <alignment/>
    </xf>
    <xf numFmtId="8" fontId="0" fillId="0" borderId="0" xfId="0" applyNumberFormat="1" applyAlignment="1">
      <alignment/>
    </xf>
    <xf numFmtId="0" fontId="0" fillId="0" borderId="12" xfId="0" applyFont="1" applyBorder="1" applyAlignment="1">
      <alignment horizontal="center"/>
    </xf>
    <xf numFmtId="192" fontId="0" fillId="0" borderId="12" xfId="0" applyNumberFormat="1" applyFont="1" applyBorder="1" applyAlignment="1">
      <alignment horizontal="center"/>
    </xf>
    <xf numFmtId="0" fontId="0" fillId="0" borderId="0" xfId="0" applyAlignment="1">
      <alignment horizontal="right"/>
    </xf>
    <xf numFmtId="192" fontId="0" fillId="0" borderId="0" xfId="0" applyNumberFormat="1" applyAlignment="1">
      <alignment/>
    </xf>
    <xf numFmtId="0" fontId="0" fillId="0" borderId="0" xfId="0" applyFill="1" applyAlignment="1" quotePrefix="1">
      <alignment/>
    </xf>
    <xf numFmtId="8" fontId="0" fillId="0" borderId="0" xfId="0" applyNumberFormat="1" applyFill="1" applyAlignment="1">
      <alignment/>
    </xf>
    <xf numFmtId="193" fontId="0" fillId="0" borderId="0" xfId="0" applyNumberFormat="1" applyAlignment="1">
      <alignment/>
    </xf>
    <xf numFmtId="193" fontId="0" fillId="0" borderId="0" xfId="0" applyNumberFormat="1" applyFill="1" applyAlignment="1">
      <alignment/>
    </xf>
    <xf numFmtId="0" fontId="0" fillId="0" borderId="1" xfId="0" applyFill="1" applyBorder="1" applyAlignment="1">
      <alignment vertical="top"/>
    </xf>
    <xf numFmtId="0" fontId="0" fillId="0" borderId="1" xfId="0" applyFill="1"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0" fontId="0" fillId="0" borderId="5" xfId="0"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0" fontId="0" fillId="0" borderId="5" xfId="0" applyFill="1" applyBorder="1" applyAlignment="1">
      <alignment horizontal="right" vertical="top" wrapText="1"/>
    </xf>
    <xf numFmtId="168" fontId="0" fillId="0" borderId="4" xfId="0" applyNumberFormat="1" applyFill="1" applyBorder="1" applyAlignment="1">
      <alignment vertical="top"/>
    </xf>
    <xf numFmtId="0" fontId="0" fillId="0" borderId="2" xfId="0" applyFill="1" applyBorder="1" applyAlignment="1">
      <alignmen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5" xfId="0" applyFill="1" applyBorder="1" applyAlignment="1">
      <alignment vertical="top" wrapText="1"/>
    </xf>
    <xf numFmtId="182" fontId="0" fillId="0" borderId="4" xfId="0" applyNumberFormat="1" applyFill="1" applyBorder="1" applyAlignment="1">
      <alignment vertical="top"/>
    </xf>
    <xf numFmtId="182" fontId="0" fillId="0" borderId="5" xfId="0" applyNumberFormat="1" applyFill="1" applyBorder="1" applyAlignment="1">
      <alignment vertical="top"/>
    </xf>
    <xf numFmtId="0" fontId="0" fillId="0" borderId="4" xfId="0" applyFill="1" applyBorder="1" applyAlignment="1">
      <alignment horizontal="right" vertical="top"/>
    </xf>
    <xf numFmtId="0" fontId="0" fillId="0" borderId="5" xfId="0" applyFill="1" applyBorder="1" applyAlignment="1">
      <alignment horizontal="right" vertical="top"/>
    </xf>
    <xf numFmtId="166" fontId="0" fillId="0" borderId="4" xfId="0" applyNumberFormat="1" applyFill="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166" fontId="0" fillId="0" borderId="5" xfId="0" applyNumberFormat="1" applyFill="1" applyBorder="1" applyAlignment="1">
      <alignment horizontal="right" vertical="top" wrapText="1"/>
    </xf>
    <xf numFmtId="166" fontId="0" fillId="0" borderId="5" xfId="0" applyNumberFormat="1" applyFill="1" applyBorder="1" applyAlignment="1">
      <alignment horizontal="right" vertical="top"/>
    </xf>
    <xf numFmtId="0" fontId="1" fillId="0" borderId="1" xfId="0" applyFont="1" applyFill="1" applyBorder="1" applyAlignment="1">
      <alignment horizontal="lef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8" fontId="0" fillId="0" borderId="5" xfId="0" applyNumberFormat="1" applyFill="1" applyBorder="1" applyAlignment="1">
      <alignment horizontal="left" vertical="top"/>
    </xf>
    <xf numFmtId="0" fontId="0" fillId="0" borderId="4" xfId="0" applyFill="1" applyBorder="1" applyAlignment="1">
      <alignment horizontal="right" vertical="top" wrapText="1"/>
    </xf>
    <xf numFmtId="8" fontId="0" fillId="0" borderId="5" xfId="0" applyNumberFormat="1" applyFill="1" applyBorder="1" applyAlignment="1">
      <alignment horizontal="right" vertical="top" wrapText="1"/>
    </xf>
    <xf numFmtId="182" fontId="0" fillId="0" borderId="4" xfId="0" applyNumberFormat="1" applyFill="1" applyBorder="1" applyAlignment="1">
      <alignment horizontal="right" vertical="top" wrapText="1"/>
    </xf>
    <xf numFmtId="182" fontId="0" fillId="0" borderId="5" xfId="0" applyNumberFormat="1" applyFill="1" applyBorder="1" applyAlignment="1">
      <alignment horizontal="right" vertical="top" wrapText="1"/>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8" fontId="0" fillId="0" borderId="4" xfId="0" applyNumberFormat="1" applyFill="1" applyBorder="1" applyAlignment="1">
      <alignment horizontal="right" vertical="top" wrapText="1"/>
    </xf>
    <xf numFmtId="182" fontId="0" fillId="0" borderId="4" xfId="0" applyNumberFormat="1" applyFill="1" applyBorder="1" applyAlignment="1">
      <alignment horizontal="right" vertical="top"/>
    </xf>
    <xf numFmtId="182" fontId="0" fillId="0" borderId="5" xfId="0" applyNumberFormat="1" applyFill="1" applyBorder="1" applyAlignment="1">
      <alignment horizontal="right" vertical="top"/>
    </xf>
    <xf numFmtId="185" fontId="0" fillId="0" borderId="4" xfId="0" applyNumberFormat="1" applyFill="1" applyBorder="1" applyAlignment="1">
      <alignment vertical="top"/>
    </xf>
    <xf numFmtId="185" fontId="0" fillId="0" borderId="5" xfId="0" applyNumberFormat="1" applyFill="1" applyBorder="1" applyAlignment="1">
      <alignment vertical="top"/>
    </xf>
    <xf numFmtId="0" fontId="0" fillId="0" borderId="3" xfId="0" applyFill="1" applyBorder="1" applyAlignment="1">
      <alignment/>
    </xf>
    <xf numFmtId="8" fontId="0" fillId="0" borderId="3" xfId="0" applyNumberFormat="1" applyFill="1" applyBorder="1" applyAlignment="1">
      <alignment vertical="top"/>
    </xf>
    <xf numFmtId="0" fontId="0" fillId="0" borderId="1" xfId="0" applyFont="1" applyFill="1" applyBorder="1" applyAlignment="1">
      <alignment horizontal="left" vertical="top"/>
    </xf>
    <xf numFmtId="0" fontId="0" fillId="0" borderId="2" xfId="0" applyFont="1" applyFill="1" applyBorder="1" applyAlignment="1">
      <alignment horizontal="left" vertical="top"/>
    </xf>
    <xf numFmtId="182" fontId="0" fillId="0" borderId="5" xfId="0" applyNumberFormat="1" applyFill="1" applyBorder="1" applyAlignment="1">
      <alignment vertical="top" wrapText="1"/>
    </xf>
    <xf numFmtId="2" fontId="1" fillId="0" borderId="1" xfId="0" applyNumberFormat="1" applyFont="1" applyFill="1" applyBorder="1" applyAlignment="1">
      <alignment vertical="top"/>
    </xf>
    <xf numFmtId="0" fontId="1" fillId="0" borderId="4" xfId="0" applyFont="1" applyFill="1" applyBorder="1" applyAlignment="1">
      <alignment horizontal="left" vertical="top"/>
    </xf>
    <xf numFmtId="168" fontId="0" fillId="0" borderId="4" xfId="0" applyNumberFormat="1" applyFill="1" applyBorder="1" applyAlignment="1">
      <alignment horizontal="righ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4" xfId="0" applyFill="1" applyBorder="1" applyAlignment="1">
      <alignment horizontal="center" vertical="top" wrapText="1"/>
    </xf>
    <xf numFmtId="170" fontId="0" fillId="0" borderId="4" xfId="0" applyNumberFormat="1" applyFill="1" applyBorder="1" applyAlignment="1">
      <alignment vertical="top"/>
    </xf>
    <xf numFmtId="166" fontId="0" fillId="0" borderId="4" xfId="0" applyNumberFormat="1" applyFill="1" applyBorder="1" applyAlignment="1">
      <alignment vertical="top"/>
    </xf>
    <xf numFmtId="0" fontId="1" fillId="0" borderId="1" xfId="0" applyFont="1" applyFill="1" applyBorder="1" applyAlignment="1">
      <alignment vertical="top" wrapText="1"/>
    </xf>
    <xf numFmtId="0" fontId="1" fillId="0" borderId="3" xfId="0" applyFont="1" applyFill="1" applyBorder="1" applyAlignment="1">
      <alignment horizontal="left" vertical="top" wrapText="1"/>
    </xf>
    <xf numFmtId="0" fontId="1" fillId="0" borderId="15" xfId="0" applyFont="1" applyFill="1" applyBorder="1" applyAlignment="1">
      <alignment vertical="top"/>
    </xf>
    <xf numFmtId="0" fontId="1" fillId="0" borderId="15" xfId="0" applyFont="1" applyFill="1" applyBorder="1" applyAlignment="1">
      <alignment horizontal="left" vertical="top"/>
    </xf>
    <xf numFmtId="0" fontId="1" fillId="0" borderId="16" xfId="0" applyFont="1" applyFill="1" applyBorder="1" applyAlignment="1">
      <alignment horizontal="left" vertical="top"/>
    </xf>
    <xf numFmtId="0" fontId="1" fillId="0" borderId="17" xfId="0" applyFont="1" applyFill="1" applyBorder="1" applyAlignment="1">
      <alignment horizontal="left" vertical="top"/>
    </xf>
    <xf numFmtId="0" fontId="0" fillId="0" borderId="18" xfId="0" applyFill="1" applyBorder="1" applyAlignment="1">
      <alignment vertical="top"/>
    </xf>
    <xf numFmtId="8" fontId="0" fillId="0" borderId="19" xfId="0" applyNumberFormat="1" applyFill="1" applyBorder="1" applyAlignment="1">
      <alignment vertical="top"/>
    </xf>
    <xf numFmtId="0" fontId="1" fillId="0" borderId="2" xfId="0" applyFont="1" applyFill="1" applyBorder="1" applyAlignment="1">
      <alignment horizontal="left" vertical="top" wrapText="1"/>
    </xf>
    <xf numFmtId="0" fontId="0" fillId="0" borderId="20" xfId="0" applyFill="1" applyBorder="1" applyAlignment="1">
      <alignment horizontal="center" vertical="top"/>
    </xf>
    <xf numFmtId="0" fontId="0" fillId="0" borderId="1" xfId="0" applyFill="1" applyBorder="1" applyAlignment="1">
      <alignment horizontal="center" vertical="top"/>
    </xf>
    <xf numFmtId="0" fontId="0" fillId="0" borderId="2" xfId="0" applyFill="1" applyBorder="1" applyAlignment="1">
      <alignment horizontal="center" vertical="top"/>
    </xf>
    <xf numFmtId="182" fontId="0" fillId="0" borderId="2" xfId="0" applyNumberFormat="1" applyFill="1" applyBorder="1" applyAlignment="1">
      <alignment horizontal="right" vertical="top"/>
    </xf>
    <xf numFmtId="164" fontId="1" fillId="2" borderId="21" xfId="0" applyNumberFormat="1" applyFont="1" applyFill="1" applyBorder="1" applyAlignment="1">
      <alignment horizontal="right" vertical="top"/>
    </xf>
    <xf numFmtId="0" fontId="1" fillId="2" borderId="22" xfId="0" applyFont="1" applyFill="1" applyBorder="1" applyAlignment="1">
      <alignment vertical="top"/>
    </xf>
    <xf numFmtId="164" fontId="1" fillId="0" borderId="21" xfId="0" applyNumberFormat="1" applyFont="1" applyBorder="1" applyAlignment="1">
      <alignment horizontal="right" vertical="top"/>
    </xf>
    <xf numFmtId="0" fontId="0" fillId="0" borderId="22" xfId="0" applyFill="1"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1" xfId="0" applyFill="1" applyBorder="1" applyAlignment="1">
      <alignment vertical="top"/>
    </xf>
    <xf numFmtId="0" fontId="0" fillId="0" borderId="21" xfId="0" applyBorder="1" applyAlignment="1">
      <alignment vertical="top" wrapText="1"/>
    </xf>
    <xf numFmtId="0" fontId="0" fillId="0" borderId="22" xfId="0" applyBorder="1" applyAlignment="1">
      <alignment vertical="top" wrapText="1"/>
    </xf>
    <xf numFmtId="164" fontId="1" fillId="0" borderId="21" xfId="0" applyNumberFormat="1" applyFont="1" applyBorder="1" applyAlignment="1">
      <alignment vertical="top"/>
    </xf>
    <xf numFmtId="0" fontId="0" fillId="0" borderId="21" xfId="0" applyFill="1" applyBorder="1" applyAlignment="1">
      <alignment vertical="top" wrapText="1"/>
    </xf>
    <xf numFmtId="0" fontId="0" fillId="0" borderId="22" xfId="0" applyFill="1" applyBorder="1" applyAlignment="1">
      <alignment vertical="top" wrapText="1"/>
    </xf>
    <xf numFmtId="0" fontId="0" fillId="0" borderId="23" xfId="0" applyBorder="1" applyAlignment="1">
      <alignment vertical="top"/>
    </xf>
    <xf numFmtId="0" fontId="0" fillId="0" borderId="24" xfId="0" applyBorder="1" applyAlignment="1">
      <alignment vertical="top"/>
    </xf>
    <xf numFmtId="164" fontId="1" fillId="0" borderId="21" xfId="0" applyNumberFormat="1" applyFont="1" applyFill="1" applyBorder="1" applyAlignment="1">
      <alignment vertical="top"/>
    </xf>
    <xf numFmtId="0" fontId="0" fillId="0" borderId="25" xfId="0" applyFill="1" applyBorder="1" applyAlignment="1">
      <alignment vertical="top"/>
    </xf>
    <xf numFmtId="0" fontId="0" fillId="0" borderId="26" xfId="0" applyFill="1" applyBorder="1" applyAlignment="1">
      <alignment vertical="top"/>
    </xf>
    <xf numFmtId="0" fontId="0" fillId="2" borderId="22" xfId="0" applyFill="1" applyBorder="1" applyAlignment="1">
      <alignment vertical="top"/>
    </xf>
    <xf numFmtId="182" fontId="0" fillId="0" borderId="27" xfId="0" applyNumberFormat="1" applyBorder="1" applyAlignment="1">
      <alignment vertical="top"/>
    </xf>
    <xf numFmtId="0" fontId="0" fillId="0" borderId="4" xfId="0" applyFill="1" applyBorder="1" applyAlignment="1">
      <alignment horizontal="center" vertical="top"/>
    </xf>
    <xf numFmtId="0" fontId="0" fillId="0" borderId="0" xfId="0" applyAlignment="1">
      <alignment horizontal="left" vertical="top" wrapText="1"/>
    </xf>
    <xf numFmtId="0" fontId="0" fillId="0" borderId="8" xfId="0" applyFill="1" applyBorder="1" applyAlignment="1">
      <alignment vertical="top" wrapText="1"/>
    </xf>
    <xf numFmtId="9" fontId="0" fillId="0" borderId="5" xfId="19" applyFill="1" applyBorder="1" applyAlignment="1">
      <alignment vertical="top"/>
    </xf>
    <xf numFmtId="0" fontId="0" fillId="0" borderId="28" xfId="0" applyBorder="1" applyAlignment="1">
      <alignment vertical="top"/>
    </xf>
    <xf numFmtId="164" fontId="1" fillId="0" borderId="1" xfId="0" applyNumberFormat="1" applyFont="1" applyFill="1" applyBorder="1" applyAlignment="1">
      <alignment vertical="top"/>
    </xf>
    <xf numFmtId="2" fontId="1" fillId="0" borderId="0" xfId="0" applyNumberFormat="1" applyFont="1" applyBorder="1" applyAlignment="1">
      <alignment vertical="top"/>
    </xf>
    <xf numFmtId="0" fontId="0" fillId="0" borderId="1" xfId="0" applyFont="1" applyFill="1" applyBorder="1" applyAlignment="1">
      <alignment vertical="top"/>
    </xf>
    <xf numFmtId="0" fontId="0" fillId="0" borderId="29" xfId="0" applyFill="1" applyBorder="1" applyAlignment="1">
      <alignment vertical="top"/>
    </xf>
    <xf numFmtId="0" fontId="0" fillId="0" borderId="7" xfId="0" applyFill="1" applyBorder="1" applyAlignment="1">
      <alignment vertical="top"/>
    </xf>
    <xf numFmtId="0" fontId="0" fillId="0" borderId="23" xfId="0" applyFill="1" applyBorder="1" applyAlignment="1">
      <alignment vertical="top"/>
    </xf>
    <xf numFmtId="0" fontId="0" fillId="0" borderId="8" xfId="0" applyFill="1" applyBorder="1" applyAlignment="1">
      <alignment vertical="top"/>
    </xf>
    <xf numFmtId="0" fontId="0" fillId="0" borderId="29" xfId="0" applyFill="1" applyBorder="1" applyAlignment="1">
      <alignment/>
    </xf>
    <xf numFmtId="0" fontId="0" fillId="0" borderId="1" xfId="0" applyFill="1" applyBorder="1" applyAlignment="1">
      <alignment horizontal="left" vertical="top" indent="1"/>
    </xf>
    <xf numFmtId="0" fontId="0" fillId="0" borderId="5" xfId="0" applyFill="1" applyBorder="1" applyAlignment="1">
      <alignment horizontal="left" vertical="top" wrapText="1"/>
    </xf>
    <xf numFmtId="0" fontId="0" fillId="0" borderId="5" xfId="0" applyFill="1" applyBorder="1" applyAlignment="1">
      <alignment horizontal="left" vertical="top"/>
    </xf>
    <xf numFmtId="193" fontId="0" fillId="0" borderId="0" xfId="0" applyNumberFormat="1" applyAlignment="1">
      <alignment horizontal="right"/>
    </xf>
    <xf numFmtId="0" fontId="0" fillId="0" borderId="0" xfId="0" applyFill="1" applyAlignment="1">
      <alignment horizontal="right"/>
    </xf>
    <xf numFmtId="8" fontId="0" fillId="0" borderId="0" xfId="0" applyNumberFormat="1" applyFill="1" applyAlignment="1">
      <alignment horizontal="right"/>
    </xf>
    <xf numFmtId="0" fontId="0" fillId="0" borderId="4" xfId="0" applyFill="1" applyBorder="1" applyAlignment="1">
      <alignment horizontal="left" vertical="top" wrapText="1"/>
    </xf>
    <xf numFmtId="0" fontId="0" fillId="0" borderId="6" xfId="0" applyFill="1" applyBorder="1" applyAlignment="1">
      <alignment vertical="top" wrapText="1"/>
    </xf>
    <xf numFmtId="164" fontId="1" fillId="0" borderId="21" xfId="0" applyNumberFormat="1" applyFont="1" applyFill="1" applyBorder="1" applyAlignment="1">
      <alignment horizontal="right" vertical="top"/>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7" fontId="0" fillId="0" borderId="4" xfId="17" applyNumberFormat="1" applyBorder="1" applyAlignment="1">
      <alignment horizontal="right" vertical="top"/>
    </xf>
    <xf numFmtId="0" fontId="0" fillId="0" borderId="0" xfId="0" applyFont="1" applyFill="1" applyAlignment="1">
      <alignment/>
    </xf>
    <xf numFmtId="182" fontId="1" fillId="0" borderId="0" xfId="0" applyNumberFormat="1" applyFont="1" applyFill="1" applyAlignment="1">
      <alignment horizontal="right"/>
    </xf>
    <xf numFmtId="0" fontId="1" fillId="0" borderId="0" xfId="0" applyFont="1" applyFill="1" applyAlignment="1">
      <alignment/>
    </xf>
    <xf numFmtId="14" fontId="1" fillId="0" borderId="0" xfId="0" applyNumberFormat="1" applyFont="1" applyFill="1" applyAlignment="1">
      <alignment horizontal="left"/>
    </xf>
    <xf numFmtId="2" fontId="15" fillId="0" borderId="0" xfId="0" applyNumberFormat="1" applyFont="1" applyFill="1" applyBorder="1" applyAlignment="1">
      <alignment/>
    </xf>
    <xf numFmtId="182" fontId="16" fillId="0" borderId="0" xfId="0" applyNumberFormat="1" applyFont="1" applyFill="1" applyBorder="1" applyAlignment="1">
      <alignment horizontal="right"/>
    </xf>
    <xf numFmtId="9" fontId="16" fillId="0" borderId="0" xfId="19" applyFont="1" applyFill="1" applyAlignment="1">
      <alignment/>
    </xf>
    <xf numFmtId="0" fontId="16" fillId="0" borderId="0" xfId="0" applyFont="1" applyFill="1" applyAlignment="1">
      <alignment/>
    </xf>
    <xf numFmtId="2" fontId="17" fillId="0" borderId="4" xfId="0" applyNumberFormat="1" applyFont="1" applyFill="1" applyBorder="1" applyAlignment="1">
      <alignment horizontal="center" wrapText="1"/>
    </xf>
    <xf numFmtId="182" fontId="18" fillId="0" borderId="4" xfId="0" applyNumberFormat="1" applyFont="1" applyFill="1" applyBorder="1" applyAlignment="1">
      <alignment horizontal="right" wrapText="1"/>
    </xf>
    <xf numFmtId="182" fontId="18" fillId="0" borderId="4" xfId="0" applyNumberFormat="1" applyFont="1" applyFill="1" applyBorder="1" applyAlignment="1">
      <alignment horizontal="center" wrapText="1"/>
    </xf>
    <xf numFmtId="9" fontId="16" fillId="0" borderId="0" xfId="19" applyFont="1" applyFill="1" applyBorder="1" applyAlignment="1">
      <alignment wrapText="1"/>
    </xf>
    <xf numFmtId="1" fontId="16" fillId="0" borderId="4" xfId="0" applyNumberFormat="1" applyFont="1" applyFill="1" applyBorder="1" applyAlignment="1">
      <alignment/>
    </xf>
    <xf numFmtId="182" fontId="16" fillId="0" borderId="4" xfId="15" applyNumberFormat="1" applyFont="1" applyFill="1" applyBorder="1" applyAlignment="1">
      <alignment horizontal="right"/>
    </xf>
    <xf numFmtId="182" fontId="16" fillId="0" borderId="4" xfId="0" applyNumberFormat="1" applyFont="1" applyFill="1" applyBorder="1" applyAlignment="1">
      <alignment/>
    </xf>
    <xf numFmtId="0" fontId="16" fillId="0" borderId="0" xfId="0" applyFont="1" applyFill="1" applyBorder="1" applyAlignment="1">
      <alignment/>
    </xf>
    <xf numFmtId="0" fontId="16" fillId="0" borderId="4" xfId="0" applyFont="1" applyFill="1" applyBorder="1" applyAlignment="1">
      <alignment/>
    </xf>
    <xf numFmtId="182" fontId="16" fillId="0" borderId="4" xfId="19" applyNumberFormat="1" applyFont="1" applyFill="1" applyBorder="1" applyAlignment="1">
      <alignment/>
    </xf>
    <xf numFmtId="2" fontId="19" fillId="0" borderId="0" xfId="0" applyNumberFormat="1" applyFont="1" applyFill="1" applyAlignment="1">
      <alignment/>
    </xf>
    <xf numFmtId="0" fontId="20" fillId="0" borderId="4" xfId="0" applyFont="1" applyFill="1" applyBorder="1" applyAlignment="1">
      <alignment/>
    </xf>
    <xf numFmtId="182" fontId="20" fillId="0" borderId="4" xfId="15" applyNumberFormat="1" applyFont="1" applyFill="1" applyBorder="1" applyAlignment="1">
      <alignment horizontal="right"/>
    </xf>
    <xf numFmtId="185" fontId="20" fillId="0" borderId="4" xfId="0" applyNumberFormat="1" applyFont="1" applyFill="1" applyBorder="1" applyAlignment="1">
      <alignment/>
    </xf>
    <xf numFmtId="185" fontId="20" fillId="0" borderId="4" xfId="15" applyNumberFormat="1" applyFont="1" applyFill="1" applyBorder="1" applyAlignment="1">
      <alignment horizontal="right"/>
    </xf>
    <xf numFmtId="185" fontId="20" fillId="0" borderId="4" xfId="0" applyNumberFormat="1" applyFont="1" applyFill="1" applyBorder="1" applyAlignment="1">
      <alignment horizontal="right"/>
    </xf>
    <xf numFmtId="2" fontId="16" fillId="0" borderId="4" xfId="0" applyNumberFormat="1" applyFont="1" applyFill="1" applyBorder="1" applyAlignment="1">
      <alignment wrapText="1"/>
    </xf>
    <xf numFmtId="182" fontId="16" fillId="0" borderId="4" xfId="0" applyNumberFormat="1" applyFont="1" applyFill="1" applyBorder="1" applyAlignment="1">
      <alignment wrapText="1"/>
    </xf>
    <xf numFmtId="1" fontId="20" fillId="0" borderId="4" xfId="0" applyNumberFormat="1" applyFont="1" applyFill="1" applyBorder="1" applyAlignment="1">
      <alignment/>
    </xf>
    <xf numFmtId="182" fontId="20" fillId="0" borderId="4" xfId="0" applyNumberFormat="1" applyFont="1" applyFill="1" applyBorder="1" applyAlignment="1">
      <alignment/>
    </xf>
    <xf numFmtId="182" fontId="20" fillId="0" borderId="4" xfId="0" applyNumberFormat="1" applyFont="1" applyFill="1" applyBorder="1" applyAlignment="1">
      <alignment wrapText="1"/>
    </xf>
    <xf numFmtId="2" fontId="20" fillId="0" borderId="4" xfId="15" applyNumberFormat="1" applyFont="1" applyFill="1" applyBorder="1" applyAlignment="1">
      <alignment/>
    </xf>
    <xf numFmtId="182" fontId="20" fillId="0" borderId="4" xfId="19" applyNumberFormat="1" applyFont="1" applyFill="1" applyBorder="1" applyAlignment="1">
      <alignment horizontal="right"/>
    </xf>
    <xf numFmtId="182" fontId="16" fillId="0" borderId="0" xfId="0" applyNumberFormat="1" applyFont="1" applyFill="1" applyBorder="1" applyAlignment="1">
      <alignment/>
    </xf>
    <xf numFmtId="182" fontId="16" fillId="0" borderId="0" xfId="15" applyNumberFormat="1" applyFont="1" applyFill="1" applyBorder="1" applyAlignment="1">
      <alignment horizontal="right"/>
    </xf>
    <xf numFmtId="44" fontId="16" fillId="0" borderId="0" xfId="17" applyFont="1" applyFill="1" applyBorder="1" applyAlignment="1">
      <alignment horizontal="right"/>
    </xf>
    <xf numFmtId="182" fontId="16" fillId="0" borderId="0" xfId="19" applyNumberFormat="1" applyFont="1" applyFill="1" applyBorder="1" applyAlignment="1">
      <alignment/>
    </xf>
    <xf numFmtId="44" fontId="16" fillId="0" borderId="0" xfId="17" applyFont="1" applyFill="1" applyBorder="1" applyAlignment="1">
      <alignment/>
    </xf>
    <xf numFmtId="2" fontId="16" fillId="0" borderId="0" xfId="0" applyNumberFormat="1" applyFont="1" applyFill="1" applyBorder="1" applyAlignment="1">
      <alignment wrapText="1"/>
    </xf>
    <xf numFmtId="182" fontId="16" fillId="0" borderId="0" xfId="0" applyNumberFormat="1" applyFont="1" applyFill="1" applyBorder="1" applyAlignment="1">
      <alignment wrapText="1"/>
    </xf>
    <xf numFmtId="8" fontId="16" fillId="0" borderId="0" xfId="0" applyNumberFormat="1" applyFont="1" applyFill="1" applyBorder="1" applyAlignment="1">
      <alignment/>
    </xf>
    <xf numFmtId="182" fontId="16" fillId="0" borderId="0" xfId="0" applyNumberFormat="1" applyFont="1" applyFill="1" applyAlignment="1">
      <alignment horizontal="right"/>
    </xf>
    <xf numFmtId="2" fontId="16" fillId="0" borderId="0" xfId="0" applyNumberFormat="1" applyFont="1" applyFill="1" applyAlignment="1">
      <alignment/>
    </xf>
    <xf numFmtId="2" fontId="16" fillId="0" borderId="0" xfId="19" applyNumberFormat="1" applyFont="1" applyFill="1" applyAlignment="1">
      <alignment/>
    </xf>
    <xf numFmtId="2" fontId="16" fillId="0" borderId="0" xfId="15" applyNumberFormat="1" applyFont="1" applyFill="1" applyAlignment="1">
      <alignment/>
    </xf>
    <xf numFmtId="182" fontId="16" fillId="0" borderId="0" xfId="19" applyNumberFormat="1" applyFont="1" applyFill="1" applyAlignment="1">
      <alignment horizontal="right"/>
    </xf>
    <xf numFmtId="8" fontId="0" fillId="0" borderId="4" xfId="0" applyNumberFormat="1" applyBorder="1" applyAlignment="1">
      <alignment/>
    </xf>
    <xf numFmtId="0" fontId="1" fillId="0" borderId="3" xfId="0" applyFont="1" applyFill="1" applyBorder="1" applyAlignment="1">
      <alignment horizontal="center" vertical="top" wrapText="1"/>
    </xf>
    <xf numFmtId="0" fontId="0" fillId="0" borderId="28" xfId="0" applyFill="1" applyBorder="1" applyAlignment="1">
      <alignment vertical="top"/>
    </xf>
    <xf numFmtId="8" fontId="0" fillId="0" borderId="5" xfId="0" applyNumberFormat="1" applyFill="1" applyBorder="1" applyAlignment="1">
      <alignment/>
    </xf>
    <xf numFmtId="0" fontId="7" fillId="0" borderId="4" xfId="0" applyFont="1" applyBorder="1" applyAlignment="1">
      <alignment wrapText="1"/>
    </xf>
    <xf numFmtId="0" fontId="10" fillId="0" borderId="4" xfId="0" applyFont="1" applyBorder="1" applyAlignment="1">
      <alignment wrapText="1"/>
    </xf>
    <xf numFmtId="0" fontId="7" fillId="0" borderId="4" xfId="0" applyFont="1" applyBorder="1" applyAlignment="1">
      <alignment horizontal="center" wrapText="1"/>
    </xf>
    <xf numFmtId="14" fontId="7" fillId="0" borderId="4" xfId="0" applyNumberFormat="1" applyFont="1" applyBorder="1" applyAlignment="1">
      <alignment wrapText="1"/>
    </xf>
    <xf numFmtId="0" fontId="10" fillId="0" borderId="4" xfId="0" applyFont="1" applyBorder="1" applyAlignment="1">
      <alignment horizontal="left" wrapText="1"/>
    </xf>
    <xf numFmtId="0" fontId="11" fillId="0" borderId="4" xfId="0" applyFont="1" applyBorder="1" applyAlignment="1">
      <alignment wrapText="1"/>
    </xf>
    <xf numFmtId="188" fontId="7" fillId="0" borderId="4" xfId="0" applyNumberFormat="1" applyFont="1" applyBorder="1" applyAlignment="1">
      <alignment wrapText="1"/>
    </xf>
    <xf numFmtId="0" fontId="0" fillId="0" borderId="4" xfId="0" applyBorder="1" applyAlignment="1">
      <alignment/>
    </xf>
    <xf numFmtId="0" fontId="0" fillId="0" borderId="4" xfId="0" applyBorder="1" applyAlignment="1">
      <alignment horizontal="center"/>
    </xf>
    <xf numFmtId="0" fontId="5" fillId="0" borderId="4" xfId="0" applyFont="1" applyBorder="1" applyAlignment="1">
      <alignment/>
    </xf>
    <xf numFmtId="14" fontId="0" fillId="0" borderId="4" xfId="0" applyNumberFormat="1" applyBorder="1" applyAlignment="1">
      <alignment/>
    </xf>
    <xf numFmtId="0" fontId="12" fillId="0" borderId="4" xfId="0" applyFont="1" applyBorder="1" applyAlignment="1">
      <alignment horizontal="center" wrapText="1"/>
    </xf>
    <xf numFmtId="8" fontId="0" fillId="0" borderId="4" xfId="0" applyNumberFormat="1" applyBorder="1" applyAlignment="1">
      <alignment horizontal="center"/>
    </xf>
    <xf numFmtId="0" fontId="0" fillId="0" borderId="4" xfId="0" applyBorder="1" applyAlignment="1">
      <alignment wrapText="1"/>
    </xf>
    <xf numFmtId="188" fontId="0" fillId="0" borderId="4" xfId="0" applyNumberFormat="1" applyBorder="1" applyAlignment="1">
      <alignment/>
    </xf>
    <xf numFmtId="0" fontId="6" fillId="0" borderId="4" xfId="0" applyFont="1" applyBorder="1" applyAlignment="1">
      <alignment/>
    </xf>
    <xf numFmtId="0" fontId="8" fillId="0" borderId="4" xfId="0" applyFont="1" applyBorder="1" applyAlignment="1">
      <alignment vertical="justify" wrapText="1"/>
    </xf>
    <xf numFmtId="0" fontId="0" fillId="0" borderId="4" xfId="0" applyBorder="1" applyAlignment="1">
      <alignment horizontal="left"/>
    </xf>
    <xf numFmtId="0" fontId="0" fillId="0" borderId="4" xfId="0" applyBorder="1" applyAlignment="1">
      <alignment horizontal="center" wrapText="1"/>
    </xf>
    <xf numFmtId="8" fontId="0" fillId="0" borderId="4" xfId="0" applyNumberFormat="1" applyBorder="1" applyAlignment="1">
      <alignment wrapText="1"/>
    </xf>
    <xf numFmtId="8" fontId="0" fillId="0" borderId="4" xfId="0" applyNumberFormat="1" applyBorder="1" applyAlignment="1">
      <alignment horizontal="center" wrapText="1"/>
    </xf>
    <xf numFmtId="188" fontId="0" fillId="0" borderId="4" xfId="0" applyNumberFormat="1" applyBorder="1" applyAlignment="1">
      <alignment wrapText="1"/>
    </xf>
    <xf numFmtId="0" fontId="5" fillId="0" borderId="4" xfId="0" applyFont="1" applyBorder="1" applyAlignment="1">
      <alignment horizontal="left"/>
    </xf>
    <xf numFmtId="0" fontId="5" fillId="0" borderId="4" xfId="0" applyFont="1" applyBorder="1" applyAlignment="1">
      <alignment wrapText="1"/>
    </xf>
    <xf numFmtId="188" fontId="13" fillId="0" borderId="4" xfId="0" applyNumberFormat="1" applyFont="1" applyBorder="1" applyAlignment="1">
      <alignment/>
    </xf>
    <xf numFmtId="0" fontId="8" fillId="0" borderId="4" xfId="0" applyFont="1" applyBorder="1" applyAlignment="1">
      <alignment wrapText="1"/>
    </xf>
    <xf numFmtId="16" fontId="0" fillId="0" borderId="4" xfId="0" applyNumberFormat="1" applyBorder="1" applyAlignment="1">
      <alignment/>
    </xf>
    <xf numFmtId="0" fontId="12" fillId="0" borderId="4" xfId="0" applyFont="1" applyBorder="1" applyAlignment="1">
      <alignment wrapText="1"/>
    </xf>
    <xf numFmtId="188" fontId="5" fillId="0" borderId="4" xfId="0" applyNumberFormat="1" applyFont="1" applyBorder="1" applyAlignment="1">
      <alignment/>
    </xf>
    <xf numFmtId="44" fontId="0" fillId="0" borderId="4" xfId="17" applyBorder="1" applyAlignment="1">
      <alignment/>
    </xf>
    <xf numFmtId="8" fontId="0" fillId="4" borderId="4" xfId="0" applyNumberFormat="1" applyFill="1" applyBorder="1" applyAlignment="1">
      <alignment/>
    </xf>
    <xf numFmtId="8" fontId="13" fillId="0" borderId="4" xfId="0" applyNumberFormat="1" applyFont="1" applyBorder="1" applyAlignment="1">
      <alignment/>
    </xf>
    <xf numFmtId="0" fontId="13" fillId="0" borderId="4" xfId="0" applyFont="1" applyBorder="1" applyAlignment="1">
      <alignment horizontal="left"/>
    </xf>
    <xf numFmtId="44" fontId="7" fillId="0" borderId="4" xfId="17" applyFont="1" applyBorder="1" applyAlignment="1">
      <alignment horizontal="center" wrapText="1"/>
    </xf>
    <xf numFmtId="44" fontId="14" fillId="0" borderId="4" xfId="17" applyFont="1" applyBorder="1" applyAlignment="1">
      <alignment horizontal="left" wrapText="1"/>
    </xf>
    <xf numFmtId="44" fontId="7" fillId="0" borderId="4" xfId="17" applyFont="1" applyBorder="1" applyAlignment="1">
      <alignment wrapText="1"/>
    </xf>
    <xf numFmtId="0" fontId="9" fillId="0" borderId="4" xfId="0" applyFont="1" applyBorder="1" applyAlignment="1">
      <alignment horizontal="center"/>
    </xf>
    <xf numFmtId="0" fontId="9" fillId="0" borderId="4" xfId="0" applyFont="1" applyBorder="1" applyAlignment="1">
      <alignment wrapText="1"/>
    </xf>
    <xf numFmtId="166" fontId="0" fillId="0" borderId="4" xfId="17" applyNumberFormat="1" applyBorder="1" applyAlignment="1">
      <alignment horizontal="center"/>
    </xf>
    <xf numFmtId="44" fontId="12" fillId="0" borderId="4" xfId="17" applyFont="1" applyBorder="1" applyAlignment="1">
      <alignment wrapText="1"/>
    </xf>
    <xf numFmtId="44" fontId="9" fillId="0" borderId="4" xfId="17" applyFont="1" applyBorder="1" applyAlignment="1">
      <alignment wrapText="1"/>
    </xf>
    <xf numFmtId="0" fontId="9" fillId="0" borderId="4" xfId="17" applyNumberFormat="1" applyFont="1" applyBorder="1" applyAlignment="1">
      <alignment horizontal="center" wrapText="1"/>
    </xf>
    <xf numFmtId="0" fontId="0" fillId="0" borderId="4" xfId="17" applyNumberFormat="1" applyBorder="1" applyAlignment="1">
      <alignment horizontal="center"/>
    </xf>
    <xf numFmtId="0" fontId="12" fillId="0" borderId="4" xfId="0" applyFont="1" applyBorder="1" applyAlignment="1">
      <alignment/>
    </xf>
    <xf numFmtId="0" fontId="8" fillId="0" borderId="4" xfId="0" applyFont="1" applyBorder="1" applyAlignment="1">
      <alignment/>
    </xf>
    <xf numFmtId="166" fontId="0" fillId="0" borderId="4" xfId="0" applyNumberFormat="1" applyBorder="1" applyAlignment="1">
      <alignment horizontal="center"/>
    </xf>
    <xf numFmtId="8" fontId="0" fillId="0" borderId="4" xfId="17" applyNumberFormat="1" applyBorder="1" applyAlignment="1">
      <alignment horizontal="center"/>
    </xf>
    <xf numFmtId="0" fontId="9" fillId="0" borderId="4" xfId="0" applyFont="1" applyBorder="1" applyAlignment="1">
      <alignment horizontal="center" wrapText="1"/>
    </xf>
    <xf numFmtId="0" fontId="9" fillId="0" borderId="4" xfId="0" applyFont="1" applyBorder="1" applyAlignment="1">
      <alignment/>
    </xf>
    <xf numFmtId="8" fontId="9" fillId="0" borderId="4" xfId="17" applyNumberFormat="1" applyFont="1" applyBorder="1" applyAlignment="1">
      <alignment horizontal="center"/>
    </xf>
    <xf numFmtId="0" fontId="2" fillId="0" borderId="4" xfId="0" applyFont="1" applyBorder="1" applyAlignment="1">
      <alignment wrapText="1"/>
    </xf>
    <xf numFmtId="166" fontId="0" fillId="0" borderId="4" xfId="17" applyNumberFormat="1" applyFont="1" applyBorder="1" applyAlignment="1">
      <alignment horizontal="center"/>
    </xf>
    <xf numFmtId="0" fontId="2" fillId="0" borderId="4" xfId="0" applyFont="1" applyBorder="1" applyAlignment="1">
      <alignment horizontal="center" wrapText="1"/>
    </xf>
    <xf numFmtId="0" fontId="8" fillId="0" borderId="4" xfId="0" applyFont="1" applyBorder="1" applyAlignment="1">
      <alignment horizontal="left" wrapText="1"/>
    </xf>
    <xf numFmtId="0" fontId="8" fillId="0" borderId="4" xfId="0" applyFont="1" applyBorder="1" applyAlignment="1">
      <alignment horizontal="left"/>
    </xf>
    <xf numFmtId="0" fontId="3" fillId="0" borderId="4" xfId="0" applyFont="1" applyBorder="1" applyAlignment="1">
      <alignment horizontal="center" wrapText="1"/>
    </xf>
    <xf numFmtId="0" fontId="2" fillId="0" borderId="4" xfId="0" applyFont="1" applyFill="1" applyBorder="1" applyAlignment="1">
      <alignment horizontal="center" wrapText="1"/>
    </xf>
    <xf numFmtId="14" fontId="2" fillId="0" borderId="4" xfId="0" applyNumberFormat="1" applyFont="1" applyBorder="1" applyAlignment="1">
      <alignment horizontal="center" wrapText="1"/>
    </xf>
    <xf numFmtId="0" fontId="4" fillId="0" borderId="4" xfId="0" applyFont="1" applyBorder="1" applyAlignment="1">
      <alignment horizontal="center" wrapText="1"/>
    </xf>
    <xf numFmtId="182" fontId="2" fillId="0" borderId="4" xfId="0" applyNumberFormat="1" applyFont="1" applyBorder="1" applyAlignment="1">
      <alignment horizontal="center" wrapText="1"/>
    </xf>
    <xf numFmtId="14" fontId="9" fillId="0" borderId="4" xfId="0" applyNumberFormat="1" applyFont="1" applyBorder="1" applyAlignment="1">
      <alignment/>
    </xf>
    <xf numFmtId="8" fontId="9" fillId="0" borderId="4" xfId="0" applyNumberFormat="1" applyFont="1" applyBorder="1" applyAlignment="1">
      <alignment/>
    </xf>
    <xf numFmtId="0" fontId="9" fillId="0" borderId="4" xfId="0" applyFont="1" applyFill="1" applyBorder="1" applyAlignment="1">
      <alignment horizontal="left"/>
    </xf>
    <xf numFmtId="182" fontId="9" fillId="0" borderId="4" xfId="0" applyNumberFormat="1" applyFont="1" applyBorder="1" applyAlignment="1">
      <alignment/>
    </xf>
    <xf numFmtId="8" fontId="9" fillId="0" borderId="4" xfId="0" applyNumberFormat="1" applyFont="1" applyBorder="1" applyAlignment="1">
      <alignment horizontal="center"/>
    </xf>
    <xf numFmtId="0" fontId="9" fillId="0" borderId="4" xfId="0" applyFont="1" applyFill="1" applyBorder="1" applyAlignment="1">
      <alignment vertical="center" wrapText="1"/>
    </xf>
    <xf numFmtId="0" fontId="12" fillId="0" borderId="4" xfId="0" applyFont="1" applyBorder="1" applyAlignment="1">
      <alignment horizontal="left"/>
    </xf>
    <xf numFmtId="0" fontId="9" fillId="0" borderId="4" xfId="0" applyFont="1" applyFill="1" applyBorder="1" applyAlignment="1">
      <alignment/>
    </xf>
    <xf numFmtId="0" fontId="9" fillId="0" borderId="4" xfId="0" applyFont="1" applyBorder="1" applyAlignment="1">
      <alignment horizontal="left"/>
    </xf>
    <xf numFmtId="0" fontId="9" fillId="0" borderId="4" xfId="0" applyFont="1" applyFill="1" applyBorder="1" applyAlignment="1">
      <alignment wrapText="1"/>
    </xf>
    <xf numFmtId="8" fontId="9" fillId="0" borderId="4" xfId="0" applyNumberFormat="1" applyFont="1" applyFill="1" applyBorder="1" applyAlignment="1">
      <alignment horizontal="center"/>
    </xf>
    <xf numFmtId="0" fontId="3" fillId="0" borderId="4" xfId="0" applyFont="1" applyBorder="1" applyAlignment="1">
      <alignment horizontal="left" wrapText="1"/>
    </xf>
    <xf numFmtId="188" fontId="2" fillId="0" borderId="4" xfId="0" applyNumberFormat="1" applyFont="1" applyBorder="1" applyAlignment="1">
      <alignment horizontal="center" wrapText="1"/>
    </xf>
    <xf numFmtId="0" fontId="1" fillId="0" borderId="4" xfId="0" applyFont="1" applyBorder="1" applyAlignment="1">
      <alignment/>
    </xf>
    <xf numFmtId="0" fontId="0" fillId="0" borderId="4" xfId="0" applyFill="1" applyBorder="1" applyAlignment="1">
      <alignment/>
    </xf>
    <xf numFmtId="0" fontId="0" fillId="0" borderId="4" xfId="0" applyFill="1" applyBorder="1" applyAlignment="1">
      <alignment horizontal="center"/>
    </xf>
    <xf numFmtId="0" fontId="5" fillId="0" borderId="4" xfId="0" applyFont="1" applyFill="1" applyBorder="1" applyAlignment="1">
      <alignment/>
    </xf>
    <xf numFmtId="14" fontId="0" fillId="0" borderId="4" xfId="0" applyNumberFormat="1" applyFill="1" applyBorder="1" applyAlignment="1">
      <alignment/>
    </xf>
    <xf numFmtId="167" fontId="0" fillId="0" borderId="4" xfId="0" applyNumberFormat="1" applyFill="1" applyBorder="1" applyAlignment="1">
      <alignment/>
    </xf>
    <xf numFmtId="188" fontId="7" fillId="0" borderId="4" xfId="0" applyNumberFormat="1" applyFont="1" applyBorder="1" applyAlignment="1">
      <alignment/>
    </xf>
    <xf numFmtId="165" fontId="0" fillId="0" borderId="4" xfId="0" applyNumberFormat="1" applyBorder="1" applyAlignment="1">
      <alignment/>
    </xf>
    <xf numFmtId="165" fontId="0" fillId="0" borderId="4" xfId="0" applyNumberFormat="1" applyFont="1" applyFill="1" applyBorder="1" applyAlignment="1">
      <alignment/>
    </xf>
    <xf numFmtId="8" fontId="7" fillId="0" borderId="4" xfId="0" applyNumberFormat="1" applyFont="1" applyBorder="1" applyAlignment="1">
      <alignment horizontal="center"/>
    </xf>
    <xf numFmtId="0" fontId="0" fillId="4" borderId="4" xfId="0" applyFill="1" applyBorder="1" applyAlignment="1">
      <alignment/>
    </xf>
    <xf numFmtId="0" fontId="5" fillId="0" borderId="4" xfId="0" applyFont="1" applyFill="1" applyBorder="1" applyAlignment="1">
      <alignment wrapText="1"/>
    </xf>
    <xf numFmtId="166" fontId="0" fillId="0" borderId="4" xfId="17" applyNumberFormat="1" applyBorder="1" applyAlignment="1">
      <alignment horizontal="center"/>
    </xf>
    <xf numFmtId="0" fontId="12" fillId="0" borderId="4" xfId="0" applyFont="1" applyFill="1" applyBorder="1" applyAlignment="1">
      <alignment wrapText="1"/>
    </xf>
    <xf numFmtId="0" fontId="12" fillId="0" borderId="4" xfId="0" applyFont="1" applyFill="1" applyBorder="1" applyAlignment="1">
      <alignment/>
    </xf>
    <xf numFmtId="0" fontId="7" fillId="0" borderId="4" xfId="0" applyFont="1" applyFill="1" applyBorder="1" applyAlignment="1">
      <alignment wrapText="1"/>
    </xf>
    <xf numFmtId="0" fontId="0" fillId="0" borderId="4" xfId="0" applyFill="1" applyBorder="1" applyAlignment="1">
      <alignment wrapText="1"/>
    </xf>
    <xf numFmtId="0" fontId="0" fillId="5" borderId="0" xfId="0" applyFill="1" applyAlignment="1">
      <alignment/>
    </xf>
    <xf numFmtId="0" fontId="1" fillId="5" borderId="0" xfId="0" applyFont="1" applyFill="1" applyAlignment="1">
      <alignment/>
    </xf>
    <xf numFmtId="182" fontId="16" fillId="5" borderId="0" xfId="0" applyNumberFormat="1" applyFont="1" applyFill="1" applyBorder="1" applyAlignment="1">
      <alignment horizontal="right"/>
    </xf>
    <xf numFmtId="0" fontId="1" fillId="0" borderId="0" xfId="0" applyFont="1" applyAlignment="1">
      <alignment horizontal="center" vertical="top" wrapText="1"/>
    </xf>
    <xf numFmtId="0" fontId="1" fillId="0" borderId="0" xfId="0" applyFont="1" applyAlignment="1">
      <alignment horizontal="center" vertical="top"/>
    </xf>
    <xf numFmtId="0" fontId="0" fillId="0" borderId="0" xfId="0" applyNumberFormat="1" applyAlignment="1">
      <alignment/>
    </xf>
    <xf numFmtId="1" fontId="0" fillId="0" borderId="0" xfId="0" applyNumberFormat="1" applyAlignment="1">
      <alignment/>
    </xf>
    <xf numFmtId="168" fontId="0" fillId="0" borderId="4" xfId="0" applyNumberFormat="1" applyBorder="1" applyAlignment="1">
      <alignment horizontal="right" vertical="top"/>
    </xf>
    <xf numFmtId="0" fontId="0" fillId="0" borderId="30" xfId="0" applyFill="1" applyBorder="1" applyAlignment="1">
      <alignment vertical="top"/>
    </xf>
    <xf numFmtId="0" fontId="0" fillId="0" borderId="30" xfId="0" applyBorder="1" applyAlignment="1">
      <alignment vertical="top"/>
    </xf>
    <xf numFmtId="0" fontId="0"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167" fontId="0" fillId="0" borderId="4" xfId="0" applyNumberFormat="1" applyFill="1" applyBorder="1" applyAlignment="1">
      <alignment vertical="top"/>
    </xf>
    <xf numFmtId="0" fontId="0" fillId="0" borderId="2" xfId="0" applyBorder="1" applyAlignment="1">
      <alignment vertical="top" wrapText="1"/>
    </xf>
    <xf numFmtId="2" fontId="1" fillId="0" borderId="1" xfId="0" applyNumberFormat="1" applyFont="1" applyBorder="1" applyAlignment="1">
      <alignment horizontal="right" vertical="top"/>
    </xf>
    <xf numFmtId="0" fontId="0" fillId="0" borderId="1" xfId="0" applyFont="1" applyBorder="1" applyAlignment="1">
      <alignment vertical="top" wrapText="1"/>
    </xf>
    <xf numFmtId="0" fontId="0" fillId="0" borderId="1" xfId="0" applyBorder="1" applyAlignment="1">
      <alignment horizontal="right" vertical="top"/>
    </xf>
    <xf numFmtId="186" fontId="0" fillId="0" borderId="4" xfId="0" applyNumberFormat="1" applyFill="1" applyBorder="1" applyAlignment="1">
      <alignment horizontal="right" vertical="top"/>
    </xf>
    <xf numFmtId="182" fontId="0" fillId="0" borderId="6" xfId="0" applyNumberFormat="1" applyFill="1" applyBorder="1" applyAlignment="1">
      <alignment horizontal="right" vertical="top" wrapText="1"/>
    </xf>
    <xf numFmtId="0" fontId="0" fillId="0" borderId="3" xfId="0" applyFill="1" applyBorder="1" applyAlignment="1">
      <alignment horizontal="center"/>
    </xf>
    <xf numFmtId="8" fontId="0" fillId="0" borderId="0" xfId="0" applyNumberFormat="1" applyFill="1" applyAlignment="1">
      <alignment vertical="top"/>
    </xf>
    <xf numFmtId="0" fontId="0" fillId="0" borderId="8" xfId="0" applyFill="1" applyBorder="1" applyAlignment="1">
      <alignmen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0" xfId="0"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0" fillId="0" borderId="20" xfId="0"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1" xfId="0" applyBorder="1" applyAlignment="1">
      <alignment horizontal="left" vertical="top" wrapText="1" shrinkToFit="1"/>
    </xf>
    <xf numFmtId="0" fontId="0" fillId="0" borderId="1" xfId="0" applyBorder="1" applyAlignment="1">
      <alignment vertical="top" wrapText="1" shrinkToFit="1"/>
    </xf>
    <xf numFmtId="0" fontId="0" fillId="0" borderId="2" xfId="0" applyBorder="1" applyAlignment="1">
      <alignment vertical="top" wrapText="1" shrinkToFit="1"/>
    </xf>
    <xf numFmtId="0" fontId="0" fillId="0" borderId="0" xfId="0" applyAlignment="1">
      <alignment horizontal="center" vertical="top" wrapText="1"/>
    </xf>
    <xf numFmtId="0" fontId="1" fillId="2" borderId="3" xfId="0" applyNumberFormat="1" applyFont="1" applyFill="1" applyBorder="1" applyAlignment="1">
      <alignment horizontal="center" vertical="top"/>
    </xf>
    <xf numFmtId="0" fontId="0" fillId="0" borderId="3" xfId="0" applyNumberFormat="1" applyBorder="1" applyAlignment="1">
      <alignment horizontal="center" vertical="top" wrapText="1"/>
    </xf>
    <xf numFmtId="0" fontId="0" fillId="0" borderId="3" xfId="0" applyBorder="1" applyAlignment="1">
      <alignment horizontal="center" vertical="top"/>
    </xf>
    <xf numFmtId="0" fontId="0" fillId="0" borderId="3" xfId="0" applyFill="1" applyBorder="1" applyAlignment="1">
      <alignment horizontal="center" vertical="top"/>
    </xf>
    <xf numFmtId="0" fontId="0" fillId="0" borderId="3" xfId="0" applyBorder="1" applyAlignment="1">
      <alignment horizontal="center" vertical="top" wrapText="1"/>
    </xf>
    <xf numFmtId="0" fontId="0" fillId="2" borderId="3" xfId="0" applyNumberFormat="1" applyFill="1" applyBorder="1" applyAlignment="1">
      <alignment horizontal="center" vertical="top"/>
    </xf>
    <xf numFmtId="0" fontId="0" fillId="0" borderId="3" xfId="0" applyNumberFormat="1" applyFill="1" applyBorder="1" applyAlignment="1">
      <alignment horizontal="center" vertical="top"/>
    </xf>
    <xf numFmtId="0" fontId="0" fillId="0" borderId="3" xfId="0" applyFill="1" applyBorder="1" applyAlignment="1">
      <alignment horizontal="center" vertical="top" wrapText="1"/>
    </xf>
    <xf numFmtId="0" fontId="0" fillId="0" borderId="9" xfId="0" applyBorder="1" applyAlignment="1">
      <alignment horizontal="center" vertical="top"/>
    </xf>
    <xf numFmtId="0" fontId="0" fillId="0" borderId="31" xfId="0" applyFill="1" applyBorder="1" applyAlignment="1">
      <alignment horizontal="center" vertical="top"/>
    </xf>
    <xf numFmtId="0" fontId="0" fillId="0" borderId="31" xfId="0" applyBorder="1" applyAlignment="1">
      <alignment horizontal="center" vertical="top"/>
    </xf>
    <xf numFmtId="0" fontId="0" fillId="0" borderId="17" xfId="0" applyFill="1" applyBorder="1" applyAlignment="1">
      <alignment horizontal="center" vertical="top"/>
    </xf>
    <xf numFmtId="0" fontId="0" fillId="0" borderId="0" xfId="0" applyFill="1" applyBorder="1" applyAlignment="1">
      <alignment horizontal="center"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1" xfId="0" applyFill="1" applyBorder="1" applyAlignment="1">
      <alignment horizontal="left" vertical="top"/>
    </xf>
    <xf numFmtId="0" fontId="0" fillId="0" borderId="2" xfId="0" applyFill="1"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1" fillId="0" borderId="1" xfId="0" applyFont="1" applyFill="1" applyBorder="1" applyAlignment="1">
      <alignment horizontal="left" vertical="top" wrapText="1"/>
    </xf>
    <xf numFmtId="0" fontId="0" fillId="0" borderId="20" xfId="0" applyFill="1" applyBorder="1" applyAlignment="1">
      <alignment horizontal="center" vertical="top"/>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7" xfId="0"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OCUME~1\JOHNS~1.STE\LOCALS~1\Temp\Output%20sheets%20-%20NewMex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Mexico"/>
      <sheetName val="CLEC"/>
      <sheetName val="CCSAC"/>
      <sheetName val="COLLO"/>
      <sheetName val="E-UDIT"/>
      <sheetName val="UDIT"/>
      <sheetName val="UBL"/>
      <sheetName val="UNE-P"/>
      <sheetName val="Transit Toll"/>
      <sheetName val="UBL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T917"/>
  <sheetViews>
    <sheetView tabSelected="1" zoomScale="75" zoomScaleNormal="75" workbookViewId="0" topLeftCell="A1">
      <selection activeCell="D2" sqref="D2"/>
    </sheetView>
  </sheetViews>
  <sheetFormatPr defaultColWidth="9.140625" defaultRowHeight="12.75"/>
  <cols>
    <col min="1" max="1" width="5.8515625" style="2" customWidth="1"/>
    <col min="2" max="2" width="6.57421875" style="2" customWidth="1"/>
    <col min="3" max="3" width="7.140625" style="2" customWidth="1"/>
    <col min="4" max="4" width="7.57421875" style="2" customWidth="1"/>
    <col min="5" max="5" width="19.421875" style="2" customWidth="1"/>
    <col min="6" max="6" width="19.57421875" style="2" customWidth="1"/>
    <col min="7" max="7" width="12.00390625" style="2" customWidth="1"/>
    <col min="8" max="8" width="13.7109375" style="2" customWidth="1"/>
    <col min="9" max="9" width="14.140625" style="2" customWidth="1"/>
    <col min="10" max="10" width="13.421875" style="395" customWidth="1"/>
    <col min="11" max="11" width="9.8515625" style="2" hidden="1" customWidth="1"/>
    <col min="12" max="12" width="8.8515625" style="1" customWidth="1"/>
    <col min="13" max="16384" width="8.8515625" style="2" customWidth="1"/>
  </cols>
  <sheetData>
    <row r="1" spans="1:11" ht="25.5">
      <c r="A1" s="165"/>
      <c r="B1" s="4"/>
      <c r="C1" s="5"/>
      <c r="D1" s="5"/>
      <c r="E1" s="5"/>
      <c r="F1" s="6"/>
      <c r="G1" s="7"/>
      <c r="H1" s="8" t="s">
        <v>935</v>
      </c>
      <c r="I1" s="9" t="s">
        <v>936</v>
      </c>
      <c r="J1" s="382" t="s">
        <v>937</v>
      </c>
      <c r="K1" s="166" t="s">
        <v>938</v>
      </c>
    </row>
    <row r="2" spans="1:11" ht="69" customHeight="1">
      <c r="A2" s="167">
        <v>6</v>
      </c>
      <c r="B2" s="10" t="s">
        <v>939</v>
      </c>
      <c r="C2" s="10"/>
      <c r="D2" s="10"/>
      <c r="E2" s="10"/>
      <c r="F2" s="11"/>
      <c r="G2" s="12"/>
      <c r="H2" s="13" t="s">
        <v>940</v>
      </c>
      <c r="I2" s="14" t="s">
        <v>941</v>
      </c>
      <c r="J2" s="383"/>
      <c r="K2" s="168"/>
    </row>
    <row r="3" spans="1:11" ht="12.75">
      <c r="A3" s="169"/>
      <c r="B3" s="15">
        <v>6.1</v>
      </c>
      <c r="C3" s="10" t="s">
        <v>942</v>
      </c>
      <c r="D3" s="10"/>
      <c r="E3" s="10"/>
      <c r="F3" s="11"/>
      <c r="G3" s="16"/>
      <c r="H3" s="17"/>
      <c r="I3" s="18"/>
      <c r="J3" s="384"/>
      <c r="K3" s="170"/>
    </row>
    <row r="4" spans="1:11" ht="12.75">
      <c r="A4" s="171"/>
      <c r="B4" s="83"/>
      <c r="C4" s="83" t="s">
        <v>943</v>
      </c>
      <c r="D4" s="84" t="s">
        <v>944</v>
      </c>
      <c r="E4" s="84"/>
      <c r="F4" s="85"/>
      <c r="G4" s="86"/>
      <c r="H4" s="87">
        <v>0.1474</v>
      </c>
      <c r="I4" s="187">
        <v>0.5</v>
      </c>
      <c r="J4" s="385"/>
      <c r="K4" s="168"/>
    </row>
    <row r="5" spans="1:11" ht="12.75">
      <c r="A5" s="171"/>
      <c r="B5" s="83"/>
      <c r="C5" s="83" t="s">
        <v>945</v>
      </c>
      <c r="D5" s="84" t="s">
        <v>946</v>
      </c>
      <c r="E5" s="84"/>
      <c r="F5" s="85"/>
      <c r="G5" s="86"/>
      <c r="H5" s="87">
        <v>0.0797</v>
      </c>
      <c r="I5" s="88"/>
      <c r="J5" s="385"/>
      <c r="K5" s="168"/>
    </row>
    <row r="6" spans="1:11" ht="12.75">
      <c r="A6" s="171"/>
      <c r="B6" s="83"/>
      <c r="C6" s="83"/>
      <c r="D6" s="83"/>
      <c r="E6" s="83"/>
      <c r="F6" s="89"/>
      <c r="G6" s="90"/>
      <c r="H6" s="91"/>
      <c r="I6" s="88"/>
      <c r="J6" s="385"/>
      <c r="K6" s="168"/>
    </row>
    <row r="7" spans="1:11" ht="12.75">
      <c r="A7" s="171"/>
      <c r="B7" s="92">
        <v>6.2</v>
      </c>
      <c r="C7" s="93" t="s">
        <v>947</v>
      </c>
      <c r="D7" s="93"/>
      <c r="E7" s="93"/>
      <c r="F7" s="94"/>
      <c r="G7" s="95"/>
      <c r="H7" s="91"/>
      <c r="I7" s="88"/>
      <c r="J7" s="385"/>
      <c r="K7" s="168"/>
    </row>
    <row r="8" spans="1:11" ht="12.75">
      <c r="A8" s="171"/>
      <c r="B8" s="83"/>
      <c r="C8" s="83" t="s">
        <v>948</v>
      </c>
      <c r="D8" s="84" t="s">
        <v>949</v>
      </c>
      <c r="E8" s="84"/>
      <c r="F8" s="85"/>
      <c r="G8" s="86"/>
      <c r="H8" s="91"/>
      <c r="I8" s="88"/>
      <c r="J8" s="385"/>
      <c r="K8" s="168"/>
    </row>
    <row r="9" spans="1:11" ht="12.75">
      <c r="A9" s="171"/>
      <c r="B9" s="83"/>
      <c r="C9" s="83"/>
      <c r="D9" s="84" t="s">
        <v>950</v>
      </c>
      <c r="E9" s="84"/>
      <c r="F9" s="85"/>
      <c r="G9" s="86"/>
      <c r="H9" s="96"/>
      <c r="I9" s="96">
        <v>13.1</v>
      </c>
      <c r="J9" s="385"/>
      <c r="K9" s="168"/>
    </row>
    <row r="10" spans="1:11" ht="12.75">
      <c r="A10" s="171"/>
      <c r="B10" s="83"/>
      <c r="C10" s="83"/>
      <c r="D10" s="84" t="s">
        <v>951</v>
      </c>
      <c r="E10" s="84"/>
      <c r="F10" s="85"/>
      <c r="G10" s="86"/>
      <c r="H10" s="96"/>
      <c r="I10" s="96">
        <v>6.58</v>
      </c>
      <c r="J10" s="385"/>
      <c r="K10" s="168"/>
    </row>
    <row r="11" spans="1:11" ht="12.75">
      <c r="A11" s="171"/>
      <c r="B11" s="83"/>
      <c r="C11" s="83"/>
      <c r="D11" s="84" t="s">
        <v>952</v>
      </c>
      <c r="E11" s="84"/>
      <c r="F11" s="85"/>
      <c r="G11" s="86"/>
      <c r="H11" s="96"/>
      <c r="I11" s="96">
        <v>20.05</v>
      </c>
      <c r="J11" s="385"/>
      <c r="K11" s="168"/>
    </row>
    <row r="12" spans="1:11" ht="12.75">
      <c r="A12" s="171"/>
      <c r="B12" s="83"/>
      <c r="C12" s="83"/>
      <c r="D12" s="84" t="s">
        <v>953</v>
      </c>
      <c r="E12" s="84"/>
      <c r="F12" s="85"/>
      <c r="G12" s="86"/>
      <c r="H12" s="96"/>
      <c r="I12" s="96">
        <v>7.13</v>
      </c>
      <c r="J12" s="385"/>
      <c r="K12" s="168"/>
    </row>
    <row r="13" spans="1:11" ht="12.75">
      <c r="A13" s="169"/>
      <c r="B13" s="20"/>
      <c r="C13" s="20" t="s">
        <v>954</v>
      </c>
      <c r="D13" s="21" t="s">
        <v>955</v>
      </c>
      <c r="E13" s="21"/>
      <c r="F13" s="22"/>
      <c r="G13" s="19"/>
      <c r="H13" s="17"/>
      <c r="I13" s="18"/>
      <c r="J13" s="384"/>
      <c r="K13" s="170"/>
    </row>
    <row r="14" spans="1:11" ht="12.75">
      <c r="A14" s="169"/>
      <c r="B14" s="20"/>
      <c r="C14" s="20"/>
      <c r="D14" s="21" t="s">
        <v>956</v>
      </c>
      <c r="E14" s="21"/>
      <c r="F14" s="22"/>
      <c r="G14" s="19"/>
      <c r="H14" s="23"/>
      <c r="I14" s="23">
        <v>44.19</v>
      </c>
      <c r="J14" s="384"/>
      <c r="K14" s="170"/>
    </row>
    <row r="15" spans="1:11" ht="12.75">
      <c r="A15" s="169"/>
      <c r="B15" s="20"/>
      <c r="C15" s="20"/>
      <c r="D15" s="21" t="s">
        <v>957</v>
      </c>
      <c r="E15" s="21"/>
      <c r="F15" s="22"/>
      <c r="G15" s="19"/>
      <c r="H15" s="23"/>
      <c r="I15" s="23">
        <v>26.15</v>
      </c>
      <c r="J15" s="384"/>
      <c r="K15" s="170"/>
    </row>
    <row r="16" spans="1:12" s="31" customFormat="1" ht="39" customHeight="1">
      <c r="A16" s="172"/>
      <c r="B16" s="24"/>
      <c r="C16" s="24" t="s">
        <v>958</v>
      </c>
      <c r="D16" s="402" t="s">
        <v>960</v>
      </c>
      <c r="E16" s="402"/>
      <c r="F16" s="403"/>
      <c r="G16" s="27"/>
      <c r="H16" s="28"/>
      <c r="I16" s="28">
        <v>37.05</v>
      </c>
      <c r="J16" s="386"/>
      <c r="K16" s="173"/>
      <c r="L16" s="30"/>
    </row>
    <row r="17" spans="1:11" ht="12.75">
      <c r="A17" s="169"/>
      <c r="B17" s="20"/>
      <c r="C17" s="20"/>
      <c r="D17" s="20"/>
      <c r="E17" s="20"/>
      <c r="F17" s="32"/>
      <c r="G17" s="12"/>
      <c r="H17" s="17"/>
      <c r="I17" s="18"/>
      <c r="J17" s="384"/>
      <c r="K17" s="170"/>
    </row>
    <row r="18" spans="1:11" ht="12.75">
      <c r="A18" s="174">
        <v>7</v>
      </c>
      <c r="B18" s="10" t="s">
        <v>961</v>
      </c>
      <c r="C18" s="10"/>
      <c r="D18" s="10"/>
      <c r="E18" s="10"/>
      <c r="F18" s="11"/>
      <c r="G18" s="16"/>
      <c r="H18" s="17"/>
      <c r="I18" s="18"/>
      <c r="J18" s="384"/>
      <c r="K18" s="170"/>
    </row>
    <row r="19" spans="1:11" ht="12.75">
      <c r="A19" s="169"/>
      <c r="B19" s="15">
        <v>7.1</v>
      </c>
      <c r="C19" s="10" t="s">
        <v>962</v>
      </c>
      <c r="D19" s="10"/>
      <c r="E19" s="10"/>
      <c r="F19" s="11"/>
      <c r="G19" s="16"/>
      <c r="H19" s="17"/>
      <c r="I19" s="18"/>
      <c r="J19" s="384"/>
      <c r="K19" s="170"/>
    </row>
    <row r="20" spans="1:11" ht="12.75">
      <c r="A20" s="169"/>
      <c r="B20" s="20"/>
      <c r="C20" s="20" t="s">
        <v>963</v>
      </c>
      <c r="D20" s="21" t="s">
        <v>964</v>
      </c>
      <c r="E20" s="21"/>
      <c r="F20" s="22"/>
      <c r="G20" s="19"/>
      <c r="H20" s="23">
        <v>76.7</v>
      </c>
      <c r="I20" s="33">
        <v>447.65</v>
      </c>
      <c r="J20" s="384"/>
      <c r="K20" s="170"/>
    </row>
    <row r="21" spans="1:11" ht="12.75">
      <c r="A21" s="169"/>
      <c r="B21" s="20"/>
      <c r="C21" s="20"/>
      <c r="D21" s="21" t="s">
        <v>965</v>
      </c>
      <c r="E21" s="21"/>
      <c r="F21" s="22"/>
      <c r="G21" s="19"/>
      <c r="H21" s="17"/>
      <c r="I21" s="33">
        <v>98.34</v>
      </c>
      <c r="J21" s="384"/>
      <c r="K21" s="170"/>
    </row>
    <row r="22" spans="1:11" ht="12.75">
      <c r="A22" s="169"/>
      <c r="B22" s="20"/>
      <c r="C22" s="20" t="s">
        <v>966</v>
      </c>
      <c r="D22" s="21" t="s">
        <v>967</v>
      </c>
      <c r="E22" s="21"/>
      <c r="F22" s="22"/>
      <c r="G22" s="19"/>
      <c r="H22" s="23">
        <v>314.05</v>
      </c>
      <c r="I22" s="33">
        <v>556.56</v>
      </c>
      <c r="J22" s="384"/>
      <c r="K22" s="170"/>
    </row>
    <row r="23" spans="1:11" ht="12.75">
      <c r="A23" s="169"/>
      <c r="B23" s="20"/>
      <c r="C23" s="20"/>
      <c r="D23" s="21" t="s">
        <v>968</v>
      </c>
      <c r="E23" s="21"/>
      <c r="F23" s="22"/>
      <c r="G23" s="19"/>
      <c r="H23" s="23"/>
      <c r="I23" s="33">
        <v>97.19</v>
      </c>
      <c r="J23" s="384"/>
      <c r="K23" s="170"/>
    </row>
    <row r="24" spans="1:11" ht="12.75">
      <c r="A24" s="169"/>
      <c r="B24" s="20"/>
      <c r="C24" s="20"/>
      <c r="D24" s="21"/>
      <c r="E24" s="21"/>
      <c r="F24" s="22"/>
      <c r="G24" s="19"/>
      <c r="H24" s="23"/>
      <c r="I24" s="33"/>
      <c r="J24" s="384"/>
      <c r="K24" s="170"/>
    </row>
    <row r="25" spans="1:11" ht="12.75">
      <c r="A25" s="169"/>
      <c r="B25" s="15">
        <v>7.2</v>
      </c>
      <c r="C25" s="10" t="s">
        <v>969</v>
      </c>
      <c r="D25" s="10"/>
      <c r="E25" s="10"/>
      <c r="F25" s="11"/>
      <c r="G25" s="16"/>
      <c r="H25" s="17"/>
      <c r="I25" s="18"/>
      <c r="J25" s="384"/>
      <c r="K25" s="170"/>
    </row>
    <row r="26" spans="1:11" ht="12.75">
      <c r="A26" s="169"/>
      <c r="B26" s="20"/>
      <c r="C26" s="20" t="s">
        <v>85</v>
      </c>
      <c r="D26" s="20" t="s">
        <v>970</v>
      </c>
      <c r="E26" s="20"/>
      <c r="F26" s="32"/>
      <c r="G26" s="12"/>
      <c r="H26" s="23">
        <v>8.52</v>
      </c>
      <c r="I26" s="33">
        <v>323.5</v>
      </c>
      <c r="J26" s="384">
        <v>1</v>
      </c>
      <c r="K26" s="170"/>
    </row>
    <row r="27" spans="1:11" ht="12.75">
      <c r="A27" s="169"/>
      <c r="B27" s="20"/>
      <c r="C27" s="20" t="s">
        <v>86</v>
      </c>
      <c r="D27" s="20" t="s">
        <v>971</v>
      </c>
      <c r="E27" s="20"/>
      <c r="F27" s="32"/>
      <c r="G27" s="12"/>
      <c r="H27" s="23">
        <v>29.86</v>
      </c>
      <c r="I27" s="33">
        <v>325.34</v>
      </c>
      <c r="J27" s="384">
        <v>1</v>
      </c>
      <c r="K27" s="170"/>
    </row>
    <row r="28" spans="1:11" ht="12.75">
      <c r="A28" s="169"/>
      <c r="B28" s="20"/>
      <c r="C28" s="20"/>
      <c r="D28" s="20"/>
      <c r="E28" s="20"/>
      <c r="F28" s="32"/>
      <c r="G28" s="12"/>
      <c r="H28" s="23"/>
      <c r="I28" s="33"/>
      <c r="J28" s="384"/>
      <c r="K28" s="170"/>
    </row>
    <row r="29" spans="1:11" ht="12.75">
      <c r="A29" s="169"/>
      <c r="B29" s="20"/>
      <c r="C29" s="20" t="s">
        <v>1452</v>
      </c>
      <c r="D29" s="20" t="s">
        <v>1097</v>
      </c>
      <c r="E29" s="20"/>
      <c r="F29" s="32"/>
      <c r="G29" s="12"/>
      <c r="H29" s="17"/>
      <c r="I29" s="18"/>
      <c r="J29" s="384"/>
      <c r="K29" s="170"/>
    </row>
    <row r="30" spans="1:12" s="31" customFormat="1" ht="25.5">
      <c r="A30" s="172"/>
      <c r="B30" s="24"/>
      <c r="C30" s="24"/>
      <c r="D30" s="21" t="s">
        <v>1099</v>
      </c>
      <c r="E30" s="25"/>
      <c r="F30" s="26"/>
      <c r="G30" s="27"/>
      <c r="H30" s="13" t="s">
        <v>1007</v>
      </c>
      <c r="I30" s="14" t="s">
        <v>1007</v>
      </c>
      <c r="J30" s="386"/>
      <c r="K30" s="173"/>
      <c r="L30" s="30"/>
    </row>
    <row r="31" spans="1:12" s="31" customFormat="1" ht="25.5">
      <c r="A31" s="172"/>
      <c r="B31" s="24"/>
      <c r="C31" s="24"/>
      <c r="D31" s="21" t="s">
        <v>1101</v>
      </c>
      <c r="E31" s="25"/>
      <c r="F31" s="26"/>
      <c r="G31" s="27"/>
      <c r="H31" s="13" t="s">
        <v>1007</v>
      </c>
      <c r="I31" s="14" t="s">
        <v>1007</v>
      </c>
      <c r="J31" s="386"/>
      <c r="K31" s="173"/>
      <c r="L31" s="30"/>
    </row>
    <row r="32" spans="1:12" s="31" customFormat="1" ht="12.75">
      <c r="A32" s="172"/>
      <c r="B32" s="24"/>
      <c r="C32" s="24"/>
      <c r="D32" s="21"/>
      <c r="E32" s="25"/>
      <c r="F32" s="26"/>
      <c r="G32" s="27"/>
      <c r="H32" s="13"/>
      <c r="I32" s="14"/>
      <c r="J32" s="386"/>
      <c r="K32" s="173"/>
      <c r="L32" s="30"/>
    </row>
    <row r="33" spans="1:11" ht="12.75">
      <c r="A33" s="171"/>
      <c r="B33" s="92"/>
      <c r="C33" s="2" t="s">
        <v>1453</v>
      </c>
      <c r="D33" s="93" t="s">
        <v>1191</v>
      </c>
      <c r="E33" s="93"/>
      <c r="F33" s="94"/>
      <c r="G33" s="95"/>
      <c r="H33" s="91"/>
      <c r="I33" s="88"/>
      <c r="J33" s="385"/>
      <c r="K33" s="168"/>
    </row>
    <row r="34" spans="1:11" ht="12.75">
      <c r="A34" s="171"/>
      <c r="B34" s="83"/>
      <c r="C34" s="84"/>
      <c r="D34" s="84" t="s">
        <v>1106</v>
      </c>
      <c r="E34" s="84"/>
      <c r="F34" s="85"/>
      <c r="G34" s="90"/>
      <c r="H34" s="96">
        <v>0.98</v>
      </c>
      <c r="I34" s="122"/>
      <c r="J34" s="385"/>
      <c r="K34" s="168"/>
    </row>
    <row r="35" spans="1:11" ht="12.75">
      <c r="A35" s="171"/>
      <c r="B35" s="83"/>
      <c r="C35" s="84"/>
      <c r="D35" s="84" t="s">
        <v>964</v>
      </c>
      <c r="E35" s="84"/>
      <c r="F35" s="85"/>
      <c r="G35" s="90"/>
      <c r="H35" s="96">
        <v>1.29</v>
      </c>
      <c r="I35" s="122"/>
      <c r="J35" s="385"/>
      <c r="K35" s="168"/>
    </row>
    <row r="36" spans="1:11" ht="12.75">
      <c r="A36" s="171"/>
      <c r="B36" s="83"/>
      <c r="C36" s="84"/>
      <c r="D36" s="84" t="s">
        <v>967</v>
      </c>
      <c r="E36" s="84"/>
      <c r="F36" s="85"/>
      <c r="G36" s="90"/>
      <c r="H36" s="96">
        <v>15.26</v>
      </c>
      <c r="I36" s="122"/>
      <c r="J36" s="385"/>
      <c r="K36" s="168"/>
    </row>
    <row r="37" spans="1:11" ht="12.75">
      <c r="A37" s="169"/>
      <c r="B37" s="20"/>
      <c r="C37" s="20"/>
      <c r="D37" s="20"/>
      <c r="E37" s="20"/>
      <c r="F37" s="32"/>
      <c r="G37" s="12"/>
      <c r="H37" s="23"/>
      <c r="I37" s="33"/>
      <c r="J37" s="384"/>
      <c r="K37" s="170"/>
    </row>
    <row r="38" spans="1:11" ht="25.5">
      <c r="A38" s="165"/>
      <c r="B38" s="4"/>
      <c r="C38" s="5"/>
      <c r="D38" s="5"/>
      <c r="E38" s="5"/>
      <c r="F38" s="6"/>
      <c r="G38" s="34" t="s">
        <v>972</v>
      </c>
      <c r="H38" s="35" t="s">
        <v>974</v>
      </c>
      <c r="I38" s="36" t="s">
        <v>975</v>
      </c>
      <c r="J38" s="387"/>
      <c r="K38" s="182"/>
    </row>
    <row r="39" spans="1:11" ht="12.75">
      <c r="A39" s="205"/>
      <c r="B39" s="92"/>
      <c r="C39" s="83"/>
      <c r="D39" s="83"/>
      <c r="E39" s="83"/>
      <c r="F39" s="89"/>
      <c r="G39" s="254"/>
      <c r="H39" s="206"/>
      <c r="I39" s="207"/>
      <c r="J39" s="388"/>
      <c r="K39" s="168"/>
    </row>
    <row r="40" spans="1:11" ht="12.75">
      <c r="A40" s="169"/>
      <c r="B40" s="15">
        <v>7.3</v>
      </c>
      <c r="C40" s="10" t="s">
        <v>976</v>
      </c>
      <c r="D40" s="10"/>
      <c r="E40" s="10"/>
      <c r="F40" s="11"/>
      <c r="G40" s="16"/>
      <c r="H40" s="17"/>
      <c r="I40" s="18"/>
      <c r="J40" s="384"/>
      <c r="K40" s="170"/>
    </row>
    <row r="41" spans="1:11" ht="12.75">
      <c r="A41" s="171"/>
      <c r="B41" s="83"/>
      <c r="C41" s="83" t="s">
        <v>977</v>
      </c>
      <c r="D41" s="83" t="s">
        <v>881</v>
      </c>
      <c r="E41" s="83"/>
      <c r="F41" s="89"/>
      <c r="G41" s="90"/>
      <c r="H41" s="91"/>
      <c r="I41" s="88"/>
      <c r="J41" s="385"/>
      <c r="K41" s="168"/>
    </row>
    <row r="42" spans="1:11" ht="12.75">
      <c r="A42" s="169"/>
      <c r="B42" s="20"/>
      <c r="C42" s="20"/>
      <c r="D42" s="21" t="s">
        <v>978</v>
      </c>
      <c r="E42" s="21"/>
      <c r="F42" s="22"/>
      <c r="G42" s="37">
        <v>33.12</v>
      </c>
      <c r="H42" s="23">
        <v>0.51</v>
      </c>
      <c r="I42" s="18"/>
      <c r="J42" s="384"/>
      <c r="K42" s="170"/>
    </row>
    <row r="43" spans="1:11" ht="12.75">
      <c r="A43" s="169"/>
      <c r="B43" s="20"/>
      <c r="C43" s="20"/>
      <c r="D43" s="21" t="s">
        <v>979</v>
      </c>
      <c r="E43" s="21"/>
      <c r="F43" s="22"/>
      <c r="G43" s="37">
        <v>33.12</v>
      </c>
      <c r="H43" s="23">
        <v>0.65</v>
      </c>
      <c r="I43" s="18"/>
      <c r="J43" s="384"/>
      <c r="K43" s="170"/>
    </row>
    <row r="44" spans="1:11" ht="12.75">
      <c r="A44" s="169"/>
      <c r="B44" s="20"/>
      <c r="C44" s="20"/>
      <c r="D44" s="21" t="s">
        <v>980</v>
      </c>
      <c r="E44" s="21"/>
      <c r="F44" s="22"/>
      <c r="G44" s="37">
        <v>33.13</v>
      </c>
      <c r="H44" s="23">
        <v>2.3</v>
      </c>
      <c r="I44" s="18"/>
      <c r="J44" s="384"/>
      <c r="K44" s="170"/>
    </row>
    <row r="45" spans="1:11" ht="12.75">
      <c r="A45" s="169"/>
      <c r="B45" s="20"/>
      <c r="C45" s="20"/>
      <c r="D45" s="21" t="s">
        <v>993</v>
      </c>
      <c r="E45" s="21"/>
      <c r="F45" s="22"/>
      <c r="G45" s="37">
        <v>33.13</v>
      </c>
      <c r="H45" s="23">
        <v>2.7</v>
      </c>
      <c r="I45" s="18"/>
      <c r="J45" s="384"/>
      <c r="K45" s="170"/>
    </row>
    <row r="46" spans="1:11" ht="12.75">
      <c r="A46" s="169"/>
      <c r="B46" s="20"/>
      <c r="C46" s="20"/>
      <c r="D46" s="21"/>
      <c r="E46" s="21"/>
      <c r="F46" s="22"/>
      <c r="G46" s="37"/>
      <c r="H46" s="23"/>
      <c r="I46" s="18"/>
      <c r="J46" s="384"/>
      <c r="K46" s="170"/>
    </row>
    <row r="47" spans="1:11" ht="12.75">
      <c r="A47" s="169"/>
      <c r="B47" s="20"/>
      <c r="C47" s="20" t="s">
        <v>994</v>
      </c>
      <c r="D47" s="83" t="s">
        <v>882</v>
      </c>
      <c r="E47" s="21"/>
      <c r="F47" s="22"/>
      <c r="G47" s="12"/>
      <c r="H47" s="17"/>
      <c r="I47" s="18"/>
      <c r="J47" s="384"/>
      <c r="K47" s="170"/>
    </row>
    <row r="48" spans="1:11" ht="12.75">
      <c r="A48" s="169"/>
      <c r="B48" s="20"/>
      <c r="C48" s="20"/>
      <c r="D48" s="21" t="s">
        <v>995</v>
      </c>
      <c r="E48" s="21"/>
      <c r="F48" s="22"/>
      <c r="G48" s="37">
        <v>224.72</v>
      </c>
      <c r="H48" s="23">
        <v>10.6</v>
      </c>
      <c r="I48" s="18"/>
      <c r="J48" s="384"/>
      <c r="K48" s="170"/>
    </row>
    <row r="49" spans="1:11" ht="12.75">
      <c r="A49" s="169"/>
      <c r="B49" s="20"/>
      <c r="C49" s="20"/>
      <c r="D49" s="21" t="s">
        <v>996</v>
      </c>
      <c r="E49" s="21"/>
      <c r="F49" s="22"/>
      <c r="G49" s="37">
        <v>225.41</v>
      </c>
      <c r="H49" s="23">
        <v>11.55</v>
      </c>
      <c r="I49" s="18"/>
      <c r="J49" s="384"/>
      <c r="K49" s="170"/>
    </row>
    <row r="50" spans="1:11" ht="12.75">
      <c r="A50" s="169"/>
      <c r="B50" s="20"/>
      <c r="C50" s="20"/>
      <c r="D50" s="21" t="s">
        <v>997</v>
      </c>
      <c r="E50" s="21"/>
      <c r="F50" s="22"/>
      <c r="G50" s="37">
        <v>231.08</v>
      </c>
      <c r="H50" s="23">
        <v>30.34</v>
      </c>
      <c r="I50" s="18"/>
      <c r="J50" s="384"/>
      <c r="K50" s="170"/>
    </row>
    <row r="51" spans="1:11" ht="12.75">
      <c r="A51" s="169"/>
      <c r="B51" s="20"/>
      <c r="C51" s="20"/>
      <c r="D51" s="21" t="s">
        <v>998</v>
      </c>
      <c r="E51" s="21"/>
      <c r="F51" s="22"/>
      <c r="G51" s="37">
        <v>233.13</v>
      </c>
      <c r="H51" s="23">
        <v>34.7</v>
      </c>
      <c r="I51" s="18"/>
      <c r="J51" s="384"/>
      <c r="K51" s="170"/>
    </row>
    <row r="52" spans="1:11" ht="12.75">
      <c r="A52" s="169"/>
      <c r="B52" s="20"/>
      <c r="C52" s="20"/>
      <c r="D52" s="21"/>
      <c r="E52" s="21"/>
      <c r="F52" s="22"/>
      <c r="G52" s="37"/>
      <c r="H52" s="23"/>
      <c r="I52" s="18"/>
      <c r="J52" s="384"/>
      <c r="K52" s="170"/>
    </row>
    <row r="53" spans="1:11" ht="12" customHeight="1">
      <c r="A53" s="165"/>
      <c r="B53" s="4"/>
      <c r="C53" s="5"/>
      <c r="D53" s="5"/>
      <c r="E53" s="5"/>
      <c r="F53" s="6"/>
      <c r="G53" s="7"/>
      <c r="H53" s="35" t="s">
        <v>935</v>
      </c>
      <c r="I53" s="36" t="s">
        <v>975</v>
      </c>
      <c r="J53" s="387"/>
      <c r="K53" s="182"/>
    </row>
    <row r="54" spans="1:11" ht="12" customHeight="1">
      <c r="A54" s="205"/>
      <c r="B54" s="92"/>
      <c r="C54" s="83"/>
      <c r="D54" s="83"/>
      <c r="E54" s="83"/>
      <c r="F54" s="89"/>
      <c r="G54" s="90"/>
      <c r="H54" s="206"/>
      <c r="I54" s="207"/>
      <c r="J54" s="388"/>
      <c r="K54" s="168"/>
    </row>
    <row r="55" spans="1:11" ht="12.75">
      <c r="A55" s="171"/>
      <c r="B55" s="92">
        <v>7.4</v>
      </c>
      <c r="C55" s="93" t="s">
        <v>999</v>
      </c>
      <c r="D55" s="93"/>
      <c r="E55" s="93"/>
      <c r="F55" s="94"/>
      <c r="G55" s="95"/>
      <c r="H55" s="91"/>
      <c r="I55" s="88"/>
      <c r="J55" s="385"/>
      <c r="K55" s="168"/>
    </row>
    <row r="56" spans="1:11" ht="12.75">
      <c r="A56" s="171"/>
      <c r="B56" s="83"/>
      <c r="C56" s="83" t="s">
        <v>1000</v>
      </c>
      <c r="D56" s="84" t="s">
        <v>1001</v>
      </c>
      <c r="E56" s="84"/>
      <c r="F56" s="85"/>
      <c r="G56" s="90"/>
      <c r="H56" s="96">
        <v>175.23</v>
      </c>
      <c r="I56" s="97">
        <v>212.11</v>
      </c>
      <c r="J56" s="385"/>
      <c r="K56" s="168"/>
    </row>
    <row r="57" spans="1:11" ht="12.75">
      <c r="A57" s="171"/>
      <c r="B57" s="83"/>
      <c r="C57" s="83"/>
      <c r="D57" s="84" t="s">
        <v>1002</v>
      </c>
      <c r="E57" s="84"/>
      <c r="F57" s="85"/>
      <c r="G57" s="90"/>
      <c r="H57" s="91"/>
      <c r="I57" s="97">
        <v>79.02</v>
      </c>
      <c r="J57" s="385"/>
      <c r="K57" s="168"/>
    </row>
    <row r="58" spans="1:11" ht="12.75">
      <c r="A58" s="171"/>
      <c r="B58" s="83"/>
      <c r="C58" s="83" t="s">
        <v>1003</v>
      </c>
      <c r="D58" s="84" t="s">
        <v>1004</v>
      </c>
      <c r="E58" s="84"/>
      <c r="F58" s="85"/>
      <c r="G58" s="90"/>
      <c r="H58" s="96">
        <v>170.08</v>
      </c>
      <c r="I58" s="97">
        <v>219.6</v>
      </c>
      <c r="J58" s="385"/>
      <c r="K58" s="168"/>
    </row>
    <row r="59" spans="1:11" ht="12.75">
      <c r="A59" s="171"/>
      <c r="B59" s="83"/>
      <c r="C59" s="83"/>
      <c r="D59" s="84" t="s">
        <v>1002</v>
      </c>
      <c r="E59" s="84"/>
      <c r="F59" s="85"/>
      <c r="G59" s="90"/>
      <c r="H59" s="91"/>
      <c r="I59" s="97">
        <v>79.02</v>
      </c>
      <c r="J59" s="385"/>
      <c r="K59" s="168"/>
    </row>
    <row r="60" spans="1:11" ht="12.75">
      <c r="A60" s="171"/>
      <c r="B60" s="83"/>
      <c r="C60" s="83"/>
      <c r="D60" s="84"/>
      <c r="E60" s="84"/>
      <c r="F60" s="85"/>
      <c r="G60" s="90"/>
      <c r="H60" s="91"/>
      <c r="I60" s="97"/>
      <c r="J60" s="385"/>
      <c r="K60" s="168"/>
    </row>
    <row r="61" spans="1:11" ht="12.75">
      <c r="A61" s="171"/>
      <c r="B61" s="92">
        <v>7.5</v>
      </c>
      <c r="C61" s="93" t="s">
        <v>1005</v>
      </c>
      <c r="D61" s="93"/>
      <c r="E61" s="93"/>
      <c r="F61" s="94"/>
      <c r="G61" s="95"/>
      <c r="H61" s="91"/>
      <c r="I61" s="88"/>
      <c r="J61" s="385"/>
      <c r="K61" s="168"/>
    </row>
    <row r="62" spans="1:11" s="30" customFormat="1" ht="25.5">
      <c r="A62" s="175"/>
      <c r="B62" s="98"/>
      <c r="C62" s="98" t="s">
        <v>1006</v>
      </c>
      <c r="D62" s="398" t="s">
        <v>1010</v>
      </c>
      <c r="E62" s="398"/>
      <c r="F62" s="399"/>
      <c r="G62" s="101"/>
      <c r="H62" s="102"/>
      <c r="I62" s="103" t="s">
        <v>1007</v>
      </c>
      <c r="J62" s="389"/>
      <c r="K62" s="176"/>
    </row>
    <row r="63" spans="1:11" s="30" customFormat="1" ht="25.5">
      <c r="A63" s="175"/>
      <c r="B63" s="98"/>
      <c r="C63" s="98" t="s">
        <v>1008</v>
      </c>
      <c r="D63" s="398" t="s">
        <v>1012</v>
      </c>
      <c r="E63" s="398"/>
      <c r="F63" s="399"/>
      <c r="G63" s="101"/>
      <c r="H63" s="102"/>
      <c r="I63" s="103" t="s">
        <v>1007</v>
      </c>
      <c r="J63" s="389"/>
      <c r="K63" s="176"/>
    </row>
    <row r="64" spans="1:11" s="30" customFormat="1" ht="25.5">
      <c r="A64" s="175"/>
      <c r="B64" s="98"/>
      <c r="C64" s="98" t="s">
        <v>1009</v>
      </c>
      <c r="D64" s="398" t="s">
        <v>1013</v>
      </c>
      <c r="E64" s="398"/>
      <c r="F64" s="399"/>
      <c r="G64" s="101"/>
      <c r="H64" s="102"/>
      <c r="I64" s="103" t="s">
        <v>1007</v>
      </c>
      <c r="J64" s="389"/>
      <c r="K64" s="176"/>
    </row>
    <row r="65" spans="1:11" s="30" customFormat="1" ht="25.5">
      <c r="A65" s="175"/>
      <c r="B65" s="98"/>
      <c r="C65" s="98" t="s">
        <v>1011</v>
      </c>
      <c r="D65" s="398" t="s">
        <v>1014</v>
      </c>
      <c r="E65" s="398"/>
      <c r="F65" s="399"/>
      <c r="G65" s="101"/>
      <c r="H65" s="102"/>
      <c r="I65" s="103" t="s">
        <v>1007</v>
      </c>
      <c r="J65" s="389"/>
      <c r="K65" s="176"/>
    </row>
    <row r="66" spans="1:11" s="30" customFormat="1" ht="12.75">
      <c r="A66" s="175"/>
      <c r="B66" s="98"/>
      <c r="C66" s="98"/>
      <c r="D66" s="99"/>
      <c r="E66" s="99"/>
      <c r="F66" s="100"/>
      <c r="G66" s="101"/>
      <c r="H66" s="102"/>
      <c r="I66" s="103"/>
      <c r="J66" s="389"/>
      <c r="K66" s="176"/>
    </row>
    <row r="67" spans="1:11" ht="12.75">
      <c r="A67" s="171"/>
      <c r="B67" s="92">
        <v>7.6</v>
      </c>
      <c r="C67" s="93" t="s">
        <v>1015</v>
      </c>
      <c r="D67" s="93"/>
      <c r="E67" s="93"/>
      <c r="F67" s="94"/>
      <c r="G67" s="95"/>
      <c r="H67" s="91"/>
      <c r="I67" s="88"/>
      <c r="J67" s="385"/>
      <c r="K67" s="168"/>
    </row>
    <row r="68" spans="1:11" ht="12.75">
      <c r="A68" s="171"/>
      <c r="B68" s="83"/>
      <c r="C68" s="83" t="s">
        <v>1016</v>
      </c>
      <c r="D68" s="84" t="s">
        <v>1017</v>
      </c>
      <c r="E68" s="84"/>
      <c r="F68" s="85"/>
      <c r="G68" s="86"/>
      <c r="H68" s="104">
        <v>0.0012</v>
      </c>
      <c r="I68" s="88"/>
      <c r="J68" s="385"/>
      <c r="K68" s="168"/>
    </row>
    <row r="69" spans="1:11" ht="12.75">
      <c r="A69" s="171"/>
      <c r="B69" s="83"/>
      <c r="C69" s="83" t="s">
        <v>1018</v>
      </c>
      <c r="D69" s="84" t="s">
        <v>1019</v>
      </c>
      <c r="E69" s="84"/>
      <c r="F69" s="85"/>
      <c r="G69" s="86"/>
      <c r="H69" s="91"/>
      <c r="I69" s="88"/>
      <c r="J69" s="385"/>
      <c r="K69" s="168"/>
    </row>
    <row r="70" spans="1:11" ht="12.75">
      <c r="A70" s="171"/>
      <c r="B70" s="83"/>
      <c r="C70" s="83"/>
      <c r="D70" s="83" t="s">
        <v>1020</v>
      </c>
      <c r="E70" s="84" t="s">
        <v>1021</v>
      </c>
      <c r="F70" s="85"/>
      <c r="G70" s="86"/>
      <c r="H70" s="104">
        <v>0.00141</v>
      </c>
      <c r="I70" s="88"/>
      <c r="J70" s="385"/>
      <c r="K70" s="168"/>
    </row>
    <row r="71" spans="1:11" ht="12.75">
      <c r="A71" s="171"/>
      <c r="B71" s="83"/>
      <c r="C71" s="83"/>
      <c r="D71" s="83"/>
      <c r="E71" s="83"/>
      <c r="F71" s="89"/>
      <c r="G71" s="90"/>
      <c r="H71" s="91"/>
      <c r="I71" s="88"/>
      <c r="J71" s="385"/>
      <c r="K71" s="168"/>
    </row>
    <row r="72" spans="1:11" ht="25.5">
      <c r="A72" s="165"/>
      <c r="B72" s="4"/>
      <c r="C72" s="5"/>
      <c r="D72" s="5"/>
      <c r="E72" s="5"/>
      <c r="F72" s="6"/>
      <c r="G72" s="34" t="s">
        <v>972</v>
      </c>
      <c r="H72" s="35" t="s">
        <v>974</v>
      </c>
      <c r="I72" s="36" t="s">
        <v>975</v>
      </c>
      <c r="J72" s="387"/>
      <c r="K72" s="182"/>
    </row>
    <row r="73" spans="1:11" ht="12.75">
      <c r="A73" s="205"/>
      <c r="B73" s="92"/>
      <c r="C73" s="83"/>
      <c r="D73" s="83"/>
      <c r="E73" s="83"/>
      <c r="F73" s="89"/>
      <c r="G73" s="254"/>
      <c r="H73" s="206"/>
      <c r="I73" s="207"/>
      <c r="J73" s="388"/>
      <c r="K73" s="168"/>
    </row>
    <row r="74" spans="1:11" ht="12.75">
      <c r="A74" s="169"/>
      <c r="B74" s="20"/>
      <c r="C74" s="20"/>
      <c r="D74" s="20" t="s">
        <v>1022</v>
      </c>
      <c r="E74" s="21" t="s">
        <v>1023</v>
      </c>
      <c r="F74" s="22"/>
      <c r="G74" s="19"/>
      <c r="H74" s="17"/>
      <c r="I74" s="18"/>
      <c r="J74" s="384"/>
      <c r="K74" s="170"/>
    </row>
    <row r="75" spans="1:11" ht="12.75">
      <c r="A75" s="169"/>
      <c r="B75" s="20"/>
      <c r="C75" s="20"/>
      <c r="D75" s="20"/>
      <c r="E75" s="21" t="s">
        <v>1024</v>
      </c>
      <c r="F75" s="22"/>
      <c r="G75" s="38">
        <v>0.00026</v>
      </c>
      <c r="H75" s="39">
        <v>1E-05</v>
      </c>
      <c r="I75" s="40"/>
      <c r="J75" s="384"/>
      <c r="K75" s="170"/>
    </row>
    <row r="76" spans="1:11" ht="12.75">
      <c r="A76" s="169"/>
      <c r="B76" s="20"/>
      <c r="C76" s="20"/>
      <c r="D76" s="20"/>
      <c r="E76" s="21" t="s">
        <v>1025</v>
      </c>
      <c r="F76" s="22"/>
      <c r="G76" s="38">
        <v>0.00026</v>
      </c>
      <c r="H76" s="39">
        <v>1E-05</v>
      </c>
      <c r="I76" s="40"/>
      <c r="J76" s="384"/>
      <c r="K76" s="170"/>
    </row>
    <row r="77" spans="1:11" ht="12.75">
      <c r="A77" s="169"/>
      <c r="B77" s="20"/>
      <c r="C77" s="20"/>
      <c r="D77" s="20"/>
      <c r="E77" s="21" t="s">
        <v>1026</v>
      </c>
      <c r="F77" s="22"/>
      <c r="G77" s="38">
        <v>0.00026</v>
      </c>
      <c r="H77" s="39">
        <v>1E-05</v>
      </c>
      <c r="I77" s="40"/>
      <c r="J77" s="384"/>
      <c r="K77" s="170"/>
    </row>
    <row r="78" spans="1:11" ht="12.75">
      <c r="A78" s="169"/>
      <c r="B78" s="20"/>
      <c r="C78" s="20"/>
      <c r="D78" s="20"/>
      <c r="E78" s="21" t="s">
        <v>1027</v>
      </c>
      <c r="F78" s="22"/>
      <c r="G78" s="38">
        <v>0.00026</v>
      </c>
      <c r="H78" s="39">
        <v>1E-05</v>
      </c>
      <c r="I78" s="40"/>
      <c r="J78" s="384"/>
      <c r="K78" s="170"/>
    </row>
    <row r="79" spans="1:11" ht="12.75">
      <c r="A79" s="169"/>
      <c r="B79" s="20"/>
      <c r="C79" s="20"/>
      <c r="D79" s="20"/>
      <c r="E79" s="20"/>
      <c r="F79" s="32"/>
      <c r="G79" s="12"/>
      <c r="H79" s="17"/>
      <c r="I79" s="18"/>
      <c r="J79" s="384"/>
      <c r="K79" s="170"/>
    </row>
    <row r="80" spans="1:11" ht="12" customHeight="1">
      <c r="A80" s="165"/>
      <c r="B80" s="4"/>
      <c r="C80" s="5"/>
      <c r="D80" s="5"/>
      <c r="E80" s="5"/>
      <c r="F80" s="6"/>
      <c r="G80" s="7"/>
      <c r="H80" s="35" t="s">
        <v>935</v>
      </c>
      <c r="I80" s="36" t="s">
        <v>975</v>
      </c>
      <c r="J80" s="387"/>
      <c r="K80" s="182"/>
    </row>
    <row r="81" spans="1:11" ht="12" customHeight="1">
      <c r="A81" s="205"/>
      <c r="B81" s="92"/>
      <c r="C81" s="83"/>
      <c r="D81" s="83"/>
      <c r="E81" s="83"/>
      <c r="F81" s="89"/>
      <c r="G81" s="90"/>
      <c r="H81" s="206"/>
      <c r="I81" s="207"/>
      <c r="J81" s="388"/>
      <c r="K81" s="168"/>
    </row>
    <row r="82" spans="1:11" ht="12.75">
      <c r="A82" s="169"/>
      <c r="B82" s="15">
        <v>7.7</v>
      </c>
      <c r="C82" s="10" t="s">
        <v>1028</v>
      </c>
      <c r="D82" s="10"/>
      <c r="E82" s="10"/>
      <c r="F82" s="11"/>
      <c r="G82" s="16"/>
      <c r="H82" s="17"/>
      <c r="I82" s="18"/>
      <c r="J82" s="384"/>
      <c r="K82" s="170"/>
    </row>
    <row r="83" spans="1:11" ht="12.75">
      <c r="A83" s="169"/>
      <c r="B83" s="20"/>
      <c r="C83" s="20" t="s">
        <v>1029</v>
      </c>
      <c r="D83" s="21" t="s">
        <v>1030</v>
      </c>
      <c r="E83" s="21"/>
      <c r="F83" s="22"/>
      <c r="G83" s="372" t="s">
        <v>1031</v>
      </c>
      <c r="H83" s="373"/>
      <c r="I83" s="374"/>
      <c r="J83" s="384"/>
      <c r="K83" s="170"/>
    </row>
    <row r="84" spans="1:11" ht="12.75">
      <c r="A84" s="169"/>
      <c r="B84" s="20"/>
      <c r="C84" s="20" t="s">
        <v>1032</v>
      </c>
      <c r="D84" s="21" t="s">
        <v>1033</v>
      </c>
      <c r="E84" s="21"/>
      <c r="F84" s="22"/>
      <c r="G84" s="372" t="s">
        <v>1031</v>
      </c>
      <c r="H84" s="373"/>
      <c r="I84" s="374"/>
      <c r="J84" s="384"/>
      <c r="K84" s="170"/>
    </row>
    <row r="85" spans="1:11" ht="12.75">
      <c r="A85" s="169"/>
      <c r="B85" s="20"/>
      <c r="C85" s="20" t="s">
        <v>1034</v>
      </c>
      <c r="D85" s="21" t="s">
        <v>1035</v>
      </c>
      <c r="E85" s="21"/>
      <c r="F85" s="22"/>
      <c r="G85" s="12"/>
      <c r="H85" s="41" t="s">
        <v>1036</v>
      </c>
      <c r="I85" s="42" t="s">
        <v>1036</v>
      </c>
      <c r="J85" s="384">
        <v>3</v>
      </c>
      <c r="K85" s="170"/>
    </row>
    <row r="86" spans="1:11" ht="12.75">
      <c r="A86" s="169"/>
      <c r="B86" s="20"/>
      <c r="C86" s="20"/>
      <c r="D86" s="20"/>
      <c r="E86" s="20"/>
      <c r="F86" s="32"/>
      <c r="G86" s="12"/>
      <c r="H86" s="17"/>
      <c r="I86" s="18"/>
      <c r="J86" s="384"/>
      <c r="K86" s="170"/>
    </row>
    <row r="87" spans="1:11" ht="12.75">
      <c r="A87" s="169"/>
      <c r="B87" s="15">
        <v>7.8</v>
      </c>
      <c r="C87" s="10" t="s">
        <v>1037</v>
      </c>
      <c r="D87" s="10"/>
      <c r="E87" s="10"/>
      <c r="F87" s="11"/>
      <c r="G87" s="12"/>
      <c r="H87" s="17"/>
      <c r="I87" s="18"/>
      <c r="J87" s="384"/>
      <c r="K87" s="170"/>
    </row>
    <row r="88" spans="1:11" ht="27.75" customHeight="1">
      <c r="A88" s="169"/>
      <c r="B88" s="20"/>
      <c r="C88" s="20" t="s">
        <v>258</v>
      </c>
      <c r="D88" s="21" t="s">
        <v>1038</v>
      </c>
      <c r="E88" s="21"/>
      <c r="F88" s="32"/>
      <c r="G88" s="375" t="s">
        <v>1039</v>
      </c>
      <c r="H88" s="376"/>
      <c r="I88" s="377"/>
      <c r="J88" s="384"/>
      <c r="K88" s="170"/>
    </row>
    <row r="89" spans="1:11" ht="12.75">
      <c r="A89" s="169"/>
      <c r="B89" s="20"/>
      <c r="C89" s="20"/>
      <c r="D89" s="21" t="s">
        <v>1040</v>
      </c>
      <c r="E89" s="20"/>
      <c r="F89" s="32"/>
      <c r="G89" s="43">
        <v>9</v>
      </c>
      <c r="H89" s="44" t="s">
        <v>1041</v>
      </c>
      <c r="I89" s="18"/>
      <c r="J89" s="384"/>
      <c r="K89" s="170"/>
    </row>
    <row r="90" spans="1:11" ht="12.75">
      <c r="A90" s="169"/>
      <c r="B90" s="20"/>
      <c r="C90" s="20" t="s">
        <v>259</v>
      </c>
      <c r="D90" s="21" t="s">
        <v>1042</v>
      </c>
      <c r="E90" s="21"/>
      <c r="F90" s="22"/>
      <c r="G90" s="372" t="s">
        <v>1031</v>
      </c>
      <c r="H90" s="373"/>
      <c r="I90" s="374"/>
      <c r="J90" s="384"/>
      <c r="K90" s="170"/>
    </row>
    <row r="91" spans="1:11" ht="12.75">
      <c r="A91" s="169"/>
      <c r="B91" s="20"/>
      <c r="C91" s="20"/>
      <c r="D91" s="21" t="s">
        <v>1043</v>
      </c>
      <c r="E91" s="21"/>
      <c r="F91" s="22"/>
      <c r="G91" s="43">
        <v>9</v>
      </c>
      <c r="H91" s="44" t="s">
        <v>1041</v>
      </c>
      <c r="I91" s="18"/>
      <c r="J91" s="384"/>
      <c r="K91" s="170"/>
    </row>
    <row r="92" spans="1:11" ht="12.75">
      <c r="A92" s="169"/>
      <c r="B92" s="20"/>
      <c r="C92" s="20" t="s">
        <v>260</v>
      </c>
      <c r="D92" s="21" t="s">
        <v>1044</v>
      </c>
      <c r="E92" s="21"/>
      <c r="F92" s="22"/>
      <c r="G92" s="372" t="s">
        <v>1031</v>
      </c>
      <c r="H92" s="373"/>
      <c r="I92" s="374"/>
      <c r="J92" s="384"/>
      <c r="K92" s="170"/>
    </row>
    <row r="93" spans="1:12" s="31" customFormat="1" ht="18" customHeight="1">
      <c r="A93" s="172"/>
      <c r="B93" s="24"/>
      <c r="C93" s="24" t="s">
        <v>261</v>
      </c>
      <c r="D93" s="402" t="s">
        <v>1045</v>
      </c>
      <c r="E93" s="402"/>
      <c r="F93" s="403"/>
      <c r="G93" s="45"/>
      <c r="H93" s="46">
        <v>0.0025</v>
      </c>
      <c r="I93" s="29"/>
      <c r="J93" s="386">
        <v>1</v>
      </c>
      <c r="K93" s="173"/>
      <c r="L93" s="30"/>
    </row>
    <row r="94" spans="1:12" s="31" customFormat="1" ht="12.75">
      <c r="A94" s="172"/>
      <c r="B94" s="24"/>
      <c r="C94" s="24"/>
      <c r="D94" s="25"/>
      <c r="E94" s="25"/>
      <c r="F94" s="26"/>
      <c r="G94" s="45"/>
      <c r="H94" s="46"/>
      <c r="I94" s="29"/>
      <c r="J94" s="386"/>
      <c r="K94" s="173"/>
      <c r="L94" s="30"/>
    </row>
    <row r="95" spans="1:11" ht="12.75">
      <c r="A95" s="174">
        <v>8</v>
      </c>
      <c r="B95" s="10" t="s">
        <v>1046</v>
      </c>
      <c r="C95" s="10"/>
      <c r="D95" s="10"/>
      <c r="E95" s="10"/>
      <c r="F95" s="11"/>
      <c r="G95" s="16"/>
      <c r="H95" s="17"/>
      <c r="I95" s="18"/>
      <c r="J95" s="384"/>
      <c r="K95" s="170"/>
    </row>
    <row r="96" spans="1:11" ht="12.75">
      <c r="A96" s="169"/>
      <c r="B96" s="15">
        <v>8.1</v>
      </c>
      <c r="C96" s="10" t="s">
        <v>1047</v>
      </c>
      <c r="D96" s="10"/>
      <c r="E96" s="10"/>
      <c r="F96" s="11"/>
      <c r="G96" s="16"/>
      <c r="H96" s="17"/>
      <c r="I96" s="18"/>
      <c r="J96" s="384"/>
      <c r="K96" s="170"/>
    </row>
    <row r="97" spans="1:11" ht="12.75">
      <c r="A97" s="171"/>
      <c r="B97" s="83"/>
      <c r="C97" s="83" t="s">
        <v>1048</v>
      </c>
      <c r="D97" s="84" t="s">
        <v>1052</v>
      </c>
      <c r="E97" s="84"/>
      <c r="F97" s="85"/>
      <c r="G97" s="86"/>
      <c r="H97" s="91"/>
      <c r="I97" s="88"/>
      <c r="J97" s="385"/>
      <c r="K97" s="168"/>
    </row>
    <row r="98" spans="1:11" ht="12.75">
      <c r="A98" s="171"/>
      <c r="B98" s="83"/>
      <c r="C98" s="83"/>
      <c r="D98" s="84" t="s">
        <v>1053</v>
      </c>
      <c r="E98" s="84"/>
      <c r="F98" s="85"/>
      <c r="G98" s="90"/>
      <c r="H98" s="91"/>
      <c r="I98" s="97">
        <v>4195.9</v>
      </c>
      <c r="J98" s="385"/>
      <c r="K98" s="168"/>
    </row>
    <row r="99" spans="1:11" ht="12.75">
      <c r="A99" s="171"/>
      <c r="B99" s="83"/>
      <c r="C99" s="83"/>
      <c r="D99" s="84" t="s">
        <v>1054</v>
      </c>
      <c r="E99" s="84"/>
      <c r="F99" s="85"/>
      <c r="G99" s="90"/>
      <c r="H99" s="91"/>
      <c r="I99" s="97">
        <v>4561.19</v>
      </c>
      <c r="J99" s="385"/>
      <c r="K99" s="168"/>
    </row>
    <row r="100" spans="1:11" ht="12.75">
      <c r="A100" s="171"/>
      <c r="B100" s="83"/>
      <c r="C100" s="83"/>
      <c r="D100" s="83"/>
      <c r="E100" s="84"/>
      <c r="F100" s="85"/>
      <c r="G100" s="90"/>
      <c r="H100" s="91"/>
      <c r="I100" s="97"/>
      <c r="J100" s="385"/>
      <c r="K100" s="168"/>
    </row>
    <row r="101" spans="1:11" ht="12.75">
      <c r="A101" s="171"/>
      <c r="B101" s="83"/>
      <c r="C101" s="83" t="s">
        <v>1055</v>
      </c>
      <c r="D101" s="83" t="s">
        <v>1056</v>
      </c>
      <c r="E101" s="83"/>
      <c r="F101" s="89"/>
      <c r="G101" s="90"/>
      <c r="H101" s="91"/>
      <c r="I101" s="88"/>
      <c r="J101" s="385"/>
      <c r="K101" s="168"/>
    </row>
    <row r="102" spans="1:11" ht="12.75">
      <c r="A102" s="171"/>
      <c r="B102" s="83"/>
      <c r="C102" s="83"/>
      <c r="D102" s="84" t="s">
        <v>1057</v>
      </c>
      <c r="E102" s="84"/>
      <c r="F102" s="85"/>
      <c r="G102" s="90"/>
      <c r="H102" s="96">
        <v>4.69</v>
      </c>
      <c r="I102" s="97">
        <v>1506.1</v>
      </c>
      <c r="J102" s="385">
        <v>8</v>
      </c>
      <c r="K102" s="168"/>
    </row>
    <row r="103" spans="1:11" ht="12.75">
      <c r="A103" s="171"/>
      <c r="B103" s="83"/>
      <c r="C103" s="83"/>
      <c r="D103" s="84" t="s">
        <v>1058</v>
      </c>
      <c r="E103" s="84"/>
      <c r="F103" s="85"/>
      <c r="G103" s="90"/>
      <c r="H103" s="96">
        <v>3.39</v>
      </c>
      <c r="I103" s="97">
        <v>1622.28</v>
      </c>
      <c r="J103" s="385">
        <v>8</v>
      </c>
      <c r="K103" s="168"/>
    </row>
    <row r="104" spans="1:11" ht="12.75">
      <c r="A104" s="171"/>
      <c r="B104" s="83"/>
      <c r="C104" s="83"/>
      <c r="D104" s="84" t="s">
        <v>1059</v>
      </c>
      <c r="E104" s="84"/>
      <c r="F104" s="85"/>
      <c r="G104" s="90"/>
      <c r="H104" s="96">
        <v>7.47</v>
      </c>
      <c r="I104" s="97">
        <v>7589.47</v>
      </c>
      <c r="J104" s="385">
        <v>8</v>
      </c>
      <c r="K104" s="168"/>
    </row>
    <row r="105" spans="1:11" ht="12.75">
      <c r="A105" s="171"/>
      <c r="B105" s="83"/>
      <c r="C105" s="83"/>
      <c r="D105" s="83"/>
      <c r="E105" s="84"/>
      <c r="F105" s="85"/>
      <c r="G105" s="90"/>
      <c r="H105" s="96"/>
      <c r="I105" s="97"/>
      <c r="J105" s="385"/>
      <c r="K105" s="168"/>
    </row>
    <row r="106" spans="1:11" ht="12.75">
      <c r="A106" s="171"/>
      <c r="B106" s="83"/>
      <c r="C106" s="83" t="s">
        <v>1060</v>
      </c>
      <c r="D106" s="84" t="s">
        <v>1061</v>
      </c>
      <c r="E106" s="84"/>
      <c r="F106" s="85"/>
      <c r="G106" s="90"/>
      <c r="H106" s="91"/>
      <c r="I106" s="88"/>
      <c r="J106" s="385"/>
      <c r="K106" s="168"/>
    </row>
    <row r="107" spans="1:11" ht="12.75">
      <c r="A107" s="171"/>
      <c r="B107" s="83"/>
      <c r="C107" s="83"/>
      <c r="D107" s="84" t="s">
        <v>1062</v>
      </c>
      <c r="E107" s="84"/>
      <c r="F107" s="85"/>
      <c r="G107" s="90"/>
      <c r="H107" s="91"/>
      <c r="I107" s="97">
        <v>515.79</v>
      </c>
      <c r="J107" s="385"/>
      <c r="K107" s="168"/>
    </row>
    <row r="108" spans="1:11" ht="12.75">
      <c r="A108" s="171"/>
      <c r="B108" s="83"/>
      <c r="C108" s="83"/>
      <c r="D108" s="84" t="s">
        <v>1063</v>
      </c>
      <c r="E108" s="84"/>
      <c r="F108" s="85"/>
      <c r="G108" s="90"/>
      <c r="H108" s="91"/>
      <c r="I108" s="97">
        <v>38.08</v>
      </c>
      <c r="J108" s="385"/>
      <c r="K108" s="168"/>
    </row>
    <row r="109" spans="1:11" ht="12.75">
      <c r="A109" s="171"/>
      <c r="B109" s="83"/>
      <c r="C109" s="83"/>
      <c r="D109" s="84"/>
      <c r="E109" s="84"/>
      <c r="F109" s="85"/>
      <c r="G109" s="90"/>
      <c r="H109" s="91"/>
      <c r="I109" s="97"/>
      <c r="J109" s="385"/>
      <c r="K109" s="168"/>
    </row>
    <row r="110" spans="1:11" ht="12.75">
      <c r="A110" s="171"/>
      <c r="B110" s="83"/>
      <c r="C110" s="83" t="s">
        <v>1064</v>
      </c>
      <c r="D110" s="398" t="s">
        <v>1065</v>
      </c>
      <c r="E110" s="398"/>
      <c r="F110" s="399"/>
      <c r="G110" s="86"/>
      <c r="H110" s="96">
        <v>9.34</v>
      </c>
      <c r="I110" s="88"/>
      <c r="J110" s="385"/>
      <c r="K110" s="168"/>
    </row>
    <row r="111" spans="1:11" ht="12.75">
      <c r="A111" s="171"/>
      <c r="B111" s="83"/>
      <c r="C111" s="83"/>
      <c r="D111" s="84" t="s">
        <v>1066</v>
      </c>
      <c r="E111" s="84"/>
      <c r="F111" s="85"/>
      <c r="G111" s="90"/>
      <c r="H111" s="96">
        <v>1.57</v>
      </c>
      <c r="I111" s="88"/>
      <c r="J111" s="385"/>
      <c r="K111" s="168"/>
    </row>
    <row r="112" spans="1:11" ht="12.75">
      <c r="A112" s="171"/>
      <c r="B112" s="83"/>
      <c r="C112" s="83"/>
      <c r="D112" s="84" t="s">
        <v>1067</v>
      </c>
      <c r="E112" s="84"/>
      <c r="F112" s="85"/>
      <c r="G112" s="90"/>
      <c r="H112" s="96">
        <v>3.13</v>
      </c>
      <c r="I112" s="88"/>
      <c r="J112" s="385"/>
      <c r="K112" s="168"/>
    </row>
    <row r="113" spans="1:11" ht="12.75">
      <c r="A113" s="171"/>
      <c r="B113" s="83"/>
      <c r="C113" s="83"/>
      <c r="D113" s="83"/>
      <c r="E113" s="84"/>
      <c r="F113" s="85"/>
      <c r="G113" s="90"/>
      <c r="H113" s="96"/>
      <c r="I113" s="88"/>
      <c r="J113" s="385"/>
      <c r="K113" s="168"/>
    </row>
    <row r="114" spans="1:11" ht="12.75">
      <c r="A114" s="171"/>
      <c r="B114" s="83"/>
      <c r="C114" s="83" t="s">
        <v>1068</v>
      </c>
      <c r="D114" s="83" t="s">
        <v>1069</v>
      </c>
      <c r="E114" s="83"/>
      <c r="F114" s="89"/>
      <c r="G114" s="90"/>
      <c r="H114" s="91"/>
      <c r="I114" s="88"/>
      <c r="J114" s="385"/>
      <c r="K114" s="168"/>
    </row>
    <row r="115" spans="1:11" ht="12.75">
      <c r="A115" s="169"/>
      <c r="B115" s="20"/>
      <c r="C115" s="20"/>
      <c r="D115" s="20" t="s">
        <v>1070</v>
      </c>
      <c r="E115" s="20" t="s">
        <v>1071</v>
      </c>
      <c r="F115" s="32"/>
      <c r="G115" s="12"/>
      <c r="H115" s="17"/>
      <c r="I115" s="18"/>
      <c r="J115" s="384"/>
      <c r="K115" s="170"/>
    </row>
    <row r="116" spans="1:11" ht="12.75">
      <c r="A116" s="169"/>
      <c r="B116" s="20"/>
      <c r="C116" s="20"/>
      <c r="D116" s="20"/>
      <c r="E116" s="21" t="s">
        <v>1072</v>
      </c>
      <c r="F116" s="22"/>
      <c r="G116" s="19"/>
      <c r="H116" s="23">
        <v>17.94</v>
      </c>
      <c r="I116" s="18"/>
      <c r="J116" s="384"/>
      <c r="K116" s="170"/>
    </row>
    <row r="117" spans="1:11" ht="12.75">
      <c r="A117" s="169"/>
      <c r="B117" s="20"/>
      <c r="C117" s="20"/>
      <c r="D117" s="20"/>
      <c r="E117" s="402" t="s">
        <v>1073</v>
      </c>
      <c r="F117" s="403"/>
      <c r="G117" s="19"/>
      <c r="H117" s="23">
        <v>31.09</v>
      </c>
      <c r="I117" s="18"/>
      <c r="J117" s="384"/>
      <c r="K117" s="170"/>
    </row>
    <row r="118" spans="1:11" ht="12.75">
      <c r="A118" s="169"/>
      <c r="B118" s="20"/>
      <c r="C118" s="20"/>
      <c r="D118" s="20"/>
      <c r="E118" s="402" t="s">
        <v>1074</v>
      </c>
      <c r="F118" s="403"/>
      <c r="G118" s="19"/>
      <c r="H118" s="23">
        <v>53.79</v>
      </c>
      <c r="I118" s="18"/>
      <c r="J118" s="384"/>
      <c r="K118" s="170"/>
    </row>
    <row r="119" spans="1:11" ht="12.75">
      <c r="A119" s="169"/>
      <c r="B119" s="20"/>
      <c r="C119" s="20"/>
      <c r="D119" s="20"/>
      <c r="E119" s="402" t="s">
        <v>1075</v>
      </c>
      <c r="F119" s="403"/>
      <c r="G119" s="19"/>
      <c r="H119" s="23">
        <v>35.88</v>
      </c>
      <c r="I119" s="18"/>
      <c r="J119" s="384"/>
      <c r="K119" s="170"/>
    </row>
    <row r="120" spans="1:11" ht="12.75">
      <c r="A120" s="169"/>
      <c r="B120" s="20"/>
      <c r="C120" s="20"/>
      <c r="D120" s="20"/>
      <c r="E120" s="402" t="s">
        <v>1076</v>
      </c>
      <c r="F120" s="403"/>
      <c r="G120" s="19"/>
      <c r="H120" s="23">
        <v>62.06</v>
      </c>
      <c r="I120" s="18"/>
      <c r="J120" s="384"/>
      <c r="K120" s="170"/>
    </row>
    <row r="121" spans="1:11" ht="12.75">
      <c r="A121" s="169"/>
      <c r="B121" s="20"/>
      <c r="C121" s="20"/>
      <c r="D121" s="20"/>
      <c r="E121" s="402" t="s">
        <v>1077</v>
      </c>
      <c r="F121" s="403"/>
      <c r="G121" s="19"/>
      <c r="H121" s="23">
        <v>124.13</v>
      </c>
      <c r="I121" s="18"/>
      <c r="J121" s="384"/>
      <c r="K121" s="170"/>
    </row>
    <row r="122" spans="1:11" ht="12.75">
      <c r="A122" s="169"/>
      <c r="B122" s="20"/>
      <c r="C122" s="20"/>
      <c r="D122" s="20"/>
      <c r="E122" s="25"/>
      <c r="F122" s="26"/>
      <c r="G122" s="19"/>
      <c r="H122" s="23"/>
      <c r="I122" s="18"/>
      <c r="J122" s="384"/>
      <c r="K122" s="170"/>
    </row>
    <row r="123" spans="1:11" ht="12.75">
      <c r="A123" s="169"/>
      <c r="B123" s="20"/>
      <c r="C123" s="20"/>
      <c r="D123" s="20" t="s">
        <v>1078</v>
      </c>
      <c r="E123" s="402" t="s">
        <v>1079</v>
      </c>
      <c r="F123" s="403"/>
      <c r="G123" s="19"/>
      <c r="H123" s="17"/>
      <c r="I123" s="18"/>
      <c r="J123" s="384"/>
      <c r="K123" s="170"/>
    </row>
    <row r="124" spans="1:11" ht="12.75">
      <c r="A124" s="169"/>
      <c r="B124" s="20"/>
      <c r="C124" s="20"/>
      <c r="D124" s="20"/>
      <c r="E124" s="402" t="s">
        <v>1080</v>
      </c>
      <c r="F124" s="403"/>
      <c r="G124" s="19"/>
      <c r="H124" s="47">
        <v>0.0118</v>
      </c>
      <c r="I124" s="48">
        <v>8.01</v>
      </c>
      <c r="J124" s="384"/>
      <c r="K124" s="170"/>
    </row>
    <row r="125" spans="1:11" ht="12.75">
      <c r="A125" s="169"/>
      <c r="B125" s="20"/>
      <c r="C125" s="20"/>
      <c r="D125" s="20"/>
      <c r="E125" s="402" t="s">
        <v>1081</v>
      </c>
      <c r="F125" s="403"/>
      <c r="G125" s="19"/>
      <c r="H125" s="47">
        <v>0.0146</v>
      </c>
      <c r="I125" s="48">
        <v>9.93</v>
      </c>
      <c r="J125" s="384"/>
      <c r="K125" s="170"/>
    </row>
    <row r="126" spans="1:11" ht="12.75">
      <c r="A126" s="169"/>
      <c r="B126" s="20"/>
      <c r="C126" s="20"/>
      <c r="D126" s="20"/>
      <c r="E126" s="402" t="s">
        <v>1082</v>
      </c>
      <c r="F126" s="403"/>
      <c r="G126" s="19"/>
      <c r="H126" s="47">
        <v>0.0127</v>
      </c>
      <c r="I126" s="48">
        <v>8.63</v>
      </c>
      <c r="J126" s="384"/>
      <c r="K126" s="170"/>
    </row>
    <row r="127" spans="1:11" ht="12.75">
      <c r="A127" s="169"/>
      <c r="B127" s="20"/>
      <c r="C127" s="20"/>
      <c r="D127" s="20"/>
      <c r="E127" s="402" t="s">
        <v>1083</v>
      </c>
      <c r="F127" s="403"/>
      <c r="G127" s="19"/>
      <c r="H127" s="47">
        <v>0.0175</v>
      </c>
      <c r="I127" s="48">
        <v>11.86</v>
      </c>
      <c r="J127" s="384"/>
      <c r="K127" s="170"/>
    </row>
    <row r="128" spans="1:11" ht="12.75">
      <c r="A128" s="169"/>
      <c r="B128" s="20"/>
      <c r="C128" s="20"/>
      <c r="D128" s="20"/>
      <c r="E128" s="402" t="s">
        <v>1084</v>
      </c>
      <c r="F128" s="403"/>
      <c r="G128" s="19"/>
      <c r="H128" s="47">
        <v>0.015</v>
      </c>
      <c r="I128" s="48">
        <v>10.15</v>
      </c>
      <c r="J128" s="384"/>
      <c r="K128" s="170"/>
    </row>
    <row r="129" spans="1:11" ht="12.75">
      <c r="A129" s="169"/>
      <c r="B129" s="20"/>
      <c r="C129" s="20"/>
      <c r="D129" s="20"/>
      <c r="E129" s="402" t="s">
        <v>1085</v>
      </c>
      <c r="F129" s="403"/>
      <c r="G129" s="19"/>
      <c r="H129" s="47">
        <v>0.0206</v>
      </c>
      <c r="I129" s="48">
        <v>13.97</v>
      </c>
      <c r="J129" s="384"/>
      <c r="K129" s="170"/>
    </row>
    <row r="130" spans="1:11" ht="12.75">
      <c r="A130" s="169"/>
      <c r="B130" s="20"/>
      <c r="C130" s="20"/>
      <c r="D130" s="20"/>
      <c r="E130" s="402" t="s">
        <v>1086</v>
      </c>
      <c r="F130" s="403"/>
      <c r="G130" s="19"/>
      <c r="H130" s="47">
        <v>0.0177</v>
      </c>
      <c r="I130" s="48">
        <v>12.04</v>
      </c>
      <c r="J130" s="384"/>
      <c r="K130" s="170"/>
    </row>
    <row r="131" spans="1:11" ht="12.75">
      <c r="A131" s="169"/>
      <c r="B131" s="20"/>
      <c r="C131" s="20"/>
      <c r="D131" s="20"/>
      <c r="E131" s="402" t="s">
        <v>1087</v>
      </c>
      <c r="F131" s="403"/>
      <c r="G131" s="19"/>
      <c r="H131" s="47">
        <v>0.0248</v>
      </c>
      <c r="I131" s="48">
        <v>16.82</v>
      </c>
      <c r="J131" s="384"/>
      <c r="K131" s="170"/>
    </row>
    <row r="132" spans="1:11" ht="12.75">
      <c r="A132" s="169"/>
      <c r="B132" s="20"/>
      <c r="C132" s="20"/>
      <c r="D132" s="20"/>
      <c r="E132" s="402" t="s">
        <v>1088</v>
      </c>
      <c r="F132" s="403"/>
      <c r="G132" s="19"/>
      <c r="H132" s="47">
        <v>0.0201</v>
      </c>
      <c r="I132" s="48">
        <v>13.62</v>
      </c>
      <c r="J132" s="384"/>
      <c r="K132" s="170"/>
    </row>
    <row r="133" spans="1:11" ht="12.75">
      <c r="A133" s="169"/>
      <c r="B133" s="20"/>
      <c r="C133" s="20"/>
      <c r="D133" s="20"/>
      <c r="E133" s="402" t="s">
        <v>1089</v>
      </c>
      <c r="F133" s="403"/>
      <c r="G133" s="19"/>
      <c r="H133" s="47">
        <v>0.0285</v>
      </c>
      <c r="I133" s="48">
        <v>19.36</v>
      </c>
      <c r="J133" s="384"/>
      <c r="K133" s="170"/>
    </row>
    <row r="134" spans="1:11" ht="12.75">
      <c r="A134" s="169"/>
      <c r="B134" s="20"/>
      <c r="C134" s="20"/>
      <c r="D134" s="20"/>
      <c r="E134" s="402" t="s">
        <v>1090</v>
      </c>
      <c r="F134" s="403"/>
      <c r="G134" s="19"/>
      <c r="H134" s="47">
        <v>0.0248</v>
      </c>
      <c r="I134" s="33">
        <v>16.86</v>
      </c>
      <c r="J134" s="384"/>
      <c r="K134" s="170"/>
    </row>
    <row r="135" spans="1:11" ht="12.75">
      <c r="A135" s="169"/>
      <c r="B135" s="20"/>
      <c r="C135" s="20"/>
      <c r="D135" s="20"/>
      <c r="E135" s="402" t="s">
        <v>1091</v>
      </c>
      <c r="F135" s="403"/>
      <c r="G135" s="19"/>
      <c r="H135" s="47">
        <v>0.0388</v>
      </c>
      <c r="I135" s="48">
        <v>26.33</v>
      </c>
      <c r="J135" s="384"/>
      <c r="K135" s="170"/>
    </row>
    <row r="136" spans="1:11" ht="12.75">
      <c r="A136" s="169"/>
      <c r="B136" s="20"/>
      <c r="C136" s="20"/>
      <c r="D136" s="20"/>
      <c r="E136" s="25"/>
      <c r="F136" s="26"/>
      <c r="G136" s="19"/>
      <c r="H136" s="47"/>
      <c r="I136" s="48"/>
      <c r="J136" s="384"/>
      <c r="K136" s="170"/>
    </row>
    <row r="137" spans="1:11" ht="12.75">
      <c r="A137" s="169"/>
      <c r="B137" s="20"/>
      <c r="C137" s="20" t="s">
        <v>1092</v>
      </c>
      <c r="D137" s="21" t="s">
        <v>1093</v>
      </c>
      <c r="E137" s="21"/>
      <c r="F137" s="22"/>
      <c r="G137" s="19"/>
      <c r="H137" s="17"/>
      <c r="I137" s="18"/>
      <c r="J137" s="384"/>
      <c r="K137" s="170"/>
    </row>
    <row r="138" spans="1:11" ht="12.75">
      <c r="A138" s="169"/>
      <c r="B138" s="20"/>
      <c r="C138" s="20"/>
      <c r="D138" s="20"/>
      <c r="E138" s="21" t="s">
        <v>1094</v>
      </c>
      <c r="F138" s="22"/>
      <c r="G138" s="19"/>
      <c r="H138" s="17"/>
      <c r="I138" s="33">
        <v>32</v>
      </c>
      <c r="J138" s="384"/>
      <c r="K138" s="170"/>
    </row>
    <row r="139" spans="1:11" ht="12.75">
      <c r="A139" s="169"/>
      <c r="B139" s="20"/>
      <c r="C139" s="20"/>
      <c r="D139" s="20"/>
      <c r="E139" s="21" t="s">
        <v>1095</v>
      </c>
      <c r="F139" s="22"/>
      <c r="G139" s="19"/>
      <c r="H139" s="17"/>
      <c r="I139" s="33">
        <v>41.2</v>
      </c>
      <c r="J139" s="384"/>
      <c r="K139" s="170"/>
    </row>
    <row r="140" spans="1:11" ht="12.75">
      <c r="A140" s="169"/>
      <c r="B140" s="20"/>
      <c r="C140" s="20"/>
      <c r="D140" s="20"/>
      <c r="E140" s="21"/>
      <c r="F140" s="22"/>
      <c r="G140" s="19"/>
      <c r="H140" s="17"/>
      <c r="I140" s="33"/>
      <c r="J140" s="384"/>
      <c r="K140" s="170"/>
    </row>
    <row r="141" spans="1:11" ht="12.75">
      <c r="A141" s="169"/>
      <c r="B141" s="20"/>
      <c r="C141" s="20" t="s">
        <v>1096</v>
      </c>
      <c r="D141" s="20" t="s">
        <v>1097</v>
      </c>
      <c r="E141" s="20"/>
      <c r="F141" s="32"/>
      <c r="G141" s="12"/>
      <c r="H141" s="17"/>
      <c r="I141" s="18"/>
      <c r="J141" s="384"/>
      <c r="K141" s="170"/>
    </row>
    <row r="142" spans="1:12" s="31" customFormat="1" ht="25.5">
      <c r="A142" s="172"/>
      <c r="B142" s="24"/>
      <c r="C142" s="24"/>
      <c r="D142" s="21" t="s">
        <v>1099</v>
      </c>
      <c r="E142" s="25"/>
      <c r="F142" s="26"/>
      <c r="G142" s="27"/>
      <c r="H142" s="13" t="s">
        <v>1007</v>
      </c>
      <c r="I142" s="14" t="s">
        <v>1007</v>
      </c>
      <c r="J142" s="386"/>
      <c r="K142" s="173"/>
      <c r="L142" s="30"/>
    </row>
    <row r="143" spans="1:12" s="31" customFormat="1" ht="25.5">
      <c r="A143" s="172"/>
      <c r="B143" s="24"/>
      <c r="C143" s="24"/>
      <c r="D143" s="21" t="s">
        <v>1101</v>
      </c>
      <c r="E143" s="25"/>
      <c r="F143" s="26"/>
      <c r="G143" s="27"/>
      <c r="H143" s="13" t="s">
        <v>1007</v>
      </c>
      <c r="I143" s="14" t="s">
        <v>1007</v>
      </c>
      <c r="J143" s="386"/>
      <c r="K143" s="173"/>
      <c r="L143" s="30"/>
    </row>
    <row r="144" spans="1:12" s="31" customFormat="1" ht="12.75">
      <c r="A144" s="172"/>
      <c r="B144" s="24"/>
      <c r="C144" s="24"/>
      <c r="D144" s="24"/>
      <c r="E144" s="25"/>
      <c r="F144" s="26"/>
      <c r="G144" s="27"/>
      <c r="H144" s="13"/>
      <c r="I144" s="14"/>
      <c r="J144" s="386"/>
      <c r="K144" s="173"/>
      <c r="L144" s="30"/>
    </row>
    <row r="145" spans="1:11" ht="12.75">
      <c r="A145" s="169"/>
      <c r="B145" s="20"/>
      <c r="C145" s="20" t="s">
        <v>1102</v>
      </c>
      <c r="D145" s="21" t="s">
        <v>1103</v>
      </c>
      <c r="E145" s="21"/>
      <c r="F145" s="22"/>
      <c r="G145" s="12"/>
      <c r="H145" s="17"/>
      <c r="I145" s="18"/>
      <c r="J145" s="384"/>
      <c r="K145" s="170"/>
    </row>
    <row r="146" spans="1:11" ht="12.75">
      <c r="A146" s="169"/>
      <c r="B146" s="20"/>
      <c r="C146" s="20"/>
      <c r="D146" s="20" t="s">
        <v>1104</v>
      </c>
      <c r="E146" s="21" t="s">
        <v>1105</v>
      </c>
      <c r="F146" s="22"/>
      <c r="G146" s="12"/>
      <c r="H146" s="17"/>
      <c r="I146" s="18"/>
      <c r="J146" s="384"/>
      <c r="K146" s="170"/>
    </row>
    <row r="147" spans="1:11" ht="12.75">
      <c r="A147" s="169"/>
      <c r="B147" s="20"/>
      <c r="C147" s="20"/>
      <c r="D147" s="20"/>
      <c r="E147" s="20" t="s">
        <v>1106</v>
      </c>
      <c r="F147" s="32"/>
      <c r="G147" s="12"/>
      <c r="H147" s="49">
        <v>2.38</v>
      </c>
      <c r="I147" s="48">
        <v>1859.88</v>
      </c>
      <c r="J147" s="384">
        <v>8</v>
      </c>
      <c r="K147" s="170"/>
    </row>
    <row r="148" spans="1:11" ht="12.75">
      <c r="A148" s="169"/>
      <c r="B148" s="20"/>
      <c r="C148" s="20"/>
      <c r="D148" s="20"/>
      <c r="E148" s="20" t="s">
        <v>964</v>
      </c>
      <c r="F148" s="32"/>
      <c r="G148" s="12"/>
      <c r="H148" s="49">
        <v>2.36</v>
      </c>
      <c r="I148" s="48">
        <v>1598.42</v>
      </c>
      <c r="J148" s="384">
        <v>8</v>
      </c>
      <c r="K148" s="170"/>
    </row>
    <row r="149" spans="1:11" ht="12.75">
      <c r="A149" s="169"/>
      <c r="B149" s="20"/>
      <c r="C149" s="20"/>
      <c r="D149" s="20"/>
      <c r="E149" s="20" t="s">
        <v>967</v>
      </c>
      <c r="F149" s="32"/>
      <c r="G149" s="12"/>
      <c r="H149" s="49">
        <v>0.79</v>
      </c>
      <c r="I149" s="48">
        <v>535.67</v>
      </c>
      <c r="J149" s="384">
        <v>1</v>
      </c>
      <c r="K149" s="170"/>
    </row>
    <row r="150" spans="1:11" ht="12.75">
      <c r="A150" s="169"/>
      <c r="B150" s="20"/>
      <c r="C150" s="20"/>
      <c r="D150" s="20" t="s">
        <v>1107</v>
      </c>
      <c r="E150" s="21" t="s">
        <v>1108</v>
      </c>
      <c r="F150" s="22"/>
      <c r="G150" s="12"/>
      <c r="H150" s="41"/>
      <c r="I150" s="42"/>
      <c r="J150" s="384"/>
      <c r="K150" s="170"/>
    </row>
    <row r="151" spans="1:11" ht="12.75">
      <c r="A151" s="169"/>
      <c r="B151" s="20"/>
      <c r="C151" s="20"/>
      <c r="D151" s="20"/>
      <c r="E151" s="20" t="s">
        <v>1106</v>
      </c>
      <c r="F151" s="32"/>
      <c r="G151" s="12"/>
      <c r="H151" s="49">
        <v>0.03</v>
      </c>
      <c r="I151" s="48">
        <v>27.1</v>
      </c>
      <c r="J151" s="384">
        <v>8</v>
      </c>
      <c r="K151" s="170"/>
    </row>
    <row r="152" spans="1:11" ht="12.75">
      <c r="A152" s="169"/>
      <c r="B152" s="20"/>
      <c r="C152" s="20"/>
      <c r="D152" s="20"/>
      <c r="E152" s="20" t="s">
        <v>964</v>
      </c>
      <c r="F152" s="32"/>
      <c r="G152" s="12"/>
      <c r="H152" s="49">
        <v>0.25</v>
      </c>
      <c r="I152" s="48">
        <v>171.87</v>
      </c>
      <c r="J152" s="384">
        <v>8</v>
      </c>
      <c r="K152" s="170"/>
    </row>
    <row r="153" spans="1:11" ht="12.75">
      <c r="A153" s="169"/>
      <c r="B153" s="20"/>
      <c r="C153" s="20"/>
      <c r="D153" s="20"/>
      <c r="E153" s="20" t="s">
        <v>967</v>
      </c>
      <c r="F153" s="32"/>
      <c r="G153" s="12"/>
      <c r="H153" s="49">
        <v>0.42</v>
      </c>
      <c r="I153" s="48">
        <v>282.13</v>
      </c>
      <c r="J153" s="384">
        <v>1</v>
      </c>
      <c r="K153" s="170"/>
    </row>
    <row r="154" spans="1:11" ht="12.75">
      <c r="A154" s="169"/>
      <c r="B154" s="20"/>
      <c r="C154" s="20"/>
      <c r="D154" s="20"/>
      <c r="E154" s="20"/>
      <c r="F154" s="32"/>
      <c r="G154" s="12"/>
      <c r="H154" s="49"/>
      <c r="I154" s="48"/>
      <c r="J154" s="384"/>
      <c r="K154" s="170"/>
    </row>
    <row r="155" spans="1:11" ht="12.75">
      <c r="A155" s="169"/>
      <c r="B155" s="20"/>
      <c r="C155" s="20"/>
      <c r="D155" s="20" t="s">
        <v>1109</v>
      </c>
      <c r="E155" s="21" t="s">
        <v>1110</v>
      </c>
      <c r="F155" s="22"/>
      <c r="G155" s="19"/>
      <c r="H155" s="23"/>
      <c r="I155" s="48"/>
      <c r="J155" s="384"/>
      <c r="K155" s="170"/>
    </row>
    <row r="156" spans="1:12" s="31" customFormat="1" ht="25.5">
      <c r="A156" s="172"/>
      <c r="B156" s="24"/>
      <c r="C156" s="24"/>
      <c r="D156" s="24"/>
      <c r="E156" s="402" t="s">
        <v>1111</v>
      </c>
      <c r="F156" s="403"/>
      <c r="G156" s="27"/>
      <c r="H156" s="50" t="s">
        <v>1007</v>
      </c>
      <c r="I156" s="51" t="s">
        <v>1007</v>
      </c>
      <c r="J156" s="386"/>
      <c r="K156" s="173"/>
      <c r="L156" s="30"/>
    </row>
    <row r="157" spans="1:12" s="31" customFormat="1" ht="25.5" customHeight="1">
      <c r="A157" s="172"/>
      <c r="B157" s="24"/>
      <c r="C157" s="24"/>
      <c r="D157" s="24"/>
      <c r="E157" s="402" t="s">
        <v>1112</v>
      </c>
      <c r="F157" s="403"/>
      <c r="G157" s="27"/>
      <c r="H157" s="50" t="s">
        <v>1007</v>
      </c>
      <c r="I157" s="51" t="s">
        <v>1007</v>
      </c>
      <c r="J157" s="386"/>
      <c r="K157" s="173"/>
      <c r="L157" s="30"/>
    </row>
    <row r="158" spans="1:12" s="31" customFormat="1" ht="12.75">
      <c r="A158" s="172"/>
      <c r="B158" s="24"/>
      <c r="C158" s="24"/>
      <c r="D158" s="24"/>
      <c r="E158" s="25"/>
      <c r="F158" s="26"/>
      <c r="G158" s="27"/>
      <c r="H158" s="50"/>
      <c r="I158" s="51"/>
      <c r="J158" s="386"/>
      <c r="K158" s="173"/>
      <c r="L158" s="30"/>
    </row>
    <row r="159" spans="1:11" ht="12.75">
      <c r="A159" s="169"/>
      <c r="B159" s="20"/>
      <c r="C159" s="20" t="s">
        <v>1113</v>
      </c>
      <c r="D159" s="21" t="s">
        <v>1114</v>
      </c>
      <c r="E159" s="21"/>
      <c r="F159" s="22"/>
      <c r="G159" s="19"/>
      <c r="H159" s="17"/>
      <c r="I159" s="18"/>
      <c r="J159" s="384"/>
      <c r="K159" s="170"/>
    </row>
    <row r="160" spans="1:11" ht="12.75">
      <c r="A160" s="171"/>
      <c r="B160" s="83"/>
      <c r="C160" s="83"/>
      <c r="D160" s="83" t="s">
        <v>1098</v>
      </c>
      <c r="E160" s="83" t="s">
        <v>1115</v>
      </c>
      <c r="F160" s="89"/>
      <c r="G160" s="90"/>
      <c r="H160" s="96">
        <v>0.84</v>
      </c>
      <c r="I160" s="88"/>
      <c r="J160" s="385"/>
      <c r="K160" s="168"/>
    </row>
    <row r="161" spans="1:11" ht="12.75">
      <c r="A161" s="171"/>
      <c r="B161" s="83"/>
      <c r="C161" s="83"/>
      <c r="D161" s="83" t="s">
        <v>1100</v>
      </c>
      <c r="E161" s="410" t="s">
        <v>1116</v>
      </c>
      <c r="F161" s="411"/>
      <c r="G161" s="90"/>
      <c r="H161" s="96">
        <v>6.88</v>
      </c>
      <c r="I161" s="88"/>
      <c r="J161" s="385"/>
      <c r="K161" s="168"/>
    </row>
    <row r="162" spans="1:11" ht="12.75">
      <c r="A162" s="171"/>
      <c r="B162" s="83"/>
      <c r="C162" s="83"/>
      <c r="D162" s="83" t="s">
        <v>1109</v>
      </c>
      <c r="E162" s="83" t="s">
        <v>1117</v>
      </c>
      <c r="F162" s="89"/>
      <c r="G162" s="90"/>
      <c r="H162" s="106" t="s">
        <v>1036</v>
      </c>
      <c r="I162" s="107" t="s">
        <v>1036</v>
      </c>
      <c r="J162" s="385">
        <v>3</v>
      </c>
      <c r="K162" s="168"/>
    </row>
    <row r="163" spans="1:11" ht="12.75">
      <c r="A163" s="171"/>
      <c r="B163" s="83"/>
      <c r="C163" s="83"/>
      <c r="D163" s="83"/>
      <c r="E163" s="83"/>
      <c r="F163" s="89"/>
      <c r="G163" s="90"/>
      <c r="H163" s="106"/>
      <c r="I163" s="107"/>
      <c r="J163" s="385"/>
      <c r="K163" s="168"/>
    </row>
    <row r="164" spans="1:11" ht="12.75">
      <c r="A164" s="171"/>
      <c r="B164" s="83"/>
      <c r="C164" s="83" t="s">
        <v>1118</v>
      </c>
      <c r="D164" s="84" t="s">
        <v>1119</v>
      </c>
      <c r="E164" s="84"/>
      <c r="F164" s="85"/>
      <c r="G164" s="86"/>
      <c r="H164" s="91"/>
      <c r="I164" s="88"/>
      <c r="J164" s="385"/>
      <c r="K164" s="168"/>
    </row>
    <row r="165" spans="1:11" ht="12.75">
      <c r="A165" s="171"/>
      <c r="B165" s="83"/>
      <c r="C165" s="83"/>
      <c r="D165" s="84" t="s">
        <v>1120</v>
      </c>
      <c r="E165" s="84"/>
      <c r="F165" s="85"/>
      <c r="G165" s="86"/>
      <c r="H165" s="96">
        <v>6.33</v>
      </c>
      <c r="I165" s="88"/>
      <c r="J165" s="385"/>
      <c r="K165" s="168"/>
    </row>
    <row r="166" spans="1:11" ht="12.75">
      <c r="A166" s="171"/>
      <c r="B166" s="83"/>
      <c r="C166" s="83"/>
      <c r="D166" s="84"/>
      <c r="E166" s="84"/>
      <c r="F166" s="85"/>
      <c r="G166" s="86"/>
      <c r="H166" s="96"/>
      <c r="I166" s="88"/>
      <c r="J166" s="385"/>
      <c r="K166" s="168"/>
    </row>
    <row r="167" spans="1:11" ht="12.75">
      <c r="A167" s="171"/>
      <c r="B167" s="92">
        <v>8.2</v>
      </c>
      <c r="C167" s="93" t="s">
        <v>1123</v>
      </c>
      <c r="D167" s="93"/>
      <c r="E167" s="93"/>
      <c r="F167" s="94"/>
      <c r="G167" s="95"/>
      <c r="H167" s="91"/>
      <c r="I167" s="88"/>
      <c r="J167" s="385"/>
      <c r="K167" s="168"/>
    </row>
    <row r="168" spans="1:11" ht="12.75">
      <c r="A168" s="171"/>
      <c r="B168" s="83"/>
      <c r="C168" s="83" t="s">
        <v>1124</v>
      </c>
      <c r="D168" s="84" t="s">
        <v>1125</v>
      </c>
      <c r="E168" s="84"/>
      <c r="F168" s="85"/>
      <c r="G168" s="86"/>
      <c r="H168" s="91"/>
      <c r="I168" s="88"/>
      <c r="J168" s="385"/>
      <c r="K168" s="168"/>
    </row>
    <row r="169" spans="1:11" ht="12.75">
      <c r="A169" s="171"/>
      <c r="B169" s="83"/>
      <c r="C169" s="83"/>
      <c r="D169" s="84" t="s">
        <v>1094</v>
      </c>
      <c r="E169" s="84"/>
      <c r="F169" s="85"/>
      <c r="G169" s="90"/>
      <c r="H169" s="91"/>
      <c r="I169" s="97">
        <v>28.07</v>
      </c>
      <c r="J169" s="385"/>
      <c r="K169" s="168"/>
    </row>
    <row r="170" spans="1:11" ht="12.75">
      <c r="A170" s="171"/>
      <c r="B170" s="83"/>
      <c r="C170" s="83"/>
      <c r="D170" s="84" t="s">
        <v>1126</v>
      </c>
      <c r="E170" s="84"/>
      <c r="F170" s="85"/>
      <c r="G170" s="90"/>
      <c r="H170" s="91"/>
      <c r="I170" s="97">
        <v>37.55</v>
      </c>
      <c r="J170" s="385"/>
      <c r="K170" s="168"/>
    </row>
    <row r="171" spans="1:11" ht="12.75">
      <c r="A171" s="171"/>
      <c r="B171" s="83"/>
      <c r="C171" s="83"/>
      <c r="D171" s="84"/>
      <c r="E171" s="84"/>
      <c r="F171" s="85"/>
      <c r="G171" s="90"/>
      <c r="H171" s="91"/>
      <c r="I171" s="97"/>
      <c r="J171" s="385"/>
      <c r="K171" s="168"/>
    </row>
    <row r="172" spans="1:11" ht="12.75">
      <c r="A172" s="171"/>
      <c r="B172" s="83"/>
      <c r="C172" s="83" t="s">
        <v>1127</v>
      </c>
      <c r="D172" s="84" t="s">
        <v>1128</v>
      </c>
      <c r="E172" s="84"/>
      <c r="F172" s="85"/>
      <c r="G172" s="90"/>
      <c r="H172" s="91"/>
      <c r="I172" s="88"/>
      <c r="J172" s="385"/>
      <c r="K172" s="168"/>
    </row>
    <row r="173" spans="1:11" ht="12.75">
      <c r="A173" s="171"/>
      <c r="B173" s="83"/>
      <c r="C173" s="83"/>
      <c r="D173" s="84" t="s">
        <v>1094</v>
      </c>
      <c r="E173" s="84"/>
      <c r="F173" s="85"/>
      <c r="G173" s="90"/>
      <c r="H173" s="91"/>
      <c r="I173" s="97">
        <v>28.07</v>
      </c>
      <c r="J173" s="385"/>
      <c r="K173" s="168"/>
    </row>
    <row r="174" spans="1:11" ht="12.75">
      <c r="A174" s="171"/>
      <c r="B174" s="83"/>
      <c r="C174" s="83"/>
      <c r="D174" s="84"/>
      <c r="E174" s="84"/>
      <c r="F174" s="85"/>
      <c r="G174" s="90"/>
      <c r="H174" s="91"/>
      <c r="I174" s="97"/>
      <c r="J174" s="385"/>
      <c r="K174" s="168"/>
    </row>
    <row r="175" spans="1:11" ht="12.75">
      <c r="A175" s="169"/>
      <c r="B175" s="20"/>
      <c r="C175" s="20" t="s">
        <v>1131</v>
      </c>
      <c r="D175" s="21" t="s">
        <v>1132</v>
      </c>
      <c r="E175" s="21"/>
      <c r="F175" s="22"/>
      <c r="G175" s="12"/>
      <c r="H175" s="17"/>
      <c r="I175" s="18"/>
      <c r="J175" s="384"/>
      <c r="K175" s="170"/>
    </row>
    <row r="176" spans="1:11" ht="12.75">
      <c r="A176" s="169"/>
      <c r="B176" s="20"/>
      <c r="C176" s="20"/>
      <c r="D176" s="21" t="s">
        <v>1094</v>
      </c>
      <c r="E176" s="21"/>
      <c r="F176" s="22"/>
      <c r="G176" s="12"/>
      <c r="H176" s="17"/>
      <c r="I176" s="33">
        <v>30.28</v>
      </c>
      <c r="J176" s="384"/>
      <c r="K176" s="170"/>
    </row>
    <row r="177" spans="1:11" ht="12.75">
      <c r="A177" s="169"/>
      <c r="B177" s="20"/>
      <c r="C177" s="20"/>
      <c r="D177" s="21" t="s">
        <v>1126</v>
      </c>
      <c r="E177" s="21"/>
      <c r="F177" s="22"/>
      <c r="G177" s="12"/>
      <c r="H177" s="17"/>
      <c r="I177" s="33">
        <v>39.09</v>
      </c>
      <c r="J177" s="384"/>
      <c r="K177" s="170"/>
    </row>
    <row r="178" spans="1:11" ht="12.75">
      <c r="A178" s="169"/>
      <c r="B178" s="20"/>
      <c r="C178" s="20"/>
      <c r="D178" s="21"/>
      <c r="E178" s="21"/>
      <c r="F178" s="22"/>
      <c r="G178" s="12"/>
      <c r="H178" s="17"/>
      <c r="I178" s="33"/>
      <c r="J178" s="384"/>
      <c r="K178" s="170"/>
    </row>
    <row r="179" spans="1:11" ht="12.75">
      <c r="A179" s="169"/>
      <c r="B179" s="20"/>
      <c r="C179" s="20" t="s">
        <v>1133</v>
      </c>
      <c r="D179" s="21" t="s">
        <v>1134</v>
      </c>
      <c r="E179" s="21"/>
      <c r="F179" s="22"/>
      <c r="G179" s="12" t="s">
        <v>1135</v>
      </c>
      <c r="H179" s="17"/>
      <c r="I179" s="18"/>
      <c r="J179" s="384"/>
      <c r="K179" s="170"/>
    </row>
    <row r="180" spans="1:11" ht="12.75">
      <c r="A180" s="169"/>
      <c r="B180" s="20"/>
      <c r="C180" s="20"/>
      <c r="D180" s="21" t="s">
        <v>1094</v>
      </c>
      <c r="E180" s="21"/>
      <c r="F180" s="22"/>
      <c r="G180" s="12"/>
      <c r="H180" s="17"/>
      <c r="I180" s="33">
        <v>32</v>
      </c>
      <c r="J180" s="384"/>
      <c r="K180" s="170"/>
    </row>
    <row r="181" spans="1:11" ht="12.75">
      <c r="A181" s="169"/>
      <c r="B181" s="20"/>
      <c r="C181" s="20"/>
      <c r="D181" s="21" t="s">
        <v>1126</v>
      </c>
      <c r="E181" s="21"/>
      <c r="F181" s="22"/>
      <c r="G181" s="12"/>
      <c r="H181" s="17"/>
      <c r="I181" s="33">
        <v>41.2</v>
      </c>
      <c r="J181" s="384"/>
      <c r="K181" s="170"/>
    </row>
    <row r="182" spans="1:11" ht="12.75">
      <c r="A182" s="169"/>
      <c r="B182" s="20"/>
      <c r="C182" s="20"/>
      <c r="D182" s="21"/>
      <c r="E182" s="21"/>
      <c r="F182" s="22"/>
      <c r="G182" s="12"/>
      <c r="H182" s="17"/>
      <c r="I182" s="33"/>
      <c r="J182" s="384"/>
      <c r="K182" s="170"/>
    </row>
    <row r="183" spans="1:11" ht="12.75">
      <c r="A183" s="169"/>
      <c r="B183" s="20"/>
      <c r="C183" s="20" t="s">
        <v>1136</v>
      </c>
      <c r="D183" s="21" t="s">
        <v>983</v>
      </c>
      <c r="E183" s="21"/>
      <c r="F183" s="22"/>
      <c r="G183" s="12"/>
      <c r="H183" s="17"/>
      <c r="I183" s="33"/>
      <c r="J183" s="384"/>
      <c r="K183" s="170"/>
    </row>
    <row r="184" spans="1:11" ht="12.75">
      <c r="A184" s="169"/>
      <c r="B184" s="20"/>
      <c r="C184" s="20"/>
      <c r="D184" s="21" t="s">
        <v>984</v>
      </c>
      <c r="E184" s="21"/>
      <c r="F184" s="22"/>
      <c r="G184" s="12"/>
      <c r="H184" s="17"/>
      <c r="I184" s="33">
        <v>32</v>
      </c>
      <c r="J184" s="384"/>
      <c r="K184" s="170"/>
    </row>
    <row r="185" spans="1:11" ht="12.75">
      <c r="A185" s="169"/>
      <c r="B185" s="20"/>
      <c r="C185" s="20"/>
      <c r="D185" s="21" t="s">
        <v>985</v>
      </c>
      <c r="E185" s="21"/>
      <c r="F185" s="22"/>
      <c r="G185" s="12"/>
      <c r="H185" s="17"/>
      <c r="I185" s="33">
        <v>41.2</v>
      </c>
      <c r="J185" s="384"/>
      <c r="K185" s="170"/>
    </row>
    <row r="186" spans="1:11" ht="12.75">
      <c r="A186" s="169"/>
      <c r="B186" s="20"/>
      <c r="C186" s="20"/>
      <c r="D186" s="21"/>
      <c r="E186" s="21"/>
      <c r="F186" s="22"/>
      <c r="G186" s="12"/>
      <c r="H186" s="17"/>
      <c r="I186" s="33"/>
      <c r="J186" s="384"/>
      <c r="K186" s="170"/>
    </row>
    <row r="187" spans="1:11" ht="12.75">
      <c r="A187" s="169"/>
      <c r="B187" s="20"/>
      <c r="C187" s="20" t="s">
        <v>1129</v>
      </c>
      <c r="D187" s="21" t="s">
        <v>1137</v>
      </c>
      <c r="E187" s="21"/>
      <c r="F187" s="22"/>
      <c r="G187" s="12"/>
      <c r="H187" s="23">
        <v>2.97</v>
      </c>
      <c r="I187" s="18"/>
      <c r="J187" s="384"/>
      <c r="K187" s="170"/>
    </row>
    <row r="188" spans="1:11" ht="12.75">
      <c r="A188" s="169"/>
      <c r="B188" s="20"/>
      <c r="C188" s="20"/>
      <c r="D188" s="21"/>
      <c r="E188" s="21"/>
      <c r="F188" s="22"/>
      <c r="G188" s="12"/>
      <c r="H188" s="23"/>
      <c r="I188" s="18"/>
      <c r="J188" s="384"/>
      <c r="K188" s="170"/>
    </row>
    <row r="189" spans="1:11" ht="12.75">
      <c r="A189" s="171"/>
      <c r="B189" s="83"/>
      <c r="C189" s="83" t="s">
        <v>986</v>
      </c>
      <c r="D189" s="84" t="s">
        <v>1130</v>
      </c>
      <c r="E189" s="84"/>
      <c r="F189" s="85"/>
      <c r="G189" s="90"/>
      <c r="H189" s="96">
        <v>3.33</v>
      </c>
      <c r="I189" s="88"/>
      <c r="J189" s="385"/>
      <c r="K189" s="168"/>
    </row>
    <row r="190" spans="1:11" ht="12.75">
      <c r="A190" s="169"/>
      <c r="B190" s="20"/>
      <c r="C190" s="20"/>
      <c r="D190" s="20"/>
      <c r="E190" s="20"/>
      <c r="F190" s="32"/>
      <c r="G190" s="20"/>
      <c r="H190" s="18"/>
      <c r="I190" s="18"/>
      <c r="J190" s="384"/>
      <c r="K190" s="170"/>
    </row>
    <row r="191" spans="1:11" ht="12.75">
      <c r="A191" s="177"/>
      <c r="B191" s="52">
        <v>8.3</v>
      </c>
      <c r="C191" s="53" t="s">
        <v>1138</v>
      </c>
      <c r="D191" s="53"/>
      <c r="E191" s="53"/>
      <c r="F191" s="54"/>
      <c r="G191" s="55"/>
      <c r="H191" s="56"/>
      <c r="I191" s="57"/>
      <c r="J191" s="390"/>
      <c r="K191" s="178"/>
    </row>
    <row r="192" spans="1:11" ht="12.75">
      <c r="A192" s="171"/>
      <c r="B192" s="83"/>
      <c r="C192" s="83" t="s">
        <v>1139</v>
      </c>
      <c r="D192" s="398" t="s">
        <v>1140</v>
      </c>
      <c r="E192" s="398"/>
      <c r="F192" s="399"/>
      <c r="G192" s="86"/>
      <c r="H192" s="91"/>
      <c r="I192" s="88"/>
      <c r="J192" s="385"/>
      <c r="K192" s="168"/>
    </row>
    <row r="193" spans="1:11" ht="12.75">
      <c r="A193" s="171"/>
      <c r="B193" s="83"/>
      <c r="C193" s="83"/>
      <c r="D193" s="83" t="s">
        <v>1141</v>
      </c>
      <c r="E193" s="84" t="s">
        <v>1142</v>
      </c>
      <c r="F193" s="85"/>
      <c r="G193" s="86"/>
      <c r="H193" s="96">
        <v>82.72</v>
      </c>
      <c r="I193" s="97">
        <v>56145.24</v>
      </c>
      <c r="J193" s="385">
        <v>8</v>
      </c>
      <c r="K193" s="168"/>
    </row>
    <row r="194" spans="1:11" ht="12.75">
      <c r="A194" s="171"/>
      <c r="B194" s="83"/>
      <c r="C194" s="83"/>
      <c r="D194" s="83" t="s">
        <v>1143</v>
      </c>
      <c r="E194" s="84" t="s">
        <v>1144</v>
      </c>
      <c r="F194" s="85"/>
      <c r="G194" s="86"/>
      <c r="H194" s="96">
        <v>85.6</v>
      </c>
      <c r="I194" s="97">
        <v>58100.31</v>
      </c>
      <c r="J194" s="385">
        <v>8</v>
      </c>
      <c r="K194" s="168"/>
    </row>
    <row r="195" spans="1:11" ht="12.75">
      <c r="A195" s="171"/>
      <c r="B195" s="83"/>
      <c r="C195" s="83"/>
      <c r="D195" s="83" t="s">
        <v>1145</v>
      </c>
      <c r="E195" s="84" t="s">
        <v>1146</v>
      </c>
      <c r="F195" s="85"/>
      <c r="G195" s="86"/>
      <c r="H195" s="96">
        <v>87.84</v>
      </c>
      <c r="I195" s="97">
        <v>59620.61</v>
      </c>
      <c r="J195" s="385">
        <v>8</v>
      </c>
      <c r="K195" s="168"/>
    </row>
    <row r="196" spans="1:11" ht="12.75">
      <c r="A196" s="171"/>
      <c r="B196" s="83"/>
      <c r="C196" s="83"/>
      <c r="D196" s="83" t="s">
        <v>1147</v>
      </c>
      <c r="E196" s="84" t="s">
        <v>1148</v>
      </c>
      <c r="F196" s="85"/>
      <c r="G196" s="86"/>
      <c r="H196" s="96">
        <v>90.65</v>
      </c>
      <c r="I196" s="97">
        <v>61525.84</v>
      </c>
      <c r="J196" s="385">
        <v>8</v>
      </c>
      <c r="K196" s="168"/>
    </row>
    <row r="197" spans="1:11" ht="12.75">
      <c r="A197" s="171"/>
      <c r="B197" s="83"/>
      <c r="C197" s="83"/>
      <c r="D197" s="83"/>
      <c r="E197" s="84"/>
      <c r="F197" s="85"/>
      <c r="G197" s="86"/>
      <c r="H197" s="96"/>
      <c r="I197" s="97"/>
      <c r="J197" s="385"/>
      <c r="K197" s="168"/>
    </row>
    <row r="198" spans="1:11" ht="12.75">
      <c r="A198" s="171"/>
      <c r="B198" s="83"/>
      <c r="C198" s="83" t="s">
        <v>1149</v>
      </c>
      <c r="D198" s="84" t="s">
        <v>1150</v>
      </c>
      <c r="E198" s="84"/>
      <c r="F198" s="85"/>
      <c r="G198" s="86"/>
      <c r="H198" s="96">
        <v>2.97</v>
      </c>
      <c r="I198" s="88"/>
      <c r="J198" s="385"/>
      <c r="K198" s="168"/>
    </row>
    <row r="199" spans="1:11" ht="12.75">
      <c r="A199" s="171"/>
      <c r="B199" s="83"/>
      <c r="C199" s="83"/>
      <c r="D199" s="84"/>
      <c r="E199" s="84"/>
      <c r="F199" s="85"/>
      <c r="G199" s="86"/>
      <c r="H199" s="96"/>
      <c r="I199" s="88"/>
      <c r="J199" s="385"/>
      <c r="K199" s="168"/>
    </row>
    <row r="200" spans="1:11" ht="27" customHeight="1">
      <c r="A200" s="175"/>
      <c r="B200" s="98"/>
      <c r="C200" s="98" t="s">
        <v>1151</v>
      </c>
      <c r="D200" s="398" t="s">
        <v>1152</v>
      </c>
      <c r="E200" s="398"/>
      <c r="F200" s="399"/>
      <c r="G200" s="101"/>
      <c r="H200" s="102"/>
      <c r="I200" s="108"/>
      <c r="J200" s="389"/>
      <c r="K200" s="176"/>
    </row>
    <row r="201" spans="1:11" ht="12.75">
      <c r="A201" s="171"/>
      <c r="B201" s="83"/>
      <c r="C201" s="83"/>
      <c r="D201" s="83"/>
      <c r="E201" s="84" t="s">
        <v>1153</v>
      </c>
      <c r="F201" s="85"/>
      <c r="G201" s="90"/>
      <c r="H201" s="96">
        <v>-13.46</v>
      </c>
      <c r="I201" s="97">
        <v>-9137.43</v>
      </c>
      <c r="J201" s="385" t="s">
        <v>1154</v>
      </c>
      <c r="K201" s="168"/>
    </row>
    <row r="202" spans="1:11" ht="12.75">
      <c r="A202" s="171"/>
      <c r="B202" s="83"/>
      <c r="C202" s="83"/>
      <c r="D202" s="83"/>
      <c r="E202" s="84" t="s">
        <v>1155</v>
      </c>
      <c r="F202" s="85"/>
      <c r="G202" s="90"/>
      <c r="H202" s="96">
        <v>-12.26</v>
      </c>
      <c r="I202" s="97">
        <v>-8318.85</v>
      </c>
      <c r="J202" s="385" t="s">
        <v>1154</v>
      </c>
      <c r="K202" s="168"/>
    </row>
    <row r="203" spans="1:11" ht="12.75">
      <c r="A203" s="171"/>
      <c r="B203" s="83"/>
      <c r="C203" s="83"/>
      <c r="D203" s="83"/>
      <c r="E203" s="84" t="s">
        <v>1156</v>
      </c>
      <c r="F203" s="85"/>
      <c r="G203" s="90"/>
      <c r="H203" s="96">
        <v>-9.74</v>
      </c>
      <c r="I203" s="97">
        <v>-6607.47</v>
      </c>
      <c r="J203" s="385" t="s">
        <v>1154</v>
      </c>
      <c r="K203" s="168"/>
    </row>
    <row r="204" spans="1:11" ht="12.75">
      <c r="A204" s="171"/>
      <c r="B204" s="83"/>
      <c r="C204" s="83"/>
      <c r="D204" s="83"/>
      <c r="E204" s="84" t="s">
        <v>1157</v>
      </c>
      <c r="F204" s="85"/>
      <c r="G204" s="90"/>
      <c r="H204" s="111" t="s">
        <v>1158</v>
      </c>
      <c r="I204" s="112" t="s">
        <v>1158</v>
      </c>
      <c r="J204" s="385">
        <v>8</v>
      </c>
      <c r="K204" s="168"/>
    </row>
    <row r="205" spans="1:11" ht="12.75">
      <c r="A205" s="171"/>
      <c r="B205" s="83"/>
      <c r="C205" s="83"/>
      <c r="D205" s="83"/>
      <c r="E205" s="84" t="s">
        <v>1159</v>
      </c>
      <c r="F205" s="85"/>
      <c r="G205" s="90"/>
      <c r="H205" s="96">
        <v>14.9</v>
      </c>
      <c r="I205" s="97">
        <v>10115.29</v>
      </c>
      <c r="J205" s="385">
        <v>8</v>
      </c>
      <c r="K205" s="168"/>
    </row>
    <row r="206" spans="1:11" ht="12.75">
      <c r="A206" s="171"/>
      <c r="B206" s="83"/>
      <c r="C206" s="83"/>
      <c r="D206" s="83"/>
      <c r="E206" s="84" t="s">
        <v>1160</v>
      </c>
      <c r="F206" s="85"/>
      <c r="G206" s="90"/>
      <c r="H206" s="96">
        <v>47.58</v>
      </c>
      <c r="I206" s="97">
        <v>32292.92</v>
      </c>
      <c r="J206" s="385">
        <v>8</v>
      </c>
      <c r="K206" s="168"/>
    </row>
    <row r="207" spans="1:11" ht="12.75">
      <c r="A207" s="171"/>
      <c r="B207" s="83"/>
      <c r="C207" s="83"/>
      <c r="D207" s="83"/>
      <c r="E207" s="84" t="s">
        <v>1161</v>
      </c>
      <c r="F207" s="85"/>
      <c r="G207" s="90"/>
      <c r="H207" s="96">
        <v>87.3</v>
      </c>
      <c r="I207" s="97">
        <v>59249.62</v>
      </c>
      <c r="J207" s="385">
        <v>8</v>
      </c>
      <c r="K207" s="168"/>
    </row>
    <row r="208" spans="1:11" ht="12.75">
      <c r="A208" s="171"/>
      <c r="B208" s="83"/>
      <c r="C208" s="83"/>
      <c r="D208" s="83"/>
      <c r="E208" s="84" t="s">
        <v>1162</v>
      </c>
      <c r="F208" s="85"/>
      <c r="G208" s="90"/>
      <c r="H208" s="96">
        <v>134.27</v>
      </c>
      <c r="I208" s="97">
        <v>91130.47</v>
      </c>
      <c r="J208" s="385">
        <v>8</v>
      </c>
      <c r="K208" s="168"/>
    </row>
    <row r="209" spans="1:11" ht="12.75">
      <c r="A209" s="171"/>
      <c r="B209" s="83"/>
      <c r="C209" s="83"/>
      <c r="D209" s="83"/>
      <c r="E209" s="84"/>
      <c r="F209" s="85"/>
      <c r="G209" s="90"/>
      <c r="H209" s="96"/>
      <c r="I209" s="97"/>
      <c r="J209" s="385"/>
      <c r="K209" s="168"/>
    </row>
    <row r="210" spans="1:11" ht="12.75">
      <c r="A210" s="171"/>
      <c r="B210" s="83"/>
      <c r="C210" s="83" t="s">
        <v>1163</v>
      </c>
      <c r="D210" s="84" t="s">
        <v>1164</v>
      </c>
      <c r="E210" s="84"/>
      <c r="F210" s="85"/>
      <c r="G210" s="86"/>
      <c r="H210" s="91"/>
      <c r="I210" s="88"/>
      <c r="J210" s="385"/>
      <c r="K210" s="168"/>
    </row>
    <row r="211" spans="1:11" ht="12.75">
      <c r="A211" s="171"/>
      <c r="B211" s="83"/>
      <c r="C211" s="83"/>
      <c r="D211" s="83"/>
      <c r="E211" s="84" t="s">
        <v>1153</v>
      </c>
      <c r="F211" s="85"/>
      <c r="G211" s="90"/>
      <c r="H211" s="96">
        <v>11.12</v>
      </c>
      <c r="I211" s="97">
        <v>7546.12</v>
      </c>
      <c r="J211" s="385">
        <v>8</v>
      </c>
      <c r="K211" s="168"/>
    </row>
    <row r="212" spans="1:11" ht="12.75">
      <c r="A212" s="171"/>
      <c r="B212" s="83"/>
      <c r="C212" s="83"/>
      <c r="D212" s="83"/>
      <c r="E212" s="84" t="s">
        <v>1155</v>
      </c>
      <c r="F212" s="85"/>
      <c r="G212" s="90"/>
      <c r="H212" s="96">
        <v>12.32</v>
      </c>
      <c r="I212" s="97">
        <v>8364.7</v>
      </c>
      <c r="J212" s="385">
        <v>8</v>
      </c>
      <c r="K212" s="168"/>
    </row>
    <row r="213" spans="1:11" ht="12.75">
      <c r="A213" s="171"/>
      <c r="B213" s="83"/>
      <c r="C213" s="83"/>
      <c r="D213" s="83"/>
      <c r="E213" s="84" t="s">
        <v>1156</v>
      </c>
      <c r="F213" s="85"/>
      <c r="G213" s="90"/>
      <c r="H213" s="96">
        <v>14.85</v>
      </c>
      <c r="I213" s="97">
        <v>10076.08</v>
      </c>
      <c r="J213" s="385">
        <v>8</v>
      </c>
      <c r="K213" s="168"/>
    </row>
    <row r="214" spans="1:11" ht="12.75">
      <c r="A214" s="171"/>
      <c r="B214" s="83"/>
      <c r="C214" s="83"/>
      <c r="D214" s="83"/>
      <c r="E214" s="84" t="s">
        <v>1157</v>
      </c>
      <c r="F214" s="85"/>
      <c r="G214" s="90"/>
      <c r="H214" s="96">
        <v>24.58</v>
      </c>
      <c r="I214" s="97">
        <v>16683.55</v>
      </c>
      <c r="J214" s="385">
        <v>8</v>
      </c>
      <c r="K214" s="168"/>
    </row>
    <row r="215" spans="1:11" ht="12.75">
      <c r="A215" s="171"/>
      <c r="B215" s="83"/>
      <c r="C215" s="83"/>
      <c r="D215" s="83"/>
      <c r="E215" s="84" t="s">
        <v>1159</v>
      </c>
      <c r="F215" s="85"/>
      <c r="G215" s="90"/>
      <c r="H215" s="96">
        <v>39.49</v>
      </c>
      <c r="I215" s="97">
        <v>26798.84</v>
      </c>
      <c r="J215" s="385">
        <v>8</v>
      </c>
      <c r="K215" s="168"/>
    </row>
    <row r="216" spans="1:11" ht="12.75">
      <c r="A216" s="171"/>
      <c r="B216" s="83"/>
      <c r="C216" s="83"/>
      <c r="D216" s="83"/>
      <c r="E216" s="84" t="s">
        <v>1160</v>
      </c>
      <c r="F216" s="85"/>
      <c r="G216" s="90"/>
      <c r="H216" s="96">
        <v>72.16</v>
      </c>
      <c r="I216" s="97">
        <v>48976.47</v>
      </c>
      <c r="J216" s="385">
        <v>8</v>
      </c>
      <c r="K216" s="168"/>
    </row>
    <row r="217" spans="1:11" ht="12.75">
      <c r="A217" s="171"/>
      <c r="B217" s="83"/>
      <c r="C217" s="83"/>
      <c r="D217" s="83"/>
      <c r="E217" s="84" t="s">
        <v>1161</v>
      </c>
      <c r="F217" s="85"/>
      <c r="G217" s="90"/>
      <c r="H217" s="96">
        <v>111.88</v>
      </c>
      <c r="I217" s="97">
        <v>75933.17</v>
      </c>
      <c r="J217" s="385">
        <v>8</v>
      </c>
      <c r="K217" s="168"/>
    </row>
    <row r="218" spans="1:11" ht="12.75">
      <c r="A218" s="171"/>
      <c r="B218" s="83"/>
      <c r="C218" s="83"/>
      <c r="D218" s="83"/>
      <c r="E218" s="84" t="s">
        <v>1162</v>
      </c>
      <c r="F218" s="85"/>
      <c r="G218" s="90"/>
      <c r="H218" s="96">
        <v>158.85</v>
      </c>
      <c r="I218" s="97">
        <v>107814.02</v>
      </c>
      <c r="J218" s="385">
        <v>8</v>
      </c>
      <c r="K218" s="168"/>
    </row>
    <row r="219" spans="1:11" ht="12.75">
      <c r="A219" s="171"/>
      <c r="B219" s="83"/>
      <c r="C219" s="83"/>
      <c r="D219" s="83"/>
      <c r="E219" s="84"/>
      <c r="F219" s="85"/>
      <c r="G219" s="90"/>
      <c r="H219" s="96"/>
      <c r="I219" s="97"/>
      <c r="J219" s="385"/>
      <c r="K219" s="168"/>
    </row>
    <row r="220" spans="1:11" ht="12.75">
      <c r="A220" s="171"/>
      <c r="B220" s="83"/>
      <c r="C220" s="83" t="s">
        <v>1165</v>
      </c>
      <c r="D220" s="84" t="s">
        <v>1166</v>
      </c>
      <c r="E220" s="84"/>
      <c r="F220" s="85"/>
      <c r="G220" s="90"/>
      <c r="H220" s="91"/>
      <c r="I220" s="88"/>
      <c r="J220" s="385"/>
      <c r="K220" s="168"/>
    </row>
    <row r="221" spans="1:11" ht="12.75">
      <c r="A221" s="171"/>
      <c r="B221" s="83"/>
      <c r="C221" s="83"/>
      <c r="D221" s="83"/>
      <c r="E221" s="83" t="s">
        <v>1167</v>
      </c>
      <c r="F221" s="89"/>
      <c r="G221" s="90"/>
      <c r="H221" s="113">
        <v>0.0201</v>
      </c>
      <c r="I221" s="97">
        <v>13.63</v>
      </c>
      <c r="J221" s="385"/>
      <c r="K221" s="168"/>
    </row>
    <row r="222" spans="1:11" ht="12.75">
      <c r="A222" s="171"/>
      <c r="B222" s="83"/>
      <c r="C222" s="83"/>
      <c r="D222" s="83"/>
      <c r="E222" s="83" t="s">
        <v>1168</v>
      </c>
      <c r="F222" s="89"/>
      <c r="G222" s="90"/>
      <c r="H222" s="113">
        <v>0.0334</v>
      </c>
      <c r="I222" s="97">
        <v>22.68</v>
      </c>
      <c r="J222" s="385"/>
      <c r="K222" s="168"/>
    </row>
    <row r="223" spans="1:11" s="30" customFormat="1" ht="12.75">
      <c r="A223" s="171"/>
      <c r="B223" s="83"/>
      <c r="C223" s="83"/>
      <c r="D223" s="83"/>
      <c r="E223" s="83" t="s">
        <v>1169</v>
      </c>
      <c r="F223" s="89"/>
      <c r="G223" s="90"/>
      <c r="H223" s="113">
        <v>0.038</v>
      </c>
      <c r="I223" s="97">
        <v>25.78</v>
      </c>
      <c r="J223" s="385"/>
      <c r="K223" s="168"/>
    </row>
    <row r="224" spans="1:11" ht="12.75">
      <c r="A224" s="171"/>
      <c r="B224" s="83"/>
      <c r="C224" s="83"/>
      <c r="D224" s="83"/>
      <c r="E224" s="83" t="s">
        <v>1170</v>
      </c>
      <c r="F224" s="89"/>
      <c r="G224" s="90"/>
      <c r="H224" s="113">
        <v>0.0527</v>
      </c>
      <c r="I224" s="97">
        <v>35.76</v>
      </c>
      <c r="J224" s="385"/>
      <c r="K224" s="168"/>
    </row>
    <row r="225" spans="1:11" ht="12.75">
      <c r="A225" s="171"/>
      <c r="B225" s="83"/>
      <c r="C225" s="83"/>
      <c r="D225" s="83"/>
      <c r="E225" s="83" t="s">
        <v>1171</v>
      </c>
      <c r="F225" s="89"/>
      <c r="G225" s="90"/>
      <c r="H225" s="113">
        <v>0.0587</v>
      </c>
      <c r="I225" s="97">
        <v>39.85</v>
      </c>
      <c r="J225" s="385"/>
      <c r="K225" s="168"/>
    </row>
    <row r="226" spans="1:11" ht="12.75">
      <c r="A226" s="171"/>
      <c r="B226" s="83"/>
      <c r="C226" s="83"/>
      <c r="D226" s="83"/>
      <c r="E226" s="83" t="s">
        <v>1172</v>
      </c>
      <c r="F226" s="89"/>
      <c r="G226" s="90"/>
      <c r="H226" s="113">
        <v>0.09</v>
      </c>
      <c r="I226" s="97">
        <v>61.05</v>
      </c>
      <c r="J226" s="385"/>
      <c r="K226" s="168"/>
    </row>
    <row r="227" spans="1:11" ht="12.75">
      <c r="A227" s="177"/>
      <c r="B227" s="3"/>
      <c r="C227" s="3"/>
      <c r="D227" s="3"/>
      <c r="E227" s="3"/>
      <c r="F227" s="3"/>
      <c r="G227" s="114"/>
      <c r="H227" s="57"/>
      <c r="I227" s="115"/>
      <c r="J227" s="384"/>
      <c r="K227" s="178"/>
    </row>
    <row r="228" spans="1:11" ht="12.75">
      <c r="A228" s="171"/>
      <c r="B228" s="92">
        <v>8.4</v>
      </c>
      <c r="C228" s="93" t="s">
        <v>1173</v>
      </c>
      <c r="D228" s="93"/>
      <c r="E228" s="93"/>
      <c r="F228" s="94"/>
      <c r="G228" s="95"/>
      <c r="H228" s="91"/>
      <c r="I228" s="88"/>
      <c r="J228" s="385"/>
      <c r="K228" s="168"/>
    </row>
    <row r="229" spans="1:12" s="31" customFormat="1" ht="12.75">
      <c r="A229" s="175"/>
      <c r="B229" s="98"/>
      <c r="C229" s="98" t="s">
        <v>1174</v>
      </c>
      <c r="D229" s="398" t="s">
        <v>1175</v>
      </c>
      <c r="E229" s="398"/>
      <c r="F229" s="399"/>
      <c r="G229" s="116"/>
      <c r="H229" s="117">
        <v>49.59</v>
      </c>
      <c r="I229" s="118">
        <v>33658.41</v>
      </c>
      <c r="J229" s="389"/>
      <c r="K229" s="176"/>
      <c r="L229" s="30"/>
    </row>
    <row r="230" spans="1:12" s="31" customFormat="1" ht="12.75">
      <c r="A230" s="175"/>
      <c r="B230" s="98"/>
      <c r="C230" s="98"/>
      <c r="D230" s="99"/>
      <c r="E230" s="99"/>
      <c r="F230" s="100"/>
      <c r="G230" s="116"/>
      <c r="H230" s="117"/>
      <c r="I230" s="118"/>
      <c r="J230" s="389"/>
      <c r="K230" s="176"/>
      <c r="L230" s="30"/>
    </row>
    <row r="231" spans="1:11" ht="12.75">
      <c r="A231" s="171"/>
      <c r="B231" s="83"/>
      <c r="C231" s="83" t="s">
        <v>1176</v>
      </c>
      <c r="D231" s="84" t="s">
        <v>1177</v>
      </c>
      <c r="E231" s="84"/>
      <c r="F231" s="85"/>
      <c r="G231" s="90"/>
      <c r="H231" s="111" t="s">
        <v>1036</v>
      </c>
      <c r="I231" s="112" t="s">
        <v>1036</v>
      </c>
      <c r="J231" s="385">
        <v>3</v>
      </c>
      <c r="K231" s="168"/>
    </row>
    <row r="232" spans="1:11" ht="12.75">
      <c r="A232" s="171"/>
      <c r="B232" s="83"/>
      <c r="C232" s="83"/>
      <c r="D232" s="84"/>
      <c r="E232" s="84"/>
      <c r="F232" s="85"/>
      <c r="G232" s="90"/>
      <c r="H232" s="111"/>
      <c r="I232" s="112"/>
      <c r="J232" s="385"/>
      <c r="K232" s="168"/>
    </row>
    <row r="233" spans="1:11" ht="12.75">
      <c r="A233" s="171"/>
      <c r="B233" s="83"/>
      <c r="C233" s="83" t="s">
        <v>1178</v>
      </c>
      <c r="D233" s="84" t="s">
        <v>1179</v>
      </c>
      <c r="E233" s="84"/>
      <c r="F233" s="85"/>
      <c r="G233" s="90"/>
      <c r="H233" s="96">
        <v>2.97</v>
      </c>
      <c r="I233" s="88"/>
      <c r="J233" s="385"/>
      <c r="K233" s="168"/>
    </row>
    <row r="234" spans="1:11" ht="12.75">
      <c r="A234" s="171"/>
      <c r="B234" s="83"/>
      <c r="C234" s="83"/>
      <c r="D234" s="84"/>
      <c r="E234" s="84"/>
      <c r="F234" s="85"/>
      <c r="G234" s="90"/>
      <c r="H234" s="96"/>
      <c r="I234" s="88"/>
      <c r="J234" s="385"/>
      <c r="K234" s="168"/>
    </row>
    <row r="235" spans="1:12" s="31" customFormat="1" ht="26.25" customHeight="1">
      <c r="A235" s="175"/>
      <c r="B235" s="98"/>
      <c r="C235" s="98" t="s">
        <v>1180</v>
      </c>
      <c r="D235" s="398" t="s">
        <v>1181</v>
      </c>
      <c r="E235" s="398"/>
      <c r="F235" s="399"/>
      <c r="G235" s="101"/>
      <c r="H235" s="102"/>
      <c r="I235" s="108"/>
      <c r="J235" s="389"/>
      <c r="K235" s="176"/>
      <c r="L235" s="30"/>
    </row>
    <row r="236" spans="1:11" ht="12.75">
      <c r="A236" s="171"/>
      <c r="B236" s="83"/>
      <c r="C236" s="83"/>
      <c r="D236" s="83"/>
      <c r="E236" s="84" t="s">
        <v>1153</v>
      </c>
      <c r="F236" s="85"/>
      <c r="G236" s="90"/>
      <c r="H236" s="96">
        <v>3.47</v>
      </c>
      <c r="I236" s="97">
        <v>2356.32</v>
      </c>
      <c r="J236" s="385">
        <v>8</v>
      </c>
      <c r="K236" s="168"/>
    </row>
    <row r="237" spans="1:11" ht="12.75">
      <c r="A237" s="171"/>
      <c r="B237" s="83"/>
      <c r="C237" s="83"/>
      <c r="D237" s="83"/>
      <c r="E237" s="84" t="s">
        <v>1155</v>
      </c>
      <c r="F237" s="85"/>
      <c r="G237" s="90"/>
      <c r="H237" s="96">
        <v>2.22</v>
      </c>
      <c r="I237" s="97">
        <v>1503.79</v>
      </c>
      <c r="J237" s="385">
        <v>8</v>
      </c>
      <c r="K237" s="168"/>
    </row>
    <row r="238" spans="1:11" ht="12.75">
      <c r="A238" s="171"/>
      <c r="B238" s="83"/>
      <c r="C238" s="83"/>
      <c r="D238" s="83"/>
      <c r="E238" s="84" t="s">
        <v>1156</v>
      </c>
      <c r="F238" s="85"/>
      <c r="G238" s="90"/>
      <c r="H238" s="111" t="s">
        <v>1158</v>
      </c>
      <c r="I238" s="112" t="s">
        <v>1158</v>
      </c>
      <c r="J238" s="385">
        <v>8</v>
      </c>
      <c r="K238" s="168"/>
    </row>
    <row r="239" spans="1:11" ht="12.75">
      <c r="A239" s="171"/>
      <c r="B239" s="83"/>
      <c r="C239" s="83"/>
      <c r="D239" s="83"/>
      <c r="E239" s="84" t="s">
        <v>1157</v>
      </c>
      <c r="F239" s="85"/>
      <c r="G239" s="90"/>
      <c r="H239" s="96">
        <v>3.04</v>
      </c>
      <c r="I239" s="97">
        <v>2064.37</v>
      </c>
      <c r="J239" s="385">
        <v>8</v>
      </c>
      <c r="K239" s="168"/>
    </row>
    <row r="240" spans="1:11" ht="12.75">
      <c r="A240" s="171"/>
      <c r="B240" s="83"/>
      <c r="C240" s="83"/>
      <c r="D240" s="83"/>
      <c r="E240" s="84"/>
      <c r="F240" s="85"/>
      <c r="G240" s="90"/>
      <c r="H240" s="96"/>
      <c r="I240" s="97"/>
      <c r="J240" s="385"/>
      <c r="K240" s="168"/>
    </row>
    <row r="241" spans="1:11" ht="12.75">
      <c r="A241" s="171"/>
      <c r="B241" s="83"/>
      <c r="C241" s="83" t="s">
        <v>1182</v>
      </c>
      <c r="D241" s="400" t="s">
        <v>1164</v>
      </c>
      <c r="E241" s="400"/>
      <c r="F241" s="401"/>
      <c r="G241" s="86"/>
      <c r="H241" s="91"/>
      <c r="I241" s="88"/>
      <c r="J241" s="385"/>
      <c r="K241" s="168"/>
    </row>
    <row r="242" spans="1:11" ht="12.75">
      <c r="A242" s="171"/>
      <c r="B242" s="83"/>
      <c r="C242" s="83"/>
      <c r="D242" s="83"/>
      <c r="E242" s="84" t="s">
        <v>1153</v>
      </c>
      <c r="F242" s="85"/>
      <c r="G242" s="90"/>
      <c r="H242" s="96">
        <v>8.81</v>
      </c>
      <c r="I242" s="97">
        <v>5982.13</v>
      </c>
      <c r="J242" s="385">
        <v>8</v>
      </c>
      <c r="K242" s="168"/>
    </row>
    <row r="243" spans="1:11" ht="12.75">
      <c r="A243" s="171"/>
      <c r="B243" s="83"/>
      <c r="C243" s="83"/>
      <c r="D243" s="83"/>
      <c r="E243" s="84" t="s">
        <v>1155</v>
      </c>
      <c r="F243" s="85"/>
      <c r="G243" s="90"/>
      <c r="H243" s="96">
        <v>10.07</v>
      </c>
      <c r="I243" s="97">
        <v>6834.66</v>
      </c>
      <c r="J243" s="385">
        <v>8</v>
      </c>
      <c r="K243" s="168"/>
    </row>
    <row r="244" spans="1:11" ht="12.75">
      <c r="A244" s="171"/>
      <c r="B244" s="83"/>
      <c r="C244" s="83"/>
      <c r="D244" s="83"/>
      <c r="E244" s="84" t="s">
        <v>1156</v>
      </c>
      <c r="F244" s="85"/>
      <c r="G244" s="90"/>
      <c r="H244" s="96">
        <v>12.29</v>
      </c>
      <c r="I244" s="97">
        <v>8338.44</v>
      </c>
      <c r="J244" s="385">
        <v>8</v>
      </c>
      <c r="K244" s="168"/>
    </row>
    <row r="245" spans="1:11" ht="12.75">
      <c r="A245" s="171"/>
      <c r="B245" s="83"/>
      <c r="C245" s="83"/>
      <c r="D245" s="83"/>
      <c r="E245" s="84" t="s">
        <v>1157</v>
      </c>
      <c r="F245" s="85"/>
      <c r="G245" s="90"/>
      <c r="H245" s="96">
        <v>15.33</v>
      </c>
      <c r="I245" s="97">
        <v>10402.82</v>
      </c>
      <c r="J245" s="385">
        <v>8</v>
      </c>
      <c r="K245" s="168"/>
    </row>
    <row r="246" spans="1:11" ht="12.75">
      <c r="A246" s="171"/>
      <c r="B246" s="83"/>
      <c r="C246" s="83"/>
      <c r="D246" s="83"/>
      <c r="E246" s="84"/>
      <c r="F246" s="85"/>
      <c r="G246" s="90"/>
      <c r="H246" s="96"/>
      <c r="I246" s="97"/>
      <c r="J246" s="385"/>
      <c r="K246" s="168"/>
    </row>
    <row r="247" spans="1:11" ht="12.75">
      <c r="A247" s="171"/>
      <c r="B247" s="83"/>
      <c r="C247" s="83" t="s">
        <v>1183</v>
      </c>
      <c r="D247" s="84" t="s">
        <v>1184</v>
      </c>
      <c r="E247" s="84"/>
      <c r="F247" s="85"/>
      <c r="G247" s="86"/>
      <c r="H247" s="96">
        <v>5.19</v>
      </c>
      <c r="I247" s="97">
        <v>3520.65</v>
      </c>
      <c r="J247" s="385">
        <v>8</v>
      </c>
      <c r="K247" s="168"/>
    </row>
    <row r="248" spans="1:11" ht="12.75">
      <c r="A248" s="171"/>
      <c r="B248" s="83"/>
      <c r="C248" s="83"/>
      <c r="D248" s="84"/>
      <c r="E248" s="84"/>
      <c r="F248" s="85"/>
      <c r="G248" s="86"/>
      <c r="H248" s="96"/>
      <c r="I248" s="97"/>
      <c r="J248" s="385"/>
      <c r="K248" s="168"/>
    </row>
    <row r="249" spans="1:11" ht="12.75">
      <c r="A249" s="171"/>
      <c r="B249" s="92">
        <v>8.5</v>
      </c>
      <c r="C249" s="92" t="s">
        <v>262</v>
      </c>
      <c r="D249" s="83"/>
      <c r="E249" s="84"/>
      <c r="F249" s="85"/>
      <c r="G249" s="90"/>
      <c r="H249" s="96"/>
      <c r="I249" s="132" t="s">
        <v>1036</v>
      </c>
      <c r="J249" s="385">
        <v>3</v>
      </c>
      <c r="K249" s="168"/>
    </row>
    <row r="250" spans="1:11" ht="12.75">
      <c r="A250" s="171"/>
      <c r="B250" s="83"/>
      <c r="C250" s="83"/>
      <c r="D250" s="83"/>
      <c r="E250" s="84"/>
      <c r="F250" s="85"/>
      <c r="G250" s="90"/>
      <c r="H250" s="96"/>
      <c r="I250" s="132"/>
      <c r="J250" s="385"/>
      <c r="K250" s="168"/>
    </row>
    <row r="251" spans="1:11" ht="12.75" customHeight="1">
      <c r="A251" s="171"/>
      <c r="B251" s="92">
        <v>8.6</v>
      </c>
      <c r="C251" s="93" t="s">
        <v>263</v>
      </c>
      <c r="D251" s="124"/>
      <c r="E251" s="124"/>
      <c r="F251" s="160"/>
      <c r="G251" s="90"/>
      <c r="H251" s="96"/>
      <c r="I251" s="132" t="s">
        <v>1036</v>
      </c>
      <c r="J251" s="385">
        <v>3</v>
      </c>
      <c r="K251" s="168"/>
    </row>
    <row r="252" spans="1:11" ht="12.75">
      <c r="A252" s="171"/>
      <c r="B252" s="83"/>
      <c r="C252" s="83"/>
      <c r="D252" s="84"/>
      <c r="E252" s="84"/>
      <c r="F252" s="85"/>
      <c r="G252" s="86"/>
      <c r="H252" s="96"/>
      <c r="I252" s="97"/>
      <c r="J252" s="385"/>
      <c r="K252" s="168"/>
    </row>
    <row r="253" spans="1:11" ht="12.75">
      <c r="A253" s="171"/>
      <c r="B253" s="92">
        <v>8.7</v>
      </c>
      <c r="C253" s="93" t="s">
        <v>49</v>
      </c>
      <c r="D253" s="93"/>
      <c r="E253" s="93"/>
      <c r="F253" s="94"/>
      <c r="G253" s="95"/>
      <c r="H253" s="91"/>
      <c r="I253" s="88"/>
      <c r="J253" s="385"/>
      <c r="K253" s="168"/>
    </row>
    <row r="254" spans="1:11" ht="25.5">
      <c r="A254" s="171"/>
      <c r="B254" s="92"/>
      <c r="C254" s="119" t="s">
        <v>264</v>
      </c>
      <c r="D254" s="370" t="s">
        <v>1185</v>
      </c>
      <c r="E254" s="370"/>
      <c r="F254" s="371"/>
      <c r="G254" s="121"/>
      <c r="H254" s="113"/>
      <c r="I254" s="122" t="s">
        <v>1007</v>
      </c>
      <c r="J254" s="385"/>
      <c r="K254" s="168"/>
    </row>
    <row r="255" spans="1:11" ht="25.5">
      <c r="A255" s="171"/>
      <c r="B255" s="92"/>
      <c r="C255" s="119" t="s">
        <v>265</v>
      </c>
      <c r="D255" s="370" t="s">
        <v>604</v>
      </c>
      <c r="E255" s="370"/>
      <c r="F255" s="371"/>
      <c r="G255" s="121"/>
      <c r="H255" s="113"/>
      <c r="I255" s="122" t="s">
        <v>1007</v>
      </c>
      <c r="J255" s="385"/>
      <c r="K255" s="168"/>
    </row>
    <row r="256" spans="1:11" ht="12.75">
      <c r="A256" s="171"/>
      <c r="B256" s="92"/>
      <c r="C256" s="119" t="s">
        <v>266</v>
      </c>
      <c r="D256" s="370" t="s">
        <v>1186</v>
      </c>
      <c r="E256" s="370"/>
      <c r="F256" s="371"/>
      <c r="G256" s="121"/>
      <c r="H256" s="113"/>
      <c r="I256" s="123"/>
      <c r="J256" s="385"/>
      <c r="K256" s="168"/>
    </row>
    <row r="257" spans="1:11" ht="25.5">
      <c r="A257" s="171"/>
      <c r="B257" s="92"/>
      <c r="C257" s="124"/>
      <c r="D257" s="370" t="s">
        <v>1106</v>
      </c>
      <c r="E257" s="370"/>
      <c r="F257" s="371"/>
      <c r="G257" s="121"/>
      <c r="H257" s="125" t="s">
        <v>1007</v>
      </c>
      <c r="I257" s="123"/>
      <c r="J257" s="385"/>
      <c r="K257" s="168"/>
    </row>
    <row r="258" spans="1:11" ht="25.5">
      <c r="A258" s="171"/>
      <c r="B258" s="92"/>
      <c r="C258" s="124"/>
      <c r="D258" s="119" t="s">
        <v>964</v>
      </c>
      <c r="E258" s="119"/>
      <c r="F258" s="120"/>
      <c r="G258" s="121"/>
      <c r="H258" s="125" t="s">
        <v>1007</v>
      </c>
      <c r="I258" s="123"/>
      <c r="J258" s="385"/>
      <c r="K258" s="168"/>
    </row>
    <row r="259" spans="1:11" ht="25.5">
      <c r="A259" s="171"/>
      <c r="B259" s="92"/>
      <c r="C259" s="124"/>
      <c r="D259" s="119" t="s">
        <v>967</v>
      </c>
      <c r="E259" s="119"/>
      <c r="F259" s="120"/>
      <c r="G259" s="121"/>
      <c r="H259" s="125" t="s">
        <v>1007</v>
      </c>
      <c r="I259" s="123"/>
      <c r="J259" s="385"/>
      <c r="K259" s="168"/>
    </row>
    <row r="260" spans="1:11" ht="27" customHeight="1">
      <c r="A260" s="171"/>
      <c r="B260" s="92"/>
      <c r="C260" s="119" t="s">
        <v>267</v>
      </c>
      <c r="D260" s="370" t="s">
        <v>605</v>
      </c>
      <c r="E260" s="370"/>
      <c r="F260" s="371"/>
      <c r="G260" s="126"/>
      <c r="H260" s="113"/>
      <c r="I260" s="123"/>
      <c r="J260" s="385"/>
      <c r="K260" s="168"/>
    </row>
    <row r="261" spans="1:11" ht="25.5">
      <c r="A261" s="171"/>
      <c r="B261" s="92"/>
      <c r="C261" s="124"/>
      <c r="D261" s="370" t="s">
        <v>50</v>
      </c>
      <c r="E261" s="370"/>
      <c r="F261" s="371"/>
      <c r="G261" s="121"/>
      <c r="H261" s="113"/>
      <c r="I261" s="122" t="s">
        <v>1007</v>
      </c>
      <c r="J261" s="385"/>
      <c r="K261" s="168"/>
    </row>
    <row r="262" spans="1:11" ht="25.5">
      <c r="A262" s="171"/>
      <c r="B262" s="92"/>
      <c r="C262" s="124"/>
      <c r="D262" s="370" t="s">
        <v>1187</v>
      </c>
      <c r="E262" s="370"/>
      <c r="F262" s="371"/>
      <c r="G262" s="126"/>
      <c r="H262" s="113"/>
      <c r="I262" s="122" t="s">
        <v>1007</v>
      </c>
      <c r="J262" s="385"/>
      <c r="K262" s="168"/>
    </row>
    <row r="263" spans="1:11" ht="25.5">
      <c r="A263" s="171"/>
      <c r="B263" s="92"/>
      <c r="C263" s="124"/>
      <c r="D263" s="370" t="s">
        <v>1188</v>
      </c>
      <c r="E263" s="370"/>
      <c r="F263" s="371"/>
      <c r="G263" s="121"/>
      <c r="H263" s="113"/>
      <c r="I263" s="122" t="s">
        <v>1007</v>
      </c>
      <c r="J263" s="385"/>
      <c r="K263" s="168"/>
    </row>
    <row r="264" spans="1:11" ht="25.5">
      <c r="A264" s="171"/>
      <c r="B264" s="92"/>
      <c r="C264" s="119" t="s">
        <v>268</v>
      </c>
      <c r="D264" s="370" t="s">
        <v>1189</v>
      </c>
      <c r="E264" s="370"/>
      <c r="F264" s="371"/>
      <c r="G264" s="121"/>
      <c r="H264" s="113"/>
      <c r="I264" s="122" t="s">
        <v>1007</v>
      </c>
      <c r="J264" s="385"/>
      <c r="K264" s="168"/>
    </row>
    <row r="265" spans="1:11" ht="25.5">
      <c r="A265" s="171"/>
      <c r="B265" s="92"/>
      <c r="C265" s="119" t="s">
        <v>269</v>
      </c>
      <c r="D265" s="370" t="s">
        <v>87</v>
      </c>
      <c r="E265" s="370"/>
      <c r="F265" s="371"/>
      <c r="G265" s="121"/>
      <c r="H265" s="113"/>
      <c r="I265" s="122" t="s">
        <v>1007</v>
      </c>
      <c r="J265" s="385"/>
      <c r="K265" s="168"/>
    </row>
    <row r="266" spans="1:11" ht="12.75">
      <c r="A266" s="171"/>
      <c r="B266" s="92"/>
      <c r="C266" s="119"/>
      <c r="D266" s="119"/>
      <c r="E266" s="119"/>
      <c r="F266" s="120"/>
      <c r="G266" s="121"/>
      <c r="H266" s="113"/>
      <c r="I266" s="122"/>
      <c r="J266" s="385"/>
      <c r="K266" s="168"/>
    </row>
    <row r="267" spans="1:11" ht="12.75">
      <c r="A267" s="355"/>
      <c r="B267" s="92">
        <v>8.8</v>
      </c>
      <c r="C267" s="92" t="s">
        <v>38</v>
      </c>
      <c r="D267" s="84"/>
      <c r="E267" s="84"/>
      <c r="F267" s="85"/>
      <c r="G267" s="86"/>
      <c r="H267" s="96"/>
      <c r="I267" s="132">
        <v>332.94</v>
      </c>
      <c r="J267" s="391">
        <v>1</v>
      </c>
      <c r="K267" s="255"/>
    </row>
    <row r="268" spans="1:11" ht="12.75">
      <c r="A268" s="171"/>
      <c r="B268" s="92"/>
      <c r="C268" s="119"/>
      <c r="D268" s="119"/>
      <c r="E268" s="119"/>
      <c r="F268" s="120"/>
      <c r="G268" s="121"/>
      <c r="H268" s="113"/>
      <c r="I268" s="122"/>
      <c r="J268" s="385"/>
      <c r="K268" s="168"/>
    </row>
    <row r="269" spans="1:11" ht="12.75">
      <c r="A269" s="179">
        <v>9</v>
      </c>
      <c r="B269" s="93" t="s">
        <v>1190</v>
      </c>
      <c r="C269" s="93"/>
      <c r="D269" s="93"/>
      <c r="E269" s="93"/>
      <c r="F269" s="94"/>
      <c r="G269" s="95"/>
      <c r="H269" s="91"/>
      <c r="I269" s="88"/>
      <c r="J269" s="385"/>
      <c r="K269" s="168"/>
    </row>
    <row r="270" spans="1:11" ht="12.75">
      <c r="A270" s="171"/>
      <c r="B270" s="92">
        <v>9.1</v>
      </c>
      <c r="C270" s="93" t="s">
        <v>1191</v>
      </c>
      <c r="D270" s="93"/>
      <c r="E270" s="93"/>
      <c r="F270" s="94"/>
      <c r="G270" s="95"/>
      <c r="H270" s="91"/>
      <c r="I270" s="88"/>
      <c r="J270" s="385"/>
      <c r="K270" s="168"/>
    </row>
    <row r="271" spans="1:11" ht="12.75">
      <c r="A271" s="171"/>
      <c r="B271" s="83"/>
      <c r="C271" s="84"/>
      <c r="D271" s="84" t="s">
        <v>1106</v>
      </c>
      <c r="E271" s="84"/>
      <c r="F271" s="85"/>
      <c r="G271" s="90"/>
      <c r="H271" s="96">
        <v>0.98</v>
      </c>
      <c r="I271" s="122"/>
      <c r="J271" s="385"/>
      <c r="K271" s="168"/>
    </row>
    <row r="272" spans="1:11" ht="12.75">
      <c r="A272" s="171"/>
      <c r="B272" s="83"/>
      <c r="C272" s="84"/>
      <c r="D272" s="84" t="s">
        <v>964</v>
      </c>
      <c r="E272" s="84"/>
      <c r="F272" s="85"/>
      <c r="G272" s="90"/>
      <c r="H272" s="96">
        <v>1.29</v>
      </c>
      <c r="I272" s="122"/>
      <c r="J272" s="385"/>
      <c r="K272" s="168"/>
    </row>
    <row r="273" spans="1:11" ht="12.75">
      <c r="A273" s="171"/>
      <c r="B273" s="83"/>
      <c r="C273" s="84"/>
      <c r="D273" s="84" t="s">
        <v>967</v>
      </c>
      <c r="E273" s="84"/>
      <c r="F273" s="85"/>
      <c r="G273" s="90"/>
      <c r="H273" s="96">
        <v>15.26</v>
      </c>
      <c r="I273" s="122"/>
      <c r="J273" s="385"/>
      <c r="K273" s="168"/>
    </row>
    <row r="274" spans="1:11" ht="12.75">
      <c r="A274" s="171"/>
      <c r="B274" s="83"/>
      <c r="C274" s="84"/>
      <c r="D274" s="84"/>
      <c r="E274" s="84"/>
      <c r="F274" s="85"/>
      <c r="G274" s="90"/>
      <c r="H274" s="96"/>
      <c r="I274" s="122"/>
      <c r="J274" s="385"/>
      <c r="K274" s="168"/>
    </row>
    <row r="275" spans="1:11" ht="12.75">
      <c r="A275" s="171"/>
      <c r="B275" s="92">
        <v>9.2</v>
      </c>
      <c r="C275" s="93" t="s">
        <v>1192</v>
      </c>
      <c r="D275" s="93"/>
      <c r="E275" s="93"/>
      <c r="F275" s="94"/>
      <c r="G275" s="90"/>
      <c r="H275" s="91"/>
      <c r="I275" s="88"/>
      <c r="J275" s="385"/>
      <c r="K275" s="168"/>
    </row>
    <row r="276" spans="1:11" ht="12.75">
      <c r="A276" s="171"/>
      <c r="B276" s="83"/>
      <c r="C276" s="83" t="s">
        <v>1193</v>
      </c>
      <c r="D276" s="84" t="s">
        <v>1194</v>
      </c>
      <c r="E276" s="84"/>
      <c r="F276" s="85"/>
      <c r="G276" s="86"/>
      <c r="H276" s="91"/>
      <c r="I276" s="88"/>
      <c r="J276" s="385"/>
      <c r="K276" s="168"/>
    </row>
    <row r="277" spans="1:12" s="31" customFormat="1" ht="38.25">
      <c r="A277" s="175"/>
      <c r="B277" s="98"/>
      <c r="C277" s="98"/>
      <c r="D277" s="98" t="s">
        <v>1195</v>
      </c>
      <c r="E277" s="99" t="s">
        <v>1196</v>
      </c>
      <c r="F277" s="100"/>
      <c r="G277" s="101"/>
      <c r="H277" s="117"/>
      <c r="I277" s="198" t="s">
        <v>1197</v>
      </c>
      <c r="J277" s="389"/>
      <c r="K277" s="176"/>
      <c r="L277" s="30"/>
    </row>
    <row r="278" spans="1:12" s="31" customFormat="1" ht="12.75">
      <c r="A278" s="175"/>
      <c r="B278" s="98"/>
      <c r="C278" s="98"/>
      <c r="D278" s="98"/>
      <c r="E278" s="99" t="s">
        <v>270</v>
      </c>
      <c r="F278" s="100"/>
      <c r="G278" s="101"/>
      <c r="H278" s="117">
        <v>7.91</v>
      </c>
      <c r="I278" s="198"/>
      <c r="J278" s="389"/>
      <c r="K278" s="176"/>
      <c r="L278" s="30"/>
    </row>
    <row r="279" spans="1:12" s="31" customFormat="1" ht="12.75">
      <c r="A279" s="175"/>
      <c r="B279" s="98"/>
      <c r="C279" s="98"/>
      <c r="D279" s="98"/>
      <c r="E279" s="99" t="s">
        <v>271</v>
      </c>
      <c r="F279" s="100"/>
      <c r="G279" s="101"/>
      <c r="H279" s="117">
        <v>14.13</v>
      </c>
      <c r="I279" s="198"/>
      <c r="J279" s="389"/>
      <c r="K279" s="176"/>
      <c r="L279" s="30"/>
    </row>
    <row r="280" spans="1:12" s="31" customFormat="1" ht="12.75">
      <c r="A280" s="175"/>
      <c r="B280" s="98"/>
      <c r="C280" s="98"/>
      <c r="D280" s="98"/>
      <c r="E280" s="99" t="s">
        <v>272</v>
      </c>
      <c r="F280" s="100"/>
      <c r="G280" s="101"/>
      <c r="H280" s="117">
        <v>15.9</v>
      </c>
      <c r="I280" s="198"/>
      <c r="J280" s="389"/>
      <c r="K280" s="176"/>
      <c r="L280" s="30"/>
    </row>
    <row r="281" spans="1:12" s="31" customFormat="1" ht="12.75">
      <c r="A281" s="175"/>
      <c r="B281" s="98"/>
      <c r="C281" s="98"/>
      <c r="D281" s="98"/>
      <c r="E281" s="99" t="s">
        <v>88</v>
      </c>
      <c r="F281" s="100"/>
      <c r="G281" s="101"/>
      <c r="H281" s="117">
        <v>17.85</v>
      </c>
      <c r="I281" s="198"/>
      <c r="J281" s="389"/>
      <c r="K281" s="176"/>
      <c r="L281" s="30"/>
    </row>
    <row r="282" spans="1:12" s="31" customFormat="1" ht="12.75">
      <c r="A282" s="175"/>
      <c r="B282" s="98"/>
      <c r="C282" s="98"/>
      <c r="D282" s="98"/>
      <c r="E282" s="99" t="s">
        <v>273</v>
      </c>
      <c r="F282" s="100"/>
      <c r="G282" s="101"/>
      <c r="H282" s="117">
        <v>23.82</v>
      </c>
      <c r="I282" s="198"/>
      <c r="J282" s="389"/>
      <c r="K282" s="176"/>
      <c r="L282" s="30"/>
    </row>
    <row r="283" spans="1:12" s="31" customFormat="1" ht="38.25">
      <c r="A283" s="175"/>
      <c r="B283" s="98"/>
      <c r="C283" s="98"/>
      <c r="D283" s="98" t="s">
        <v>1198</v>
      </c>
      <c r="E283" s="398" t="s">
        <v>1199</v>
      </c>
      <c r="F283" s="399"/>
      <c r="G283" s="101"/>
      <c r="H283" s="117"/>
      <c r="I283" s="198" t="s">
        <v>1197</v>
      </c>
      <c r="J283" s="389"/>
      <c r="K283" s="176"/>
      <c r="L283" s="30"/>
    </row>
    <row r="284" spans="1:12" s="31" customFormat="1" ht="12.75">
      <c r="A284" s="175"/>
      <c r="B284" s="98"/>
      <c r="C284" s="98"/>
      <c r="D284" s="98"/>
      <c r="E284" s="99" t="s">
        <v>270</v>
      </c>
      <c r="F284" s="100"/>
      <c r="G284" s="101"/>
      <c r="H284" s="117">
        <v>7.36</v>
      </c>
      <c r="I284" s="103"/>
      <c r="J284" s="389"/>
      <c r="K284" s="176"/>
      <c r="L284" s="30"/>
    </row>
    <row r="285" spans="1:12" s="31" customFormat="1" ht="12.75">
      <c r="A285" s="175"/>
      <c r="B285" s="98"/>
      <c r="C285" s="98"/>
      <c r="D285" s="98"/>
      <c r="E285" s="99" t="s">
        <v>271</v>
      </c>
      <c r="F285" s="100"/>
      <c r="G285" s="101"/>
      <c r="H285" s="117">
        <v>13.58</v>
      </c>
      <c r="I285" s="103"/>
      <c r="J285" s="389"/>
      <c r="K285" s="176"/>
      <c r="L285" s="30"/>
    </row>
    <row r="286" spans="1:12" s="31" customFormat="1" ht="12.75">
      <c r="A286" s="175"/>
      <c r="B286" s="98"/>
      <c r="C286" s="98"/>
      <c r="D286" s="98"/>
      <c r="E286" s="99" t="s">
        <v>272</v>
      </c>
      <c r="F286" s="100"/>
      <c r="G286" s="101"/>
      <c r="H286" s="117">
        <v>15.35</v>
      </c>
      <c r="I286" s="103"/>
      <c r="J286" s="389"/>
      <c r="K286" s="176"/>
      <c r="L286" s="30"/>
    </row>
    <row r="287" spans="1:12" s="31" customFormat="1" ht="12.75">
      <c r="A287" s="175"/>
      <c r="B287" s="98"/>
      <c r="C287" s="98"/>
      <c r="D287" s="98"/>
      <c r="E287" s="99" t="s">
        <v>88</v>
      </c>
      <c r="F287" s="100"/>
      <c r="G287" s="101"/>
      <c r="H287" s="117">
        <v>17.3</v>
      </c>
      <c r="I287" s="103"/>
      <c r="J287" s="389"/>
      <c r="K287" s="176"/>
      <c r="L287" s="30"/>
    </row>
    <row r="288" spans="1:12" s="31" customFormat="1" ht="12.75">
      <c r="A288" s="175"/>
      <c r="B288" s="98"/>
      <c r="C288" s="98"/>
      <c r="D288" s="98"/>
      <c r="E288" s="99" t="s">
        <v>273</v>
      </c>
      <c r="F288" s="100"/>
      <c r="G288" s="101"/>
      <c r="H288" s="117">
        <v>23.27</v>
      </c>
      <c r="I288" s="103"/>
      <c r="J288" s="389"/>
      <c r="K288" s="176"/>
      <c r="L288" s="30"/>
    </row>
    <row r="289" spans="1:12" s="31" customFormat="1" ht="38.25">
      <c r="A289" s="175"/>
      <c r="B289" s="98"/>
      <c r="C289" s="98"/>
      <c r="D289" s="98" t="s">
        <v>1200</v>
      </c>
      <c r="E289" s="99" t="s">
        <v>1208</v>
      </c>
      <c r="F289" s="100"/>
      <c r="G289" s="101"/>
      <c r="H289" s="117"/>
      <c r="I289" s="198" t="s">
        <v>1197</v>
      </c>
      <c r="J289" s="389"/>
      <c r="K289" s="176"/>
      <c r="L289" s="30"/>
    </row>
    <row r="290" spans="1:12" s="31" customFormat="1" ht="12.75">
      <c r="A290" s="175"/>
      <c r="B290" s="98"/>
      <c r="C290" s="98"/>
      <c r="D290" s="98"/>
      <c r="E290" s="99" t="s">
        <v>270</v>
      </c>
      <c r="F290" s="100"/>
      <c r="G290" s="101"/>
      <c r="H290" s="117">
        <v>14.63</v>
      </c>
      <c r="I290" s="198"/>
      <c r="J290" s="389"/>
      <c r="K290" s="176"/>
      <c r="L290" s="30"/>
    </row>
    <row r="291" spans="1:12" s="31" customFormat="1" ht="12.75">
      <c r="A291" s="175"/>
      <c r="B291" s="98"/>
      <c r="C291" s="98"/>
      <c r="D291" s="98"/>
      <c r="E291" s="99" t="s">
        <v>271</v>
      </c>
      <c r="F291" s="100"/>
      <c r="G291" s="101"/>
      <c r="H291" s="117">
        <v>26.14</v>
      </c>
      <c r="I291" s="198"/>
      <c r="J291" s="389"/>
      <c r="K291" s="176"/>
      <c r="L291" s="30"/>
    </row>
    <row r="292" spans="1:12" s="31" customFormat="1" ht="12.75">
      <c r="A292" s="175"/>
      <c r="B292" s="98"/>
      <c r="C292" s="98"/>
      <c r="D292" s="98"/>
      <c r="E292" s="99" t="s">
        <v>272</v>
      </c>
      <c r="F292" s="100"/>
      <c r="G292" s="101"/>
      <c r="H292" s="117">
        <v>29.42</v>
      </c>
      <c r="I292" s="198"/>
      <c r="J292" s="389"/>
      <c r="K292" s="176"/>
      <c r="L292" s="30"/>
    </row>
    <row r="293" spans="1:12" s="31" customFormat="1" ht="12.75">
      <c r="A293" s="175"/>
      <c r="B293" s="98"/>
      <c r="C293" s="98"/>
      <c r="D293" s="98"/>
      <c r="E293" s="99" t="s">
        <v>88</v>
      </c>
      <c r="F293" s="100"/>
      <c r="G293" s="101"/>
      <c r="H293" s="117">
        <v>33.02</v>
      </c>
      <c r="I293" s="198"/>
      <c r="J293" s="389"/>
      <c r="K293" s="176"/>
      <c r="L293" s="30"/>
    </row>
    <row r="294" spans="1:12" s="31" customFormat="1" ht="12.75">
      <c r="A294" s="175"/>
      <c r="B294" s="98"/>
      <c r="C294" s="98"/>
      <c r="D294" s="98"/>
      <c r="E294" s="99" t="s">
        <v>273</v>
      </c>
      <c r="F294" s="100"/>
      <c r="G294" s="101"/>
      <c r="H294" s="117">
        <v>44.07</v>
      </c>
      <c r="I294" s="198"/>
      <c r="J294" s="389"/>
      <c r="K294" s="176"/>
      <c r="L294" s="30"/>
    </row>
    <row r="295" spans="1:11" ht="12.75">
      <c r="A295" s="171"/>
      <c r="B295" s="83"/>
      <c r="C295" s="83" t="s">
        <v>1209</v>
      </c>
      <c r="D295" s="84" t="s">
        <v>1210</v>
      </c>
      <c r="E295" s="84"/>
      <c r="F295" s="85"/>
      <c r="G295" s="86"/>
      <c r="H295" s="91"/>
      <c r="I295" s="199"/>
      <c r="J295" s="385"/>
      <c r="K295" s="168"/>
    </row>
    <row r="296" spans="1:12" s="31" customFormat="1" ht="63.75">
      <c r="A296" s="175"/>
      <c r="B296" s="98"/>
      <c r="C296" s="98"/>
      <c r="D296" s="98" t="s">
        <v>1211</v>
      </c>
      <c r="E296" s="398" t="s">
        <v>1212</v>
      </c>
      <c r="F296" s="399"/>
      <c r="G296" s="101"/>
      <c r="H296" s="117"/>
      <c r="I296" s="198" t="s">
        <v>1213</v>
      </c>
      <c r="J296" s="389"/>
      <c r="K296" s="176"/>
      <c r="L296" s="30"/>
    </row>
    <row r="297" spans="1:12" s="31" customFormat="1" ht="12.75">
      <c r="A297" s="175"/>
      <c r="B297" s="98"/>
      <c r="C297" s="98"/>
      <c r="D297" s="98"/>
      <c r="E297" s="99" t="s">
        <v>270</v>
      </c>
      <c r="F297" s="100"/>
      <c r="G297" s="101"/>
      <c r="H297" s="117">
        <v>7.91</v>
      </c>
      <c r="I297" s="103"/>
      <c r="J297" s="389"/>
      <c r="K297" s="176"/>
      <c r="L297" s="30"/>
    </row>
    <row r="298" spans="1:12" s="31" customFormat="1" ht="12.75">
      <c r="A298" s="175"/>
      <c r="B298" s="98"/>
      <c r="C298" s="98"/>
      <c r="D298" s="98"/>
      <c r="E298" s="99" t="s">
        <v>271</v>
      </c>
      <c r="F298" s="100"/>
      <c r="G298" s="101"/>
      <c r="H298" s="117">
        <v>14.13</v>
      </c>
      <c r="I298" s="103"/>
      <c r="J298" s="389"/>
      <c r="K298" s="176"/>
      <c r="L298" s="30"/>
    </row>
    <row r="299" spans="1:12" s="31" customFormat="1" ht="12.75">
      <c r="A299" s="175"/>
      <c r="B299" s="98"/>
      <c r="C299" s="98"/>
      <c r="D299" s="98"/>
      <c r="E299" s="99" t="s">
        <v>272</v>
      </c>
      <c r="F299" s="100"/>
      <c r="G299" s="101"/>
      <c r="H299" s="117">
        <v>15.9</v>
      </c>
      <c r="I299" s="103"/>
      <c r="J299" s="389"/>
      <c r="K299" s="176"/>
      <c r="L299" s="30"/>
    </row>
    <row r="300" spans="1:12" s="31" customFormat="1" ht="12.75">
      <c r="A300" s="175"/>
      <c r="B300" s="98"/>
      <c r="C300" s="98"/>
      <c r="D300" s="98"/>
      <c r="E300" s="99" t="s">
        <v>88</v>
      </c>
      <c r="F300" s="100"/>
      <c r="G300" s="101"/>
      <c r="H300" s="117">
        <v>17.85</v>
      </c>
      <c r="I300" s="103"/>
      <c r="J300" s="389"/>
      <c r="K300" s="176"/>
      <c r="L300" s="30"/>
    </row>
    <row r="301" spans="1:12" s="31" customFormat="1" ht="12.75">
      <c r="A301" s="175"/>
      <c r="B301" s="98"/>
      <c r="C301" s="98"/>
      <c r="D301" s="98"/>
      <c r="E301" s="99" t="s">
        <v>273</v>
      </c>
      <c r="F301" s="100"/>
      <c r="G301" s="101"/>
      <c r="H301" s="117">
        <v>23.82</v>
      </c>
      <c r="I301" s="103"/>
      <c r="J301" s="389"/>
      <c r="K301" s="176"/>
      <c r="L301" s="30"/>
    </row>
    <row r="302" spans="1:12" s="31" customFormat="1" ht="63.75">
      <c r="A302" s="175"/>
      <c r="B302" s="98"/>
      <c r="C302" s="98"/>
      <c r="D302" s="98" t="s">
        <v>1214</v>
      </c>
      <c r="E302" s="398" t="s">
        <v>1215</v>
      </c>
      <c r="F302" s="399"/>
      <c r="G302" s="101"/>
      <c r="H302" s="117"/>
      <c r="I302" s="198" t="s">
        <v>1213</v>
      </c>
      <c r="J302" s="389"/>
      <c r="K302" s="176"/>
      <c r="L302" s="30"/>
    </row>
    <row r="303" spans="1:12" s="31" customFormat="1" ht="12.75">
      <c r="A303" s="175"/>
      <c r="B303" s="98"/>
      <c r="C303" s="98"/>
      <c r="D303" s="98"/>
      <c r="E303" s="99" t="s">
        <v>270</v>
      </c>
      <c r="F303" s="100"/>
      <c r="G303" s="101"/>
      <c r="H303" s="117">
        <v>7.36</v>
      </c>
      <c r="I303" s="198"/>
      <c r="J303" s="389"/>
      <c r="K303" s="176"/>
      <c r="L303" s="30"/>
    </row>
    <row r="304" spans="1:12" s="31" customFormat="1" ht="12.75">
      <c r="A304" s="175"/>
      <c r="B304" s="98"/>
      <c r="C304" s="98"/>
      <c r="D304" s="98"/>
      <c r="E304" s="99" t="s">
        <v>271</v>
      </c>
      <c r="F304" s="100"/>
      <c r="G304" s="101"/>
      <c r="H304" s="117">
        <v>13.58</v>
      </c>
      <c r="I304" s="198"/>
      <c r="J304" s="389"/>
      <c r="K304" s="176"/>
      <c r="L304" s="30"/>
    </row>
    <row r="305" spans="1:12" s="31" customFormat="1" ht="12.75">
      <c r="A305" s="175"/>
      <c r="B305" s="98"/>
      <c r="C305" s="98"/>
      <c r="D305" s="98"/>
      <c r="E305" s="99" t="s">
        <v>272</v>
      </c>
      <c r="F305" s="100"/>
      <c r="G305" s="101"/>
      <c r="H305" s="117">
        <v>15.35</v>
      </c>
      <c r="I305" s="198"/>
      <c r="J305" s="389"/>
      <c r="K305" s="176"/>
      <c r="L305" s="30"/>
    </row>
    <row r="306" spans="1:12" s="31" customFormat="1" ht="12.75">
      <c r="A306" s="175"/>
      <c r="B306" s="98"/>
      <c r="C306" s="98"/>
      <c r="D306" s="98"/>
      <c r="E306" s="99" t="s">
        <v>88</v>
      </c>
      <c r="F306" s="100"/>
      <c r="G306" s="101"/>
      <c r="H306" s="117">
        <v>17.3</v>
      </c>
      <c r="I306" s="198"/>
      <c r="J306" s="389"/>
      <c r="K306" s="176"/>
      <c r="L306" s="30"/>
    </row>
    <row r="307" spans="1:12" s="31" customFormat="1" ht="12.75">
      <c r="A307" s="175"/>
      <c r="B307" s="98"/>
      <c r="C307" s="98"/>
      <c r="D307" s="98"/>
      <c r="E307" s="99" t="s">
        <v>273</v>
      </c>
      <c r="F307" s="100"/>
      <c r="G307" s="101"/>
      <c r="H307" s="117">
        <v>23.27</v>
      </c>
      <c r="I307" s="198"/>
      <c r="J307" s="389"/>
      <c r="K307" s="176"/>
      <c r="L307" s="30"/>
    </row>
    <row r="308" spans="1:12" s="31" customFormat="1" ht="63.75">
      <c r="A308" s="175"/>
      <c r="B308" s="98"/>
      <c r="C308" s="98"/>
      <c r="D308" s="98" t="s">
        <v>1216</v>
      </c>
      <c r="E308" s="398" t="s">
        <v>1217</v>
      </c>
      <c r="F308" s="399"/>
      <c r="G308" s="101"/>
      <c r="H308" s="117"/>
      <c r="I308" s="198" t="s">
        <v>1213</v>
      </c>
      <c r="J308" s="389"/>
      <c r="K308" s="176"/>
      <c r="L308" s="30"/>
    </row>
    <row r="309" spans="1:12" s="31" customFormat="1" ht="12.75">
      <c r="A309" s="175"/>
      <c r="B309" s="98"/>
      <c r="C309" s="98"/>
      <c r="D309" s="98"/>
      <c r="E309" s="99" t="s">
        <v>270</v>
      </c>
      <c r="F309" s="100"/>
      <c r="G309" s="101"/>
      <c r="H309" s="117">
        <v>14.63</v>
      </c>
      <c r="I309" s="103"/>
      <c r="J309" s="389"/>
      <c r="K309" s="176"/>
      <c r="L309" s="30"/>
    </row>
    <row r="310" spans="1:12" s="31" customFormat="1" ht="12.75">
      <c r="A310" s="175"/>
      <c r="B310" s="98"/>
      <c r="C310" s="98"/>
      <c r="D310" s="98"/>
      <c r="E310" s="99" t="s">
        <v>271</v>
      </c>
      <c r="F310" s="100"/>
      <c r="G310" s="101"/>
      <c r="H310" s="117">
        <v>26.14</v>
      </c>
      <c r="I310" s="103"/>
      <c r="J310" s="389"/>
      <c r="K310" s="176"/>
      <c r="L310" s="30"/>
    </row>
    <row r="311" spans="1:12" s="31" customFormat="1" ht="12.75">
      <c r="A311" s="175"/>
      <c r="B311" s="98"/>
      <c r="C311" s="98"/>
      <c r="D311" s="98"/>
      <c r="E311" s="99" t="s">
        <v>272</v>
      </c>
      <c r="F311" s="100"/>
      <c r="G311" s="101"/>
      <c r="H311" s="117">
        <v>29.42</v>
      </c>
      <c r="I311" s="103"/>
      <c r="J311" s="389"/>
      <c r="K311" s="176"/>
      <c r="L311" s="30"/>
    </row>
    <row r="312" spans="1:12" s="31" customFormat="1" ht="12.75">
      <c r="A312" s="175"/>
      <c r="B312" s="98"/>
      <c r="C312" s="98"/>
      <c r="D312" s="98"/>
      <c r="E312" s="99" t="s">
        <v>88</v>
      </c>
      <c r="F312" s="100"/>
      <c r="G312" s="101"/>
      <c r="H312" s="117">
        <v>33.02</v>
      </c>
      <c r="I312" s="103"/>
      <c r="J312" s="389"/>
      <c r="K312" s="176"/>
      <c r="L312" s="30"/>
    </row>
    <row r="313" spans="1:12" s="31" customFormat="1" ht="12.75">
      <c r="A313" s="175"/>
      <c r="B313" s="98"/>
      <c r="C313" s="98"/>
      <c r="D313" s="98"/>
      <c r="E313" s="99" t="s">
        <v>273</v>
      </c>
      <c r="F313" s="100"/>
      <c r="G313" s="101"/>
      <c r="H313" s="117">
        <v>44.07</v>
      </c>
      <c r="I313" s="103"/>
      <c r="J313" s="389"/>
      <c r="K313" s="176"/>
      <c r="L313" s="30"/>
    </row>
    <row r="314" spans="1:11" s="30" customFormat="1" ht="12.75">
      <c r="A314" s="175"/>
      <c r="B314" s="98"/>
      <c r="C314" s="98"/>
      <c r="D314" s="98" t="s">
        <v>1218</v>
      </c>
      <c r="E314" s="99" t="s">
        <v>1219</v>
      </c>
      <c r="F314" s="100"/>
      <c r="G314" s="101"/>
      <c r="H314" s="102"/>
      <c r="I314" s="118">
        <v>304.12</v>
      </c>
      <c r="J314" s="389"/>
      <c r="K314" s="176"/>
    </row>
    <row r="315" spans="1:11" s="30" customFormat="1" ht="12.75">
      <c r="A315" s="175"/>
      <c r="B315" s="98"/>
      <c r="C315" s="98"/>
      <c r="D315" s="98" t="s">
        <v>1220</v>
      </c>
      <c r="E315" s="99" t="s">
        <v>1221</v>
      </c>
      <c r="F315" s="100"/>
      <c r="G315" s="101"/>
      <c r="H315" s="102"/>
      <c r="I315" s="118">
        <v>147.37</v>
      </c>
      <c r="J315" s="389"/>
      <c r="K315" s="176"/>
    </row>
    <row r="316" spans="1:11" ht="12.75">
      <c r="A316" s="171"/>
      <c r="B316" s="83"/>
      <c r="C316" s="83" t="s">
        <v>1222</v>
      </c>
      <c r="D316" s="83" t="s">
        <v>1223</v>
      </c>
      <c r="E316" s="83"/>
      <c r="F316" s="89"/>
      <c r="G316" s="90"/>
      <c r="H316" s="91"/>
      <c r="I316" s="88"/>
      <c r="J316" s="385"/>
      <c r="K316" s="168"/>
    </row>
    <row r="317" spans="1:11" s="30" customFormat="1" ht="63.75">
      <c r="A317" s="175"/>
      <c r="B317" s="98"/>
      <c r="C317" s="98"/>
      <c r="D317" s="98" t="s">
        <v>1224</v>
      </c>
      <c r="E317" s="398" t="s">
        <v>1548</v>
      </c>
      <c r="F317" s="399"/>
      <c r="G317" s="101"/>
      <c r="H317" s="117"/>
      <c r="I317" s="198" t="s">
        <v>1213</v>
      </c>
      <c r="J317" s="389"/>
      <c r="K317" s="176"/>
    </row>
    <row r="318" spans="1:11" s="30" customFormat="1" ht="12.75">
      <c r="A318" s="175"/>
      <c r="B318" s="98"/>
      <c r="C318" s="98"/>
      <c r="D318" s="98"/>
      <c r="E318" s="99" t="s">
        <v>270</v>
      </c>
      <c r="F318" s="100"/>
      <c r="G318" s="101"/>
      <c r="H318" s="117">
        <v>7.91</v>
      </c>
      <c r="I318" s="198"/>
      <c r="J318" s="389"/>
      <c r="K318" s="176"/>
    </row>
    <row r="319" spans="1:11" s="30" customFormat="1" ht="12.75">
      <c r="A319" s="175"/>
      <c r="B319" s="98"/>
      <c r="C319" s="98"/>
      <c r="D319" s="98"/>
      <c r="E319" s="99" t="s">
        <v>271</v>
      </c>
      <c r="F319" s="100"/>
      <c r="G319" s="101"/>
      <c r="H319" s="117">
        <v>14.13</v>
      </c>
      <c r="I319" s="198"/>
      <c r="J319" s="389"/>
      <c r="K319" s="176"/>
    </row>
    <row r="320" spans="1:11" s="30" customFormat="1" ht="12.75">
      <c r="A320" s="175"/>
      <c r="B320" s="98"/>
      <c r="C320" s="98"/>
      <c r="D320" s="98"/>
      <c r="E320" s="99" t="s">
        <v>272</v>
      </c>
      <c r="F320" s="100"/>
      <c r="G320" s="101"/>
      <c r="H320" s="117">
        <v>15.9</v>
      </c>
      <c r="I320" s="198"/>
      <c r="J320" s="389"/>
      <c r="K320" s="176"/>
    </row>
    <row r="321" spans="1:11" s="30" customFormat="1" ht="12.75">
      <c r="A321" s="175"/>
      <c r="B321" s="98"/>
      <c r="C321" s="98"/>
      <c r="D321" s="98"/>
      <c r="E321" s="99" t="s">
        <v>88</v>
      </c>
      <c r="F321" s="100"/>
      <c r="G321" s="101"/>
      <c r="H321" s="117">
        <v>17.85</v>
      </c>
      <c r="I321" s="198"/>
      <c r="J321" s="389"/>
      <c r="K321" s="176"/>
    </row>
    <row r="322" spans="1:11" s="30" customFormat="1" ht="12.75">
      <c r="A322" s="175"/>
      <c r="B322" s="98"/>
      <c r="C322" s="98"/>
      <c r="D322" s="98"/>
      <c r="E322" s="99" t="s">
        <v>273</v>
      </c>
      <c r="F322" s="100"/>
      <c r="G322" s="101"/>
      <c r="H322" s="117">
        <v>23.82</v>
      </c>
      <c r="I322" s="198"/>
      <c r="J322" s="389"/>
      <c r="K322" s="176"/>
    </row>
    <row r="323" spans="1:11" s="30" customFormat="1" ht="75.75" customHeight="1">
      <c r="A323" s="175"/>
      <c r="B323" s="98"/>
      <c r="C323" s="98"/>
      <c r="D323" s="98" t="s">
        <v>1276</v>
      </c>
      <c r="E323" s="398" t="s">
        <v>1547</v>
      </c>
      <c r="F323" s="399"/>
      <c r="G323" s="101"/>
      <c r="H323" s="117"/>
      <c r="I323" s="198" t="s">
        <v>1213</v>
      </c>
      <c r="J323" s="389"/>
      <c r="K323" s="176"/>
    </row>
    <row r="324" spans="1:11" s="30" customFormat="1" ht="12.75">
      <c r="A324" s="175"/>
      <c r="B324" s="98"/>
      <c r="C324" s="98"/>
      <c r="D324" s="98"/>
      <c r="E324" s="99" t="s">
        <v>270</v>
      </c>
      <c r="F324" s="100"/>
      <c r="G324" s="101"/>
      <c r="H324" s="117">
        <v>7.36</v>
      </c>
      <c r="I324" s="103"/>
      <c r="J324" s="389"/>
      <c r="K324" s="176"/>
    </row>
    <row r="325" spans="1:11" s="30" customFormat="1" ht="12.75">
      <c r="A325" s="175"/>
      <c r="B325" s="98"/>
      <c r="C325" s="98"/>
      <c r="D325" s="98"/>
      <c r="E325" s="99" t="s">
        <v>271</v>
      </c>
      <c r="F325" s="100"/>
      <c r="G325" s="101"/>
      <c r="H325" s="117">
        <v>13.58</v>
      </c>
      <c r="I325" s="103"/>
      <c r="J325" s="389"/>
      <c r="K325" s="176"/>
    </row>
    <row r="326" spans="1:11" s="30" customFormat="1" ht="12.75">
      <c r="A326" s="175"/>
      <c r="B326" s="98"/>
      <c r="C326" s="98"/>
      <c r="D326" s="98"/>
      <c r="E326" s="99" t="s">
        <v>272</v>
      </c>
      <c r="F326" s="100"/>
      <c r="G326" s="101"/>
      <c r="H326" s="117">
        <v>15.35</v>
      </c>
      <c r="I326" s="103"/>
      <c r="J326" s="389"/>
      <c r="K326" s="176"/>
    </row>
    <row r="327" spans="1:11" s="30" customFormat="1" ht="12.75">
      <c r="A327" s="175"/>
      <c r="B327" s="98"/>
      <c r="C327" s="98"/>
      <c r="D327" s="98"/>
      <c r="E327" s="99" t="s">
        <v>88</v>
      </c>
      <c r="F327" s="100"/>
      <c r="G327" s="101"/>
      <c r="H327" s="117">
        <v>17.3</v>
      </c>
      <c r="I327" s="103"/>
      <c r="J327" s="389"/>
      <c r="K327" s="176"/>
    </row>
    <row r="328" spans="1:11" s="30" customFormat="1" ht="12.75">
      <c r="A328" s="175"/>
      <c r="B328" s="98"/>
      <c r="C328" s="98"/>
      <c r="D328" s="98"/>
      <c r="E328" s="99" t="s">
        <v>273</v>
      </c>
      <c r="F328" s="100"/>
      <c r="G328" s="101"/>
      <c r="H328" s="117">
        <v>23.27</v>
      </c>
      <c r="I328" s="103"/>
      <c r="J328" s="389"/>
      <c r="K328" s="176"/>
    </row>
    <row r="329" spans="1:11" s="30" customFormat="1" ht="38.25">
      <c r="A329" s="175"/>
      <c r="B329" s="98"/>
      <c r="C329" s="98"/>
      <c r="D329" s="98" t="s">
        <v>1277</v>
      </c>
      <c r="E329" s="99" t="s">
        <v>1279</v>
      </c>
      <c r="F329" s="105"/>
      <c r="G329" s="101"/>
      <c r="H329" s="117">
        <v>97.09</v>
      </c>
      <c r="I329" s="198" t="s">
        <v>1545</v>
      </c>
      <c r="J329" s="389">
        <v>1</v>
      </c>
      <c r="K329" s="176"/>
    </row>
    <row r="330" spans="1:11" s="30" customFormat="1" ht="38.25">
      <c r="A330" s="175"/>
      <c r="B330" s="98"/>
      <c r="C330" s="98"/>
      <c r="D330" s="98" t="s">
        <v>1278</v>
      </c>
      <c r="E330" s="99" t="s">
        <v>1281</v>
      </c>
      <c r="F330" s="105"/>
      <c r="G330" s="101"/>
      <c r="H330" s="117">
        <v>1083.46</v>
      </c>
      <c r="I330" s="198" t="s">
        <v>1546</v>
      </c>
      <c r="J330" s="389">
        <v>1</v>
      </c>
      <c r="K330" s="176"/>
    </row>
    <row r="331" spans="1:11" s="30" customFormat="1" ht="12.75">
      <c r="A331" s="175"/>
      <c r="B331" s="98"/>
      <c r="C331" s="98"/>
      <c r="D331" s="98" t="s">
        <v>1280</v>
      </c>
      <c r="E331" s="398" t="s">
        <v>1282</v>
      </c>
      <c r="F331" s="399"/>
      <c r="G331" s="101"/>
      <c r="H331" s="117">
        <v>20.73</v>
      </c>
      <c r="I331" s="108"/>
      <c r="J331" s="389"/>
      <c r="K331" s="176"/>
    </row>
    <row r="332" spans="1:11" s="30" customFormat="1" ht="12.75">
      <c r="A332" s="175"/>
      <c r="B332" s="98"/>
      <c r="C332" s="98"/>
      <c r="D332" s="98"/>
      <c r="E332" s="99"/>
      <c r="F332" s="100"/>
      <c r="G332" s="101"/>
      <c r="H332" s="117"/>
      <c r="I332" s="108"/>
      <c r="J332" s="389"/>
      <c r="K332" s="176"/>
    </row>
    <row r="333" spans="1:11" s="30" customFormat="1" ht="79.5" customHeight="1">
      <c r="A333" s="175"/>
      <c r="B333" s="98"/>
      <c r="C333" s="98" t="s">
        <v>1283</v>
      </c>
      <c r="D333" s="398" t="s">
        <v>1544</v>
      </c>
      <c r="E333" s="398"/>
      <c r="F333" s="399"/>
      <c r="G333" s="116"/>
      <c r="H333" s="203" t="s">
        <v>1299</v>
      </c>
      <c r="I333" s="204"/>
      <c r="J333" s="389"/>
      <c r="K333" s="176"/>
    </row>
    <row r="334" spans="1:11" ht="12.75">
      <c r="A334" s="171"/>
      <c r="B334" s="83"/>
      <c r="C334" s="83"/>
      <c r="D334" s="83" t="s">
        <v>1300</v>
      </c>
      <c r="E334" s="84" t="s">
        <v>1301</v>
      </c>
      <c r="F334" s="85"/>
      <c r="G334" s="86"/>
      <c r="H334" s="91"/>
      <c r="I334" s="88"/>
      <c r="J334" s="385"/>
      <c r="K334" s="168"/>
    </row>
    <row r="335" spans="1:11" ht="12.75">
      <c r="A335" s="171"/>
      <c r="B335" s="83"/>
      <c r="C335" s="83"/>
      <c r="D335" s="83"/>
      <c r="E335" s="83" t="s">
        <v>1302</v>
      </c>
      <c r="F335" s="89"/>
      <c r="G335" s="90"/>
      <c r="H335" s="91"/>
      <c r="I335" s="88"/>
      <c r="J335" s="385"/>
      <c r="K335" s="168"/>
    </row>
    <row r="336" spans="1:11" ht="12.75">
      <c r="A336" s="171"/>
      <c r="B336" s="83"/>
      <c r="C336" s="83"/>
      <c r="D336" s="83"/>
      <c r="E336" s="197" t="s">
        <v>1303</v>
      </c>
      <c r="F336" s="89"/>
      <c r="G336" s="90"/>
      <c r="H336" s="91"/>
      <c r="I336" s="97">
        <v>37.53</v>
      </c>
      <c r="J336" s="385"/>
      <c r="K336" s="168"/>
    </row>
    <row r="337" spans="1:11" ht="12.75">
      <c r="A337" s="171"/>
      <c r="B337" s="83"/>
      <c r="C337" s="83"/>
      <c r="D337" s="83"/>
      <c r="E337" s="197" t="s">
        <v>1002</v>
      </c>
      <c r="F337" s="89"/>
      <c r="G337" s="90"/>
      <c r="H337" s="91"/>
      <c r="I337" s="97">
        <v>14.41</v>
      </c>
      <c r="J337" s="385"/>
      <c r="K337" s="168"/>
    </row>
    <row r="338" spans="1:11" ht="12.75">
      <c r="A338" s="171"/>
      <c r="B338" s="83"/>
      <c r="C338" s="83"/>
      <c r="D338" s="83"/>
      <c r="E338" s="83" t="s">
        <v>1304</v>
      </c>
      <c r="F338" s="89"/>
      <c r="G338" s="90"/>
      <c r="H338" s="91"/>
      <c r="I338" s="88"/>
      <c r="J338" s="385"/>
      <c r="K338" s="168"/>
    </row>
    <row r="339" spans="1:11" ht="12.75">
      <c r="A339" s="171"/>
      <c r="B339" s="83"/>
      <c r="C339" s="83"/>
      <c r="D339" s="83"/>
      <c r="E339" s="197" t="s">
        <v>1303</v>
      </c>
      <c r="F339" s="89"/>
      <c r="G339" s="90"/>
      <c r="H339" s="91"/>
      <c r="I339" s="97">
        <v>34.78</v>
      </c>
      <c r="J339" s="385"/>
      <c r="K339" s="168"/>
    </row>
    <row r="340" spans="1:11" ht="12.75">
      <c r="A340" s="171"/>
      <c r="B340" s="83"/>
      <c r="C340" s="83"/>
      <c r="D340" s="83"/>
      <c r="E340" s="197" t="s">
        <v>1002</v>
      </c>
      <c r="F340" s="89"/>
      <c r="G340" s="90"/>
      <c r="H340" s="91"/>
      <c r="I340" s="97">
        <v>16.33</v>
      </c>
      <c r="J340" s="385"/>
      <c r="K340" s="168"/>
    </row>
    <row r="341" spans="1:11" ht="12.75">
      <c r="A341" s="171"/>
      <c r="B341" s="83"/>
      <c r="C341" s="83"/>
      <c r="D341" s="83" t="s">
        <v>1305</v>
      </c>
      <c r="E341" s="398" t="s">
        <v>1306</v>
      </c>
      <c r="F341" s="399"/>
      <c r="G341" s="86"/>
      <c r="H341" s="91"/>
      <c r="I341" s="88"/>
      <c r="J341" s="385"/>
      <c r="K341" s="168"/>
    </row>
    <row r="342" spans="1:11" ht="12.75">
      <c r="A342" s="171"/>
      <c r="B342" s="83"/>
      <c r="C342" s="83"/>
      <c r="D342" s="83"/>
      <c r="E342" s="83" t="s">
        <v>1302</v>
      </c>
      <c r="F342" s="89"/>
      <c r="G342" s="90"/>
      <c r="H342" s="91"/>
      <c r="I342" s="88"/>
      <c r="J342" s="385"/>
      <c r="K342" s="168"/>
    </row>
    <row r="343" spans="1:11" ht="12.75">
      <c r="A343" s="171"/>
      <c r="B343" s="83"/>
      <c r="C343" s="83"/>
      <c r="D343" s="83"/>
      <c r="E343" s="197" t="s">
        <v>1303</v>
      </c>
      <c r="F343" s="89"/>
      <c r="G343" s="90"/>
      <c r="H343" s="91"/>
      <c r="I343" s="97">
        <v>109.82</v>
      </c>
      <c r="J343" s="385"/>
      <c r="K343" s="168"/>
    </row>
    <row r="344" spans="1:11" ht="12.75">
      <c r="A344" s="171"/>
      <c r="B344" s="83"/>
      <c r="C344" s="83"/>
      <c r="D344" s="83"/>
      <c r="E344" s="197" t="s">
        <v>1002</v>
      </c>
      <c r="F344" s="89"/>
      <c r="G344" s="90"/>
      <c r="H344" s="91"/>
      <c r="I344" s="97">
        <v>16.33</v>
      </c>
      <c r="J344" s="385"/>
      <c r="K344" s="168"/>
    </row>
    <row r="345" spans="1:11" ht="12.75">
      <c r="A345" s="171"/>
      <c r="B345" s="83"/>
      <c r="C345" s="83"/>
      <c r="D345" s="83"/>
      <c r="E345" s="83" t="s">
        <v>1304</v>
      </c>
      <c r="F345" s="89"/>
      <c r="G345" s="90"/>
      <c r="H345" s="91"/>
      <c r="I345" s="88"/>
      <c r="J345" s="385"/>
      <c r="K345" s="168"/>
    </row>
    <row r="346" spans="1:11" ht="12.75">
      <c r="A346" s="171"/>
      <c r="B346" s="83"/>
      <c r="C346" s="83"/>
      <c r="D346" s="83"/>
      <c r="E346" s="197" t="s">
        <v>1303</v>
      </c>
      <c r="F346" s="89"/>
      <c r="G346" s="90"/>
      <c r="H346" s="91"/>
      <c r="I346" s="97">
        <v>66.37</v>
      </c>
      <c r="J346" s="385"/>
      <c r="K346" s="168"/>
    </row>
    <row r="347" spans="1:11" ht="12.75">
      <c r="A347" s="171"/>
      <c r="B347" s="83"/>
      <c r="C347" s="83"/>
      <c r="D347" s="83"/>
      <c r="E347" s="197" t="s">
        <v>1002</v>
      </c>
      <c r="F347" s="89"/>
      <c r="G347" s="90"/>
      <c r="H347" s="91"/>
      <c r="I347" s="97">
        <v>16.33</v>
      </c>
      <c r="J347" s="385"/>
      <c r="K347" s="168"/>
    </row>
    <row r="348" spans="1:11" ht="12.75">
      <c r="A348" s="171"/>
      <c r="B348" s="83"/>
      <c r="C348" s="83"/>
      <c r="D348" s="83" t="s">
        <v>1307</v>
      </c>
      <c r="E348" s="398" t="s">
        <v>1308</v>
      </c>
      <c r="F348" s="399"/>
      <c r="G348" s="86"/>
      <c r="H348" s="91"/>
      <c r="I348" s="88"/>
      <c r="J348" s="385"/>
      <c r="K348" s="168"/>
    </row>
    <row r="349" spans="1:11" ht="12.75">
      <c r="A349" s="171"/>
      <c r="B349" s="83"/>
      <c r="C349" s="83"/>
      <c r="D349" s="83"/>
      <c r="E349" s="83" t="s">
        <v>1302</v>
      </c>
      <c r="F349" s="89"/>
      <c r="G349" s="90"/>
      <c r="H349" s="91"/>
      <c r="I349" s="88"/>
      <c r="J349" s="385"/>
      <c r="K349" s="168"/>
    </row>
    <row r="350" spans="1:11" ht="12.75">
      <c r="A350" s="171"/>
      <c r="B350" s="83"/>
      <c r="C350" s="83"/>
      <c r="D350" s="83"/>
      <c r="E350" s="197" t="s">
        <v>1303</v>
      </c>
      <c r="F350" s="89"/>
      <c r="G350" s="90"/>
      <c r="H350" s="91"/>
      <c r="I350" s="97">
        <v>162.81</v>
      </c>
      <c r="J350" s="385"/>
      <c r="K350" s="168"/>
    </row>
    <row r="351" spans="1:11" ht="12.75">
      <c r="A351" s="171"/>
      <c r="B351" s="83"/>
      <c r="C351" s="83"/>
      <c r="D351" s="83"/>
      <c r="E351" s="197" t="s">
        <v>1002</v>
      </c>
      <c r="F351" s="89"/>
      <c r="G351" s="90"/>
      <c r="H351" s="91"/>
      <c r="I351" s="97">
        <v>16.33</v>
      </c>
      <c r="J351" s="385"/>
      <c r="K351" s="168"/>
    </row>
    <row r="352" spans="1:11" ht="12.75">
      <c r="A352" s="171"/>
      <c r="B352" s="83"/>
      <c r="C352" s="83"/>
      <c r="D352" s="83"/>
      <c r="E352" s="83" t="s">
        <v>1304</v>
      </c>
      <c r="F352" s="89"/>
      <c r="G352" s="90"/>
      <c r="H352" s="91"/>
      <c r="I352" s="88"/>
      <c r="J352" s="385"/>
      <c r="K352" s="168"/>
    </row>
    <row r="353" spans="1:11" ht="12.75">
      <c r="A353" s="171"/>
      <c r="B353" s="83"/>
      <c r="C353" s="83"/>
      <c r="D353" s="83"/>
      <c r="E353" s="197" t="s">
        <v>1303</v>
      </c>
      <c r="F353" s="89"/>
      <c r="G353" s="90"/>
      <c r="H353" s="91"/>
      <c r="I353" s="97">
        <v>119.35</v>
      </c>
      <c r="J353" s="385"/>
      <c r="K353" s="168"/>
    </row>
    <row r="354" spans="1:11" ht="12.75">
      <c r="A354" s="171"/>
      <c r="B354" s="83"/>
      <c r="C354" s="83"/>
      <c r="D354" s="83"/>
      <c r="E354" s="197" t="s">
        <v>1002</v>
      </c>
      <c r="F354" s="89"/>
      <c r="G354" s="90"/>
      <c r="H354" s="91"/>
      <c r="I354" s="97">
        <v>16.33</v>
      </c>
      <c r="J354" s="385"/>
      <c r="K354" s="168"/>
    </row>
    <row r="355" spans="1:11" ht="27" customHeight="1">
      <c r="A355" s="171"/>
      <c r="B355" s="83"/>
      <c r="C355" s="83"/>
      <c r="D355" s="83" t="s">
        <v>1309</v>
      </c>
      <c r="E355" s="398" t="s">
        <v>1310</v>
      </c>
      <c r="F355" s="399"/>
      <c r="G355" s="86"/>
      <c r="H355" s="91"/>
      <c r="I355" s="88"/>
      <c r="J355" s="385"/>
      <c r="K355" s="168"/>
    </row>
    <row r="356" spans="1:11" ht="12.75">
      <c r="A356" s="171"/>
      <c r="B356" s="83"/>
      <c r="C356" s="83"/>
      <c r="D356" s="83"/>
      <c r="E356" s="83" t="s">
        <v>1302</v>
      </c>
      <c r="F356" s="89"/>
      <c r="G356" s="90"/>
      <c r="H356" s="91"/>
      <c r="I356" s="97">
        <v>94.23</v>
      </c>
      <c r="J356" s="385">
        <v>1</v>
      </c>
      <c r="K356" s="168"/>
    </row>
    <row r="357" spans="1:11" ht="12.75">
      <c r="A357" s="171"/>
      <c r="B357" s="83"/>
      <c r="C357" s="83"/>
      <c r="D357" s="83"/>
      <c r="E357" s="83" t="s">
        <v>1311</v>
      </c>
      <c r="F357" s="89"/>
      <c r="G357" s="90"/>
      <c r="H357" s="91"/>
      <c r="I357" s="97">
        <v>82.16</v>
      </c>
      <c r="J357" s="385">
        <v>1</v>
      </c>
      <c r="K357" s="168"/>
    </row>
    <row r="358" spans="1:11" ht="27.75" customHeight="1">
      <c r="A358" s="171"/>
      <c r="B358" s="83"/>
      <c r="C358" s="83"/>
      <c r="D358" s="20" t="s">
        <v>156</v>
      </c>
      <c r="E358" s="402" t="s">
        <v>89</v>
      </c>
      <c r="F358" s="403"/>
      <c r="G358" s="90"/>
      <c r="H358" s="91"/>
      <c r="I358" s="97"/>
      <c r="J358" s="385"/>
      <c r="K358" s="168"/>
    </row>
    <row r="359" spans="1:11" ht="12.75">
      <c r="A359" s="171"/>
      <c r="B359" s="83"/>
      <c r="C359" s="83"/>
      <c r="D359" s="20"/>
      <c r="E359" s="402" t="s">
        <v>1302</v>
      </c>
      <c r="F359" s="403"/>
      <c r="G359" s="90"/>
      <c r="H359" s="91"/>
      <c r="I359" s="97">
        <v>109.82</v>
      </c>
      <c r="J359" s="385">
        <v>10</v>
      </c>
      <c r="K359" s="168"/>
    </row>
    <row r="360" spans="1:11" ht="12.75">
      <c r="A360" s="171"/>
      <c r="B360" s="83"/>
      <c r="C360" s="83"/>
      <c r="D360" s="20"/>
      <c r="E360" s="402" t="s">
        <v>1311</v>
      </c>
      <c r="F360" s="403"/>
      <c r="G360" s="90"/>
      <c r="H360" s="91"/>
      <c r="I360" s="97">
        <v>66.37</v>
      </c>
      <c r="J360" s="385">
        <v>10</v>
      </c>
      <c r="K360" s="168"/>
    </row>
    <row r="361" spans="1:11" ht="12.75">
      <c r="A361" s="171"/>
      <c r="B361" s="83"/>
      <c r="C361" s="83"/>
      <c r="D361" s="20"/>
      <c r="E361" s="25"/>
      <c r="F361" s="26"/>
      <c r="G361" s="90"/>
      <c r="H361" s="91"/>
      <c r="I361" s="129"/>
      <c r="J361" s="385"/>
      <c r="K361" s="168"/>
    </row>
    <row r="362" spans="1:11" s="30" customFormat="1" ht="76.5">
      <c r="A362" s="175"/>
      <c r="B362" s="98"/>
      <c r="C362" s="98" t="s">
        <v>1312</v>
      </c>
      <c r="D362" s="398" t="s">
        <v>1313</v>
      </c>
      <c r="E362" s="398"/>
      <c r="F362" s="399"/>
      <c r="G362" s="116"/>
      <c r="H362" s="128" t="s">
        <v>1299</v>
      </c>
      <c r="I362" s="204"/>
      <c r="J362" s="389"/>
      <c r="K362" s="176"/>
    </row>
    <row r="363" spans="1:11" ht="12.75">
      <c r="A363" s="171"/>
      <c r="B363" s="83"/>
      <c r="C363" s="83"/>
      <c r="D363" s="83" t="s">
        <v>1314</v>
      </c>
      <c r="E363" s="84" t="s">
        <v>1315</v>
      </c>
      <c r="F363" s="85"/>
      <c r="G363" s="86"/>
      <c r="H363" s="91"/>
      <c r="I363" s="88"/>
      <c r="J363" s="385"/>
      <c r="K363" s="168"/>
    </row>
    <row r="364" spans="1:11" ht="12.75">
      <c r="A364" s="171"/>
      <c r="B364" s="83"/>
      <c r="C364" s="83"/>
      <c r="D364" s="83"/>
      <c r="E364" s="84" t="s">
        <v>1302</v>
      </c>
      <c r="F364" s="85"/>
      <c r="G364" s="86"/>
      <c r="H364" s="91"/>
      <c r="I364" s="132">
        <v>145.67</v>
      </c>
      <c r="J364" s="385">
        <v>1</v>
      </c>
      <c r="K364" s="168"/>
    </row>
    <row r="365" spans="1:11" ht="12.75">
      <c r="A365" s="171"/>
      <c r="B365" s="83"/>
      <c r="C365" s="83"/>
      <c r="D365" s="83"/>
      <c r="E365" s="84" t="s">
        <v>1304</v>
      </c>
      <c r="F365" s="85"/>
      <c r="G365" s="86"/>
      <c r="H365" s="91"/>
      <c r="I365" s="132">
        <v>114.53</v>
      </c>
      <c r="J365" s="385">
        <v>1</v>
      </c>
      <c r="K365" s="168"/>
    </row>
    <row r="366" spans="1:11" ht="12.75">
      <c r="A366" s="171"/>
      <c r="B366" s="83"/>
      <c r="C366" s="83"/>
      <c r="D366" s="83" t="s">
        <v>1316</v>
      </c>
      <c r="E366" s="398" t="s">
        <v>1306</v>
      </c>
      <c r="F366" s="399"/>
      <c r="G366" s="86"/>
      <c r="H366" s="91"/>
      <c r="I366" s="112"/>
      <c r="J366" s="385"/>
      <c r="K366" s="168"/>
    </row>
    <row r="367" spans="1:11" ht="12.75">
      <c r="A367" s="171"/>
      <c r="B367" s="83"/>
      <c r="C367" s="83"/>
      <c r="D367" s="83"/>
      <c r="E367" s="84" t="s">
        <v>1302</v>
      </c>
      <c r="F367" s="85"/>
      <c r="G367" s="86"/>
      <c r="H367" s="91"/>
      <c r="I367" s="132">
        <v>332.94</v>
      </c>
      <c r="J367" s="385">
        <v>1</v>
      </c>
      <c r="K367" s="168"/>
    </row>
    <row r="368" spans="1:11" ht="12.75">
      <c r="A368" s="171"/>
      <c r="B368" s="83"/>
      <c r="C368" s="83"/>
      <c r="D368" s="83"/>
      <c r="E368" s="84" t="s">
        <v>1304</v>
      </c>
      <c r="F368" s="85"/>
      <c r="G368" s="86"/>
      <c r="H368" s="91"/>
      <c r="I368" s="132">
        <v>279.24</v>
      </c>
      <c r="J368" s="385">
        <v>1</v>
      </c>
      <c r="K368" s="168"/>
    </row>
    <row r="369" spans="1:11" ht="12.75">
      <c r="A369" s="171"/>
      <c r="B369" s="83"/>
      <c r="C369" s="83"/>
      <c r="D369" s="83" t="s">
        <v>1317</v>
      </c>
      <c r="E369" s="398" t="s">
        <v>1308</v>
      </c>
      <c r="F369" s="399"/>
      <c r="G369" s="86"/>
      <c r="H369" s="91"/>
      <c r="I369" s="112"/>
      <c r="J369" s="385"/>
      <c r="K369" s="168"/>
    </row>
    <row r="370" spans="1:11" ht="12.75">
      <c r="A370" s="171"/>
      <c r="B370" s="83"/>
      <c r="C370" s="83"/>
      <c r="D370" s="83"/>
      <c r="E370" s="84" t="s">
        <v>1302</v>
      </c>
      <c r="F370" s="85"/>
      <c r="G370" s="86"/>
      <c r="H370" s="91"/>
      <c r="I370" s="132">
        <v>371.14</v>
      </c>
      <c r="J370" s="385">
        <v>1</v>
      </c>
      <c r="K370" s="168"/>
    </row>
    <row r="371" spans="1:11" ht="12.75">
      <c r="A371" s="171"/>
      <c r="B371" s="83"/>
      <c r="C371" s="83"/>
      <c r="D371" s="83"/>
      <c r="E371" s="84" t="s">
        <v>1304</v>
      </c>
      <c r="F371" s="85"/>
      <c r="G371" s="86"/>
      <c r="H371" s="91"/>
      <c r="I371" s="132">
        <v>316.86</v>
      </c>
      <c r="J371" s="385">
        <v>1</v>
      </c>
      <c r="K371" s="168"/>
    </row>
    <row r="372" spans="1:11" ht="27" customHeight="1">
      <c r="A372" s="171"/>
      <c r="B372" s="83"/>
      <c r="C372" s="83"/>
      <c r="D372" s="83" t="s">
        <v>1318</v>
      </c>
      <c r="E372" s="398" t="s">
        <v>1319</v>
      </c>
      <c r="F372" s="399"/>
      <c r="G372" s="86"/>
      <c r="H372" s="91"/>
      <c r="I372" s="112"/>
      <c r="J372" s="385"/>
      <c r="K372" s="168"/>
    </row>
    <row r="373" spans="1:11" ht="12.75">
      <c r="A373" s="171"/>
      <c r="B373" s="83"/>
      <c r="C373" s="83"/>
      <c r="D373" s="83"/>
      <c r="E373" s="84" t="s">
        <v>1302</v>
      </c>
      <c r="F373" s="85"/>
      <c r="G373" s="86"/>
      <c r="H373" s="91"/>
      <c r="I373" s="132">
        <v>150.52</v>
      </c>
      <c r="J373" s="385">
        <v>1</v>
      </c>
      <c r="K373" s="168"/>
    </row>
    <row r="374" spans="1:11" ht="12.75">
      <c r="A374" s="171"/>
      <c r="B374" s="83"/>
      <c r="C374" s="83"/>
      <c r="D374" s="83"/>
      <c r="E374" s="84" t="s">
        <v>1311</v>
      </c>
      <c r="F374" s="85"/>
      <c r="G374" s="86"/>
      <c r="H374" s="91"/>
      <c r="I374" s="132">
        <v>119.37</v>
      </c>
      <c r="J374" s="385">
        <v>1</v>
      </c>
      <c r="K374" s="168"/>
    </row>
    <row r="375" spans="1:11" ht="27" customHeight="1">
      <c r="A375" s="171"/>
      <c r="B375" s="83"/>
      <c r="C375" s="83"/>
      <c r="D375" s="20" t="s">
        <v>159</v>
      </c>
      <c r="E375" s="402" t="s">
        <v>89</v>
      </c>
      <c r="F375" s="403"/>
      <c r="G375" s="90"/>
      <c r="H375" s="91"/>
      <c r="I375" s="97"/>
      <c r="J375" s="385"/>
      <c r="K375" s="168"/>
    </row>
    <row r="376" spans="1:11" ht="25.5">
      <c r="A376" s="171"/>
      <c r="B376" s="83"/>
      <c r="C376" s="83"/>
      <c r="D376" s="20"/>
      <c r="E376" s="402" t="s">
        <v>1302</v>
      </c>
      <c r="F376" s="403"/>
      <c r="G376" s="90"/>
      <c r="H376" s="91"/>
      <c r="I376" s="129" t="s">
        <v>1007</v>
      </c>
      <c r="J376" s="385"/>
      <c r="K376" s="168"/>
    </row>
    <row r="377" spans="1:11" ht="25.5">
      <c r="A377" s="171"/>
      <c r="B377" s="83"/>
      <c r="C377" s="83"/>
      <c r="D377" s="20"/>
      <c r="E377" s="402" t="s">
        <v>1311</v>
      </c>
      <c r="F377" s="403"/>
      <c r="G377" s="90"/>
      <c r="H377" s="91"/>
      <c r="I377" s="129" t="s">
        <v>1007</v>
      </c>
      <c r="J377" s="385"/>
      <c r="K377" s="168"/>
    </row>
    <row r="378" spans="1:11" ht="12.75">
      <c r="A378" s="171"/>
      <c r="B378" s="83"/>
      <c r="C378" s="83"/>
      <c r="D378" s="20"/>
      <c r="E378" s="25"/>
      <c r="F378" s="26"/>
      <c r="G378" s="90"/>
      <c r="H378" s="91"/>
      <c r="I378" s="129"/>
      <c r="J378" s="385"/>
      <c r="K378" s="168"/>
    </row>
    <row r="379" spans="1:11" s="30" customFormat="1" ht="76.5">
      <c r="A379" s="175"/>
      <c r="B379" s="98"/>
      <c r="C379" s="98" t="s">
        <v>1320</v>
      </c>
      <c r="D379" s="398" t="s">
        <v>1321</v>
      </c>
      <c r="E379" s="398"/>
      <c r="F379" s="399"/>
      <c r="G379" s="116"/>
      <c r="H379" s="128" t="s">
        <v>1299</v>
      </c>
      <c r="I379" s="204"/>
      <c r="J379" s="389"/>
      <c r="K379" s="176"/>
    </row>
    <row r="380" spans="1:11" ht="12.75">
      <c r="A380" s="171"/>
      <c r="B380" s="83"/>
      <c r="C380" s="83"/>
      <c r="D380" s="83" t="s">
        <v>1322</v>
      </c>
      <c r="E380" s="84" t="s">
        <v>1315</v>
      </c>
      <c r="F380" s="85"/>
      <c r="G380" s="86"/>
      <c r="H380" s="91"/>
      <c r="I380" s="88"/>
      <c r="J380" s="385"/>
      <c r="K380" s="168"/>
    </row>
    <row r="381" spans="1:11" ht="12.75">
      <c r="A381" s="171"/>
      <c r="B381" s="83"/>
      <c r="C381" s="83"/>
      <c r="D381" s="83"/>
      <c r="E381" s="84" t="s">
        <v>1302</v>
      </c>
      <c r="F381" s="85"/>
      <c r="G381" s="86"/>
      <c r="H381" s="91"/>
      <c r="I381" s="132">
        <v>145.67</v>
      </c>
      <c r="J381" s="385">
        <v>1</v>
      </c>
      <c r="K381" s="168"/>
    </row>
    <row r="382" spans="1:11" ht="12.75">
      <c r="A382" s="171"/>
      <c r="B382" s="83"/>
      <c r="C382" s="83"/>
      <c r="D382" s="83"/>
      <c r="E382" s="84" t="s">
        <v>1304</v>
      </c>
      <c r="F382" s="85"/>
      <c r="G382" s="86"/>
      <c r="H382" s="91"/>
      <c r="I382" s="132">
        <v>114.53</v>
      </c>
      <c r="J382" s="385">
        <v>1</v>
      </c>
      <c r="K382" s="168"/>
    </row>
    <row r="383" spans="1:11" ht="12.75">
      <c r="A383" s="171"/>
      <c r="B383" s="83"/>
      <c r="C383" s="83"/>
      <c r="D383" s="83" t="s">
        <v>1323</v>
      </c>
      <c r="E383" s="398" t="s">
        <v>1306</v>
      </c>
      <c r="F383" s="399"/>
      <c r="G383" s="86"/>
      <c r="H383" s="91"/>
      <c r="I383" s="112"/>
      <c r="J383" s="385"/>
      <c r="K383" s="168"/>
    </row>
    <row r="384" spans="1:11" ht="12.75">
      <c r="A384" s="171"/>
      <c r="B384" s="83"/>
      <c r="C384" s="83"/>
      <c r="D384" s="83"/>
      <c r="E384" s="84" t="s">
        <v>1302</v>
      </c>
      <c r="F384" s="85"/>
      <c r="G384" s="86"/>
      <c r="H384" s="91"/>
      <c r="I384" s="132">
        <v>332.94</v>
      </c>
      <c r="J384" s="385">
        <v>1</v>
      </c>
      <c r="K384" s="168"/>
    </row>
    <row r="385" spans="1:11" ht="12.75">
      <c r="A385" s="171"/>
      <c r="B385" s="83"/>
      <c r="C385" s="83"/>
      <c r="D385" s="83"/>
      <c r="E385" s="84" t="s">
        <v>1304</v>
      </c>
      <c r="F385" s="85"/>
      <c r="G385" s="86"/>
      <c r="H385" s="91"/>
      <c r="I385" s="132">
        <v>279.24</v>
      </c>
      <c r="J385" s="385">
        <v>1</v>
      </c>
      <c r="K385" s="168"/>
    </row>
    <row r="386" spans="1:11" ht="12.75">
      <c r="A386" s="171"/>
      <c r="B386" s="83"/>
      <c r="C386" s="83"/>
      <c r="D386" s="83" t="s">
        <v>1324</v>
      </c>
      <c r="E386" s="398" t="s">
        <v>1326</v>
      </c>
      <c r="F386" s="399"/>
      <c r="G386" s="86"/>
      <c r="H386" s="91"/>
      <c r="I386" s="112"/>
      <c r="J386" s="385"/>
      <c r="K386" s="168"/>
    </row>
    <row r="387" spans="1:11" ht="12.75">
      <c r="A387" s="171"/>
      <c r="B387" s="83"/>
      <c r="C387" s="83"/>
      <c r="D387" s="83"/>
      <c r="E387" s="84" t="s">
        <v>1302</v>
      </c>
      <c r="F387" s="85"/>
      <c r="G387" s="86"/>
      <c r="H387" s="91"/>
      <c r="I387" s="132">
        <v>371.14</v>
      </c>
      <c r="J387" s="385">
        <v>1</v>
      </c>
      <c r="K387" s="168"/>
    </row>
    <row r="388" spans="1:11" ht="12.75">
      <c r="A388" s="171"/>
      <c r="B388" s="83"/>
      <c r="C388" s="83"/>
      <c r="D388" s="83"/>
      <c r="E388" s="84" t="s">
        <v>1304</v>
      </c>
      <c r="F388" s="85"/>
      <c r="G388" s="86"/>
      <c r="H388" s="91"/>
      <c r="I388" s="132">
        <v>316.86</v>
      </c>
      <c r="J388" s="385">
        <v>1</v>
      </c>
      <c r="K388" s="168"/>
    </row>
    <row r="389" spans="1:11" ht="27" customHeight="1">
      <c r="A389" s="171"/>
      <c r="B389" s="83"/>
      <c r="C389" s="83"/>
      <c r="D389" s="83" t="s">
        <v>1327</v>
      </c>
      <c r="E389" s="398" t="s">
        <v>1310</v>
      </c>
      <c r="F389" s="399"/>
      <c r="G389" s="86"/>
      <c r="H389" s="91"/>
      <c r="I389" s="112"/>
      <c r="J389" s="385"/>
      <c r="K389" s="168"/>
    </row>
    <row r="390" spans="1:11" ht="12.75">
      <c r="A390" s="171"/>
      <c r="B390" s="83"/>
      <c r="C390" s="83"/>
      <c r="D390" s="83"/>
      <c r="E390" s="84" t="s">
        <v>1302</v>
      </c>
      <c r="F390" s="85"/>
      <c r="G390" s="86"/>
      <c r="H390" s="91"/>
      <c r="I390" s="132">
        <v>150.52</v>
      </c>
      <c r="J390" s="385">
        <v>1</v>
      </c>
      <c r="K390" s="168"/>
    </row>
    <row r="391" spans="1:11" ht="12.75">
      <c r="A391" s="171"/>
      <c r="B391" s="83"/>
      <c r="C391" s="83"/>
      <c r="D391" s="83"/>
      <c r="E391" s="84" t="s">
        <v>1311</v>
      </c>
      <c r="F391" s="85"/>
      <c r="G391" s="86"/>
      <c r="H391" s="91"/>
      <c r="I391" s="132">
        <v>119.37</v>
      </c>
      <c r="J391" s="385">
        <v>1</v>
      </c>
      <c r="K391" s="168"/>
    </row>
    <row r="392" spans="1:11" ht="12.75">
      <c r="A392" s="171"/>
      <c r="B392" s="83"/>
      <c r="C392" s="83"/>
      <c r="D392" s="20" t="s">
        <v>160</v>
      </c>
      <c r="E392" s="402" t="s">
        <v>89</v>
      </c>
      <c r="F392" s="403"/>
      <c r="G392" s="90"/>
      <c r="H392" s="91"/>
      <c r="I392" s="97"/>
      <c r="J392" s="385"/>
      <c r="K392" s="168"/>
    </row>
    <row r="393" spans="1:11" ht="25.5">
      <c r="A393" s="171"/>
      <c r="B393" s="83"/>
      <c r="C393" s="83"/>
      <c r="D393" s="20"/>
      <c r="E393" s="402" t="s">
        <v>1302</v>
      </c>
      <c r="F393" s="403"/>
      <c r="G393" s="90"/>
      <c r="H393" s="91"/>
      <c r="I393" s="129" t="s">
        <v>1007</v>
      </c>
      <c r="J393" s="385"/>
      <c r="K393" s="168"/>
    </row>
    <row r="394" spans="1:11" ht="25.5">
      <c r="A394" s="171"/>
      <c r="B394" s="83"/>
      <c r="C394" s="83"/>
      <c r="D394" s="20"/>
      <c r="E394" s="402" t="s">
        <v>1311</v>
      </c>
      <c r="F394" s="403"/>
      <c r="G394" s="90"/>
      <c r="H394" s="91"/>
      <c r="I394" s="129" t="s">
        <v>1007</v>
      </c>
      <c r="J394" s="385"/>
      <c r="K394" s="168"/>
    </row>
    <row r="395" spans="1:11" ht="12.75">
      <c r="A395" s="171"/>
      <c r="B395" s="83"/>
      <c r="C395" s="83"/>
      <c r="D395" s="83"/>
      <c r="E395" s="84"/>
      <c r="F395" s="85"/>
      <c r="G395" s="86"/>
      <c r="H395" s="91"/>
      <c r="I395" s="127"/>
      <c r="J395" s="385"/>
      <c r="K395" s="168"/>
    </row>
    <row r="396" spans="1:11" ht="12.75">
      <c r="A396" s="171"/>
      <c r="B396" s="92">
        <v>9.3</v>
      </c>
      <c r="C396" s="93" t="s">
        <v>1328</v>
      </c>
      <c r="D396" s="93"/>
      <c r="E396" s="93"/>
      <c r="F396" s="94"/>
      <c r="G396" s="95"/>
      <c r="H396" s="91"/>
      <c r="I396" s="88"/>
      <c r="J396" s="385"/>
      <c r="K396" s="168"/>
    </row>
    <row r="397" spans="1:11" s="30" customFormat="1" ht="25.5">
      <c r="A397" s="175"/>
      <c r="B397" s="98"/>
      <c r="C397" s="98" t="s">
        <v>1329</v>
      </c>
      <c r="D397" s="398" t="s">
        <v>1454</v>
      </c>
      <c r="E397" s="398"/>
      <c r="F397" s="399"/>
      <c r="G397" s="101"/>
      <c r="H397" s="128" t="s">
        <v>1007</v>
      </c>
      <c r="I397" s="129">
        <v>116.05</v>
      </c>
      <c r="J397" s="389">
        <v>1</v>
      </c>
      <c r="K397" s="176"/>
    </row>
    <row r="398" spans="1:11" s="30" customFormat="1" ht="27" customHeight="1">
      <c r="A398" s="175"/>
      <c r="B398" s="98"/>
      <c r="C398" s="98" t="s">
        <v>1330</v>
      </c>
      <c r="D398" s="412" t="s">
        <v>90</v>
      </c>
      <c r="E398" s="412"/>
      <c r="F398" s="369"/>
      <c r="G398" s="101"/>
      <c r="H398" s="128"/>
      <c r="I398" s="129">
        <v>53.05</v>
      </c>
      <c r="J398" s="389">
        <v>1</v>
      </c>
      <c r="K398" s="176"/>
    </row>
    <row r="399" spans="1:11" ht="12.75">
      <c r="A399" s="169"/>
      <c r="B399" s="20"/>
      <c r="C399" s="98" t="s">
        <v>1331</v>
      </c>
      <c r="D399" s="398" t="s">
        <v>162</v>
      </c>
      <c r="E399" s="398"/>
      <c r="F399" s="186"/>
      <c r="G399" s="139"/>
      <c r="H399" s="136">
        <v>0.95</v>
      </c>
      <c r="I399" s="13"/>
      <c r="J399" s="385">
        <v>1</v>
      </c>
      <c r="K399" s="188"/>
    </row>
    <row r="400" spans="1:11" s="30" customFormat="1" ht="12.75">
      <c r="A400" s="175"/>
      <c r="B400" s="98"/>
      <c r="C400" s="98" t="s">
        <v>1333</v>
      </c>
      <c r="D400" s="398" t="s">
        <v>1332</v>
      </c>
      <c r="E400" s="398"/>
      <c r="F400" s="399"/>
      <c r="G400" s="101"/>
      <c r="H400" s="130">
        <v>68.5</v>
      </c>
      <c r="I400" s="131">
        <v>333.94</v>
      </c>
      <c r="J400" s="389">
        <v>1</v>
      </c>
      <c r="K400" s="176"/>
    </row>
    <row r="401" spans="1:11" s="30" customFormat="1" ht="12.75">
      <c r="A401" s="175"/>
      <c r="B401" s="98"/>
      <c r="C401" s="98" t="s">
        <v>1334</v>
      </c>
      <c r="D401" s="398" t="s">
        <v>91</v>
      </c>
      <c r="E401" s="398"/>
      <c r="F401" s="399"/>
      <c r="G401" s="101"/>
      <c r="H401" s="128"/>
      <c r="I401" s="129">
        <v>270.12</v>
      </c>
      <c r="J401" s="389">
        <v>1</v>
      </c>
      <c r="K401" s="176"/>
    </row>
    <row r="402" spans="1:11" s="30" customFormat="1" ht="12.75">
      <c r="A402" s="175"/>
      <c r="B402" s="98"/>
      <c r="C402" s="98" t="s">
        <v>886</v>
      </c>
      <c r="D402" s="99" t="s">
        <v>1335</v>
      </c>
      <c r="E402" s="99"/>
      <c r="F402" s="100"/>
      <c r="G402" s="101"/>
      <c r="H402" s="112" t="s">
        <v>1036</v>
      </c>
      <c r="I402" s="132" t="s">
        <v>1036</v>
      </c>
      <c r="J402" s="385">
        <v>3</v>
      </c>
      <c r="K402" s="176"/>
    </row>
    <row r="403" spans="1:11" ht="12.75">
      <c r="A403" s="171"/>
      <c r="B403" s="83"/>
      <c r="C403" s="98" t="s">
        <v>883</v>
      </c>
      <c r="D403" s="84" t="s">
        <v>1337</v>
      </c>
      <c r="E403" s="84"/>
      <c r="F403" s="85"/>
      <c r="G403" s="86"/>
      <c r="H403" s="111"/>
      <c r="I403" s="132">
        <v>1471.56</v>
      </c>
      <c r="J403" s="385">
        <v>1</v>
      </c>
      <c r="K403" s="168"/>
    </row>
    <row r="404" spans="1:11" ht="12.75">
      <c r="A404" s="171"/>
      <c r="B404" s="83"/>
      <c r="C404" s="98" t="s">
        <v>884</v>
      </c>
      <c r="D404" s="84" t="s">
        <v>1339</v>
      </c>
      <c r="E404" s="84"/>
      <c r="F404" s="85"/>
      <c r="G404" s="86"/>
      <c r="H404" s="111"/>
      <c r="I404" s="112" t="s">
        <v>1036</v>
      </c>
      <c r="J404" s="385">
        <v>3</v>
      </c>
      <c r="K404" s="168"/>
    </row>
    <row r="405" spans="1:11" ht="97.5" customHeight="1">
      <c r="A405" s="169"/>
      <c r="B405" s="20"/>
      <c r="C405" s="98" t="s">
        <v>885</v>
      </c>
      <c r="D405" s="20" t="s">
        <v>161</v>
      </c>
      <c r="E405" s="20"/>
      <c r="F405" s="32"/>
      <c r="G405" s="12"/>
      <c r="H405" s="18"/>
      <c r="I405" s="13" t="s">
        <v>163</v>
      </c>
      <c r="J405" s="384"/>
      <c r="K405" s="188"/>
    </row>
    <row r="406" spans="1:11" ht="12.75">
      <c r="A406" s="171"/>
      <c r="B406" s="83"/>
      <c r="C406" s="83"/>
      <c r="D406" s="84"/>
      <c r="E406" s="84"/>
      <c r="F406" s="85"/>
      <c r="G406" s="86"/>
      <c r="H406" s="111"/>
      <c r="I406" s="112"/>
      <c r="J406" s="385"/>
      <c r="K406" s="168"/>
    </row>
    <row r="407" spans="1:11" ht="12.75">
      <c r="A407" s="171"/>
      <c r="B407" s="92">
        <v>9.4</v>
      </c>
      <c r="C407" s="93" t="s">
        <v>1340</v>
      </c>
      <c r="D407" s="93"/>
      <c r="E407" s="93"/>
      <c r="F407" s="94"/>
      <c r="G407" s="95"/>
      <c r="H407" s="111"/>
      <c r="I407" s="112"/>
      <c r="J407" s="385"/>
      <c r="K407" s="168"/>
    </row>
    <row r="408" spans="1:11" ht="12.75">
      <c r="A408" s="171"/>
      <c r="B408" s="83"/>
      <c r="C408" s="83" t="s">
        <v>1336</v>
      </c>
      <c r="D408" s="83" t="s">
        <v>1341</v>
      </c>
      <c r="E408" s="83"/>
      <c r="F408" s="89"/>
      <c r="G408" s="90"/>
      <c r="H408" s="133">
        <v>4</v>
      </c>
      <c r="I408" s="132"/>
      <c r="J408" s="385"/>
      <c r="K408" s="168"/>
    </row>
    <row r="409" spans="1:11" ht="12.75">
      <c r="A409" s="171"/>
      <c r="B409" s="83"/>
      <c r="C409" s="83"/>
      <c r="D409" s="83" t="s">
        <v>982</v>
      </c>
      <c r="E409" s="83"/>
      <c r="F409" s="89"/>
      <c r="G409" s="90"/>
      <c r="H409" s="133"/>
      <c r="I409" s="132">
        <v>37.53</v>
      </c>
      <c r="J409" s="385"/>
      <c r="K409" s="168"/>
    </row>
    <row r="410" spans="1:11" ht="12.75">
      <c r="A410" s="171"/>
      <c r="B410" s="83"/>
      <c r="C410" s="83"/>
      <c r="D410" s="83" t="s">
        <v>981</v>
      </c>
      <c r="E410" s="83"/>
      <c r="F410" s="89"/>
      <c r="G410" s="90"/>
      <c r="H410" s="133"/>
      <c r="I410" s="132">
        <v>14.41</v>
      </c>
      <c r="J410" s="385"/>
      <c r="K410" s="168"/>
    </row>
    <row r="411" spans="1:11" ht="25.5">
      <c r="A411" s="171"/>
      <c r="B411" s="83"/>
      <c r="C411" s="83" t="s">
        <v>1338</v>
      </c>
      <c r="D411" s="83" t="s">
        <v>1342</v>
      </c>
      <c r="E411" s="83"/>
      <c r="F411" s="89"/>
      <c r="G411" s="90"/>
      <c r="H411" s="134" t="s">
        <v>1007</v>
      </c>
      <c r="I411" s="112"/>
      <c r="J411" s="385"/>
      <c r="K411" s="168"/>
    </row>
    <row r="412" spans="1:11" ht="12.75">
      <c r="A412" s="171"/>
      <c r="B412" s="83"/>
      <c r="C412" s="83" t="s">
        <v>164</v>
      </c>
      <c r="D412" s="83" t="s">
        <v>92</v>
      </c>
      <c r="E412" s="83"/>
      <c r="F412" s="89"/>
      <c r="G412" s="90"/>
      <c r="H412" s="111"/>
      <c r="I412" s="112" t="s">
        <v>1036</v>
      </c>
      <c r="J412" s="385">
        <v>3</v>
      </c>
      <c r="K412" s="168"/>
    </row>
    <row r="413" spans="1:11" ht="12.75">
      <c r="A413" s="171"/>
      <c r="B413" s="83"/>
      <c r="C413" s="83" t="s">
        <v>165</v>
      </c>
      <c r="D413" s="83" t="s">
        <v>1343</v>
      </c>
      <c r="E413" s="83"/>
      <c r="F413" s="89"/>
      <c r="G413" s="90"/>
      <c r="H413" s="135">
        <v>5.92</v>
      </c>
      <c r="I413" s="136">
        <v>584.11</v>
      </c>
      <c r="J413" s="385">
        <v>6</v>
      </c>
      <c r="K413" s="168"/>
    </row>
    <row r="414" spans="1:11" ht="12.75">
      <c r="A414" s="171"/>
      <c r="B414" s="83"/>
      <c r="C414" s="83" t="s">
        <v>166</v>
      </c>
      <c r="D414" s="83" t="s">
        <v>1344</v>
      </c>
      <c r="E414" s="83"/>
      <c r="F414" s="89"/>
      <c r="G414" s="90"/>
      <c r="H414" s="111"/>
      <c r="I414" s="112"/>
      <c r="J414" s="385"/>
      <c r="K414" s="168"/>
    </row>
    <row r="415" spans="1:11" ht="12.75">
      <c r="A415" s="171"/>
      <c r="B415" s="83"/>
      <c r="C415" s="83"/>
      <c r="D415" s="398" t="s">
        <v>1345</v>
      </c>
      <c r="E415" s="398"/>
      <c r="F415" s="399"/>
      <c r="G415" s="86"/>
      <c r="H415" s="135">
        <v>5.22</v>
      </c>
      <c r="I415" s="136">
        <v>3160.41</v>
      </c>
      <c r="J415" s="385"/>
      <c r="K415" s="168"/>
    </row>
    <row r="416" spans="1:11" ht="12.75">
      <c r="A416" s="171"/>
      <c r="B416" s="83"/>
      <c r="C416" s="83"/>
      <c r="D416" s="398" t="s">
        <v>1346</v>
      </c>
      <c r="E416" s="398"/>
      <c r="F416" s="399"/>
      <c r="G416" s="86"/>
      <c r="H416" s="109">
        <v>5.22</v>
      </c>
      <c r="I416" s="110">
        <v>3339.44</v>
      </c>
      <c r="J416" s="385"/>
      <c r="K416" s="168"/>
    </row>
    <row r="417" spans="1:11" ht="12.75">
      <c r="A417" s="171"/>
      <c r="B417" s="83"/>
      <c r="C417" s="83"/>
      <c r="D417" s="84" t="s">
        <v>1349</v>
      </c>
      <c r="E417" s="84"/>
      <c r="F417" s="85"/>
      <c r="G417" s="86"/>
      <c r="H417" s="109">
        <v>1.3</v>
      </c>
      <c r="I417" s="110">
        <v>783.62</v>
      </c>
      <c r="J417" s="385"/>
      <c r="K417" s="168"/>
    </row>
    <row r="418" spans="1:11" ht="12.75">
      <c r="A418" s="171"/>
      <c r="B418" s="83"/>
      <c r="C418" s="83"/>
      <c r="D418" s="84" t="s">
        <v>1350</v>
      </c>
      <c r="E418" s="84"/>
      <c r="F418" s="85"/>
      <c r="G418" s="86"/>
      <c r="H418" s="109">
        <v>2.6</v>
      </c>
      <c r="I418" s="110">
        <v>1573.71</v>
      </c>
      <c r="J418" s="385"/>
      <c r="K418" s="168"/>
    </row>
    <row r="419" spans="1:11" ht="12.75">
      <c r="A419" s="171"/>
      <c r="B419" s="83"/>
      <c r="C419" s="83"/>
      <c r="D419" s="84" t="s">
        <v>1347</v>
      </c>
      <c r="E419" s="84"/>
      <c r="F419" s="85"/>
      <c r="G419" s="86"/>
      <c r="H419" s="109">
        <v>2.19</v>
      </c>
      <c r="I419" s="110">
        <v>1322.85</v>
      </c>
      <c r="J419" s="385">
        <v>6</v>
      </c>
      <c r="K419" s="168"/>
    </row>
    <row r="420" spans="1:11" ht="12.75">
      <c r="A420" s="171"/>
      <c r="B420" s="83"/>
      <c r="C420" s="83"/>
      <c r="D420" s="84" t="s">
        <v>1348</v>
      </c>
      <c r="E420" s="84"/>
      <c r="F420" s="85"/>
      <c r="G420" s="86"/>
      <c r="H420" s="109">
        <v>3.09</v>
      </c>
      <c r="I420" s="110">
        <v>1869.84</v>
      </c>
      <c r="J420" s="385"/>
      <c r="K420" s="168"/>
    </row>
    <row r="421" spans="1:11" ht="12.75">
      <c r="A421" s="171"/>
      <c r="B421" s="83"/>
      <c r="C421" s="83" t="s">
        <v>167</v>
      </c>
      <c r="D421" s="84" t="s">
        <v>1286</v>
      </c>
      <c r="E421" s="84"/>
      <c r="F421" s="85"/>
      <c r="G421" s="86"/>
      <c r="H421" s="137"/>
      <c r="I421" s="138"/>
      <c r="J421" s="385"/>
      <c r="K421" s="168"/>
    </row>
    <row r="422" spans="1:11" ht="12.75">
      <c r="A422" s="171"/>
      <c r="B422" s="83"/>
      <c r="C422" s="83"/>
      <c r="D422" s="84" t="s">
        <v>1287</v>
      </c>
      <c r="E422" s="84"/>
      <c r="F422" s="85"/>
      <c r="G422" s="86"/>
      <c r="H422" s="137"/>
      <c r="I422" s="138">
        <v>667.44</v>
      </c>
      <c r="J422" s="385"/>
      <c r="K422" s="168"/>
    </row>
    <row r="423" spans="1:11" ht="12.75">
      <c r="A423" s="171"/>
      <c r="B423" s="83"/>
      <c r="C423" s="83"/>
      <c r="D423" s="84" t="s">
        <v>1288</v>
      </c>
      <c r="E423" s="84"/>
      <c r="F423" s="85"/>
      <c r="G423" s="86"/>
      <c r="H423" s="137"/>
      <c r="I423" s="138">
        <v>889.92</v>
      </c>
      <c r="J423" s="385"/>
      <c r="K423" s="168"/>
    </row>
    <row r="424" spans="1:11" ht="12.75">
      <c r="A424" s="171"/>
      <c r="B424" s="83"/>
      <c r="C424" s="83"/>
      <c r="D424" s="84"/>
      <c r="E424" s="84"/>
      <c r="F424" s="85"/>
      <c r="G424" s="86"/>
      <c r="H424" s="137"/>
      <c r="I424" s="138"/>
      <c r="J424" s="385"/>
      <c r="K424" s="168"/>
    </row>
    <row r="425" spans="1:11" ht="12.75">
      <c r="A425" s="171"/>
      <c r="B425" s="92">
        <v>9.5</v>
      </c>
      <c r="C425" s="93" t="s">
        <v>1351</v>
      </c>
      <c r="D425" s="93"/>
      <c r="E425" s="93"/>
      <c r="F425" s="94"/>
      <c r="G425" s="95"/>
      <c r="H425" s="109">
        <v>0.41</v>
      </c>
      <c r="I425" s="97">
        <v>59.674</v>
      </c>
      <c r="J425" s="385"/>
      <c r="K425" s="168"/>
    </row>
    <row r="426" spans="1:11" ht="12.75">
      <c r="A426" s="171"/>
      <c r="B426" s="92"/>
      <c r="C426" s="93"/>
      <c r="D426" s="93"/>
      <c r="E426" s="93"/>
      <c r="F426" s="94"/>
      <c r="G426" s="95"/>
      <c r="H426" s="91"/>
      <c r="I426" s="97"/>
      <c r="J426" s="385"/>
      <c r="K426" s="168"/>
    </row>
    <row r="427" spans="1:11" ht="25.5">
      <c r="A427" s="165"/>
      <c r="B427" s="4"/>
      <c r="C427" s="5"/>
      <c r="D427" s="5"/>
      <c r="E427" s="5"/>
      <c r="F427" s="6"/>
      <c r="G427" s="34" t="s">
        <v>1352</v>
      </c>
      <c r="H427" s="35" t="s">
        <v>974</v>
      </c>
      <c r="I427" s="36" t="s">
        <v>975</v>
      </c>
      <c r="J427" s="387"/>
      <c r="K427" s="182"/>
    </row>
    <row r="428" spans="1:11" ht="12.75">
      <c r="A428" s="205"/>
      <c r="B428" s="92"/>
      <c r="C428" s="83"/>
      <c r="D428" s="83"/>
      <c r="E428" s="83"/>
      <c r="F428" s="89"/>
      <c r="G428" s="254"/>
      <c r="H428" s="206"/>
      <c r="I428" s="207"/>
      <c r="J428" s="388"/>
      <c r="K428" s="168"/>
    </row>
    <row r="429" spans="1:11" ht="12.75">
      <c r="A429" s="171"/>
      <c r="B429" s="92">
        <v>9.6</v>
      </c>
      <c r="C429" s="93" t="s">
        <v>1353</v>
      </c>
      <c r="D429" s="93"/>
      <c r="E429" s="93"/>
      <c r="F429" s="94"/>
      <c r="G429" s="95"/>
      <c r="H429" s="91"/>
      <c r="I429" s="88"/>
      <c r="J429" s="385"/>
      <c r="K429" s="168"/>
    </row>
    <row r="430" spans="1:11" ht="25.5">
      <c r="A430" s="171"/>
      <c r="B430" s="83"/>
      <c r="C430" s="83" t="s">
        <v>168</v>
      </c>
      <c r="D430" s="84" t="s">
        <v>1355</v>
      </c>
      <c r="E430" s="84"/>
      <c r="F430" s="85"/>
      <c r="G430" s="90"/>
      <c r="H430" s="91"/>
      <c r="I430" s="103" t="s">
        <v>1007</v>
      </c>
      <c r="J430" s="385"/>
      <c r="K430" s="168"/>
    </row>
    <row r="431" spans="1:11" ht="12.75">
      <c r="A431" s="171"/>
      <c r="B431" s="83"/>
      <c r="C431" s="83"/>
      <c r="D431" s="83"/>
      <c r="E431" s="84" t="s">
        <v>1356</v>
      </c>
      <c r="F431" s="85"/>
      <c r="G431" s="140">
        <v>16.59</v>
      </c>
      <c r="H431" s="96">
        <v>0.1</v>
      </c>
      <c r="I431" s="88"/>
      <c r="J431" s="385"/>
      <c r="K431" s="168"/>
    </row>
    <row r="432" spans="1:11" ht="12.75">
      <c r="A432" s="171"/>
      <c r="B432" s="83"/>
      <c r="C432" s="83"/>
      <c r="D432" s="83"/>
      <c r="E432" s="84" t="s">
        <v>1357</v>
      </c>
      <c r="F432" s="85"/>
      <c r="G432" s="140">
        <v>16.59</v>
      </c>
      <c r="H432" s="96">
        <v>0.07</v>
      </c>
      <c r="I432" s="88"/>
      <c r="J432" s="385"/>
      <c r="K432" s="168"/>
    </row>
    <row r="433" spans="1:11" ht="12.75">
      <c r="A433" s="171"/>
      <c r="B433" s="83"/>
      <c r="C433" s="83"/>
      <c r="D433" s="83"/>
      <c r="E433" s="84" t="s">
        <v>1358</v>
      </c>
      <c r="F433" s="85"/>
      <c r="G433" s="140">
        <v>16.58</v>
      </c>
      <c r="H433" s="96">
        <v>0.07</v>
      </c>
      <c r="I433" s="88"/>
      <c r="J433" s="385"/>
      <c r="K433" s="168"/>
    </row>
    <row r="434" spans="1:11" ht="12.75">
      <c r="A434" s="171"/>
      <c r="B434" s="83"/>
      <c r="C434" s="83"/>
      <c r="D434" s="83"/>
      <c r="E434" s="84" t="s">
        <v>1359</v>
      </c>
      <c r="F434" s="85"/>
      <c r="G434" s="140">
        <v>16.59</v>
      </c>
      <c r="H434" s="96">
        <v>0.14</v>
      </c>
      <c r="I434" s="88"/>
      <c r="J434" s="385"/>
      <c r="K434" s="168"/>
    </row>
    <row r="435" spans="1:11" ht="25.5">
      <c r="A435" s="171"/>
      <c r="B435" s="83"/>
      <c r="C435" s="83" t="s">
        <v>169</v>
      </c>
      <c r="D435" s="84" t="s">
        <v>1361</v>
      </c>
      <c r="E435" s="84"/>
      <c r="F435" s="85"/>
      <c r="G435" s="90"/>
      <c r="H435" s="91"/>
      <c r="I435" s="103" t="s">
        <v>1007</v>
      </c>
      <c r="J435" s="385"/>
      <c r="K435" s="168"/>
    </row>
    <row r="436" spans="1:11" ht="12.75">
      <c r="A436" s="171"/>
      <c r="B436" s="83"/>
      <c r="C436" s="83"/>
      <c r="D436" s="83"/>
      <c r="E436" s="84" t="s">
        <v>978</v>
      </c>
      <c r="F436" s="85"/>
      <c r="G436" s="140">
        <v>33.123</v>
      </c>
      <c r="H436" s="96">
        <v>0.513</v>
      </c>
      <c r="I436" s="103"/>
      <c r="J436" s="385"/>
      <c r="K436" s="168"/>
    </row>
    <row r="437" spans="1:11" ht="12.75">
      <c r="A437" s="171"/>
      <c r="B437" s="83"/>
      <c r="C437" s="83"/>
      <c r="D437" s="83"/>
      <c r="E437" s="84" t="s">
        <v>979</v>
      </c>
      <c r="F437" s="85"/>
      <c r="G437" s="140">
        <v>33.123</v>
      </c>
      <c r="H437" s="96">
        <v>0.653</v>
      </c>
      <c r="I437" s="103"/>
      <c r="J437" s="385"/>
      <c r="K437" s="168"/>
    </row>
    <row r="438" spans="1:11" ht="12.75">
      <c r="A438" s="171"/>
      <c r="B438" s="83"/>
      <c r="C438" s="83"/>
      <c r="D438" s="83"/>
      <c r="E438" s="84" t="s">
        <v>980</v>
      </c>
      <c r="F438" s="85"/>
      <c r="G438" s="140">
        <v>33.133</v>
      </c>
      <c r="H438" s="96">
        <v>2.303</v>
      </c>
      <c r="I438" s="103"/>
      <c r="J438" s="385"/>
      <c r="K438" s="168"/>
    </row>
    <row r="439" spans="1:11" ht="12.75">
      <c r="A439" s="171"/>
      <c r="B439" s="83"/>
      <c r="C439" s="83"/>
      <c r="D439" s="83"/>
      <c r="E439" s="84" t="s">
        <v>993</v>
      </c>
      <c r="F439" s="85"/>
      <c r="G439" s="140">
        <v>33.133</v>
      </c>
      <c r="H439" s="96">
        <v>2.703</v>
      </c>
      <c r="I439" s="103"/>
      <c r="J439" s="385"/>
      <c r="K439" s="168"/>
    </row>
    <row r="440" spans="1:11" ht="25.5">
      <c r="A440" s="171"/>
      <c r="B440" s="83"/>
      <c r="C440" s="83" t="s">
        <v>170</v>
      </c>
      <c r="D440" s="84" t="s">
        <v>1363</v>
      </c>
      <c r="E440" s="84"/>
      <c r="F440" s="85"/>
      <c r="G440" s="90"/>
      <c r="H440" s="91"/>
      <c r="I440" s="103" t="s">
        <v>1007</v>
      </c>
      <c r="J440" s="385"/>
      <c r="K440" s="168"/>
    </row>
    <row r="441" spans="1:11" ht="12.75">
      <c r="A441" s="171"/>
      <c r="B441" s="83"/>
      <c r="C441" s="83"/>
      <c r="D441" s="83"/>
      <c r="E441" s="84" t="s">
        <v>995</v>
      </c>
      <c r="F441" s="85"/>
      <c r="G441" s="140">
        <v>224.72</v>
      </c>
      <c r="H441" s="96">
        <v>10.6</v>
      </c>
      <c r="I441" s="103"/>
      <c r="J441" s="385"/>
      <c r="K441" s="168"/>
    </row>
    <row r="442" spans="1:11" ht="12.75">
      <c r="A442" s="171"/>
      <c r="B442" s="83"/>
      <c r="C442" s="83"/>
      <c r="D442" s="83"/>
      <c r="E442" s="84" t="s">
        <v>996</v>
      </c>
      <c r="F442" s="85"/>
      <c r="G442" s="140">
        <v>225.41</v>
      </c>
      <c r="H442" s="96">
        <v>11.55</v>
      </c>
      <c r="I442" s="103"/>
      <c r="J442" s="385"/>
      <c r="K442" s="168"/>
    </row>
    <row r="443" spans="1:11" ht="12.75">
      <c r="A443" s="171"/>
      <c r="B443" s="83"/>
      <c r="C443" s="83"/>
      <c r="D443" s="83"/>
      <c r="E443" s="84" t="s">
        <v>997</v>
      </c>
      <c r="F443" s="85"/>
      <c r="G443" s="140">
        <v>231.08</v>
      </c>
      <c r="H443" s="96">
        <v>30.34</v>
      </c>
      <c r="I443" s="103"/>
      <c r="J443" s="385"/>
      <c r="K443" s="168"/>
    </row>
    <row r="444" spans="1:11" ht="12.75">
      <c r="A444" s="171"/>
      <c r="B444" s="83"/>
      <c r="C444" s="83"/>
      <c r="D444" s="83"/>
      <c r="E444" s="84" t="s">
        <v>998</v>
      </c>
      <c r="F444" s="85"/>
      <c r="G444" s="140">
        <v>233.13</v>
      </c>
      <c r="H444" s="96">
        <v>34.7</v>
      </c>
      <c r="I444" s="103"/>
      <c r="J444" s="385"/>
      <c r="K444" s="168"/>
    </row>
    <row r="445" spans="1:11" ht="25.5">
      <c r="A445" s="171"/>
      <c r="B445" s="83"/>
      <c r="C445" s="83" t="s">
        <v>171</v>
      </c>
      <c r="D445" s="84" t="s">
        <v>1365</v>
      </c>
      <c r="E445" s="84"/>
      <c r="F445" s="85"/>
      <c r="G445" s="90"/>
      <c r="H445" s="91"/>
      <c r="I445" s="103" t="s">
        <v>1007</v>
      </c>
      <c r="J445" s="385"/>
      <c r="K445" s="168"/>
    </row>
    <row r="446" spans="1:11" ht="12.75">
      <c r="A446" s="171"/>
      <c r="B446" s="83"/>
      <c r="C446" s="83"/>
      <c r="D446" s="83"/>
      <c r="E446" s="84" t="s">
        <v>1372</v>
      </c>
      <c r="F446" s="85"/>
      <c r="G446" s="140">
        <v>726.1</v>
      </c>
      <c r="H446" s="96">
        <v>209.99</v>
      </c>
      <c r="I446" s="88"/>
      <c r="J446" s="385">
        <v>1</v>
      </c>
      <c r="K446" s="168"/>
    </row>
    <row r="447" spans="1:11" ht="12.75">
      <c r="A447" s="171"/>
      <c r="B447" s="83"/>
      <c r="C447" s="83"/>
      <c r="D447" s="83"/>
      <c r="E447" s="84" t="s">
        <v>1373</v>
      </c>
      <c r="F447" s="85"/>
      <c r="G447" s="140">
        <v>732.24</v>
      </c>
      <c r="H447" s="96">
        <v>59.32</v>
      </c>
      <c r="I447" s="88"/>
      <c r="J447" s="385">
        <v>1</v>
      </c>
      <c r="K447" s="168"/>
    </row>
    <row r="448" spans="1:11" ht="12.75">
      <c r="A448" s="171"/>
      <c r="B448" s="83"/>
      <c r="C448" s="83"/>
      <c r="D448" s="83"/>
      <c r="E448" s="84" t="s">
        <v>1374</v>
      </c>
      <c r="F448" s="85"/>
      <c r="G448" s="140">
        <v>699.05</v>
      </c>
      <c r="H448" s="96">
        <v>76.63</v>
      </c>
      <c r="I448" s="88"/>
      <c r="J448" s="385">
        <v>1</v>
      </c>
      <c r="K448" s="168"/>
    </row>
    <row r="449" spans="1:11" ht="12.75">
      <c r="A449" s="171"/>
      <c r="B449" s="83"/>
      <c r="C449" s="83"/>
      <c r="D449" s="83"/>
      <c r="E449" s="84" t="s">
        <v>1375</v>
      </c>
      <c r="F449" s="85"/>
      <c r="G449" s="140">
        <v>725.39</v>
      </c>
      <c r="H449" s="96">
        <v>47.92</v>
      </c>
      <c r="I449" s="88"/>
      <c r="J449" s="385">
        <v>1</v>
      </c>
      <c r="K449" s="168"/>
    </row>
    <row r="450" spans="1:11" ht="25.5">
      <c r="A450" s="171"/>
      <c r="B450" s="83"/>
      <c r="C450" s="83" t="s">
        <v>172</v>
      </c>
      <c r="D450" s="84" t="s">
        <v>1377</v>
      </c>
      <c r="E450" s="84"/>
      <c r="F450" s="85"/>
      <c r="G450" s="90"/>
      <c r="H450" s="91"/>
      <c r="I450" s="103" t="s">
        <v>1007</v>
      </c>
      <c r="J450" s="385"/>
      <c r="K450" s="168"/>
    </row>
    <row r="451" spans="1:11" ht="12.75">
      <c r="A451" s="171"/>
      <c r="B451" s="83"/>
      <c r="C451" s="83"/>
      <c r="D451" s="83"/>
      <c r="E451" s="141" t="s">
        <v>1378</v>
      </c>
      <c r="F451" s="142"/>
      <c r="G451" s="140">
        <v>2057.55</v>
      </c>
      <c r="H451" s="96">
        <v>68.49</v>
      </c>
      <c r="I451" s="88"/>
      <c r="J451" s="385">
        <v>1</v>
      </c>
      <c r="K451" s="168"/>
    </row>
    <row r="452" spans="1:11" ht="12.75">
      <c r="A452" s="171"/>
      <c r="B452" s="83"/>
      <c r="C452" s="83"/>
      <c r="D452" s="83"/>
      <c r="E452" s="84" t="s">
        <v>1379</v>
      </c>
      <c r="F452" s="85"/>
      <c r="G452" s="140">
        <v>2057.55</v>
      </c>
      <c r="H452" s="96">
        <v>72.69</v>
      </c>
      <c r="I452" s="88"/>
      <c r="J452" s="385">
        <v>1</v>
      </c>
      <c r="K452" s="168"/>
    </row>
    <row r="453" spans="1:11" ht="12.75">
      <c r="A453" s="171"/>
      <c r="B453" s="83"/>
      <c r="C453" s="83"/>
      <c r="D453" s="83"/>
      <c r="E453" s="84" t="s">
        <v>1380</v>
      </c>
      <c r="F453" s="85"/>
      <c r="G453" s="140">
        <v>2057.55</v>
      </c>
      <c r="H453" s="96">
        <v>78.29</v>
      </c>
      <c r="I453" s="88"/>
      <c r="J453" s="385">
        <v>1</v>
      </c>
      <c r="K453" s="168"/>
    </row>
    <row r="454" spans="1:11" ht="12.75">
      <c r="A454" s="171"/>
      <c r="B454" s="83"/>
      <c r="C454" s="83"/>
      <c r="D454" s="83"/>
      <c r="E454" s="84" t="s">
        <v>1381</v>
      </c>
      <c r="F454" s="85"/>
      <c r="G454" s="140">
        <v>2057.55</v>
      </c>
      <c r="H454" s="96">
        <v>93.69</v>
      </c>
      <c r="I454" s="88"/>
      <c r="J454" s="385">
        <v>1</v>
      </c>
      <c r="K454" s="168"/>
    </row>
    <row r="455" spans="1:11" ht="25.5">
      <c r="A455" s="171"/>
      <c r="B455" s="83"/>
      <c r="C455" s="83" t="s">
        <v>173</v>
      </c>
      <c r="D455" s="84" t="s">
        <v>1201</v>
      </c>
      <c r="E455" s="84"/>
      <c r="F455" s="85"/>
      <c r="G455" s="90"/>
      <c r="H455" s="91"/>
      <c r="I455" s="103" t="s">
        <v>1007</v>
      </c>
      <c r="J455" s="385"/>
      <c r="K455" s="168"/>
    </row>
    <row r="456" spans="1:11" ht="25.5">
      <c r="A456" s="171"/>
      <c r="B456" s="83"/>
      <c r="C456" s="83"/>
      <c r="D456" s="83"/>
      <c r="E456" s="141" t="s">
        <v>1202</v>
      </c>
      <c r="F456" s="142"/>
      <c r="G456" s="103" t="s">
        <v>1007</v>
      </c>
      <c r="H456" s="103" t="s">
        <v>1007</v>
      </c>
      <c r="I456" s="88"/>
      <c r="J456" s="385"/>
      <c r="K456" s="168"/>
    </row>
    <row r="457" spans="1:11" ht="25.5">
      <c r="A457" s="171"/>
      <c r="B457" s="83"/>
      <c r="C457" s="83"/>
      <c r="D457" s="83"/>
      <c r="E457" s="84" t="s">
        <v>1203</v>
      </c>
      <c r="F457" s="85"/>
      <c r="G457" s="103" t="s">
        <v>1007</v>
      </c>
      <c r="H457" s="103" t="s">
        <v>1007</v>
      </c>
      <c r="I457" s="88"/>
      <c r="J457" s="385"/>
      <c r="K457" s="168"/>
    </row>
    <row r="458" spans="1:11" ht="25.5">
      <c r="A458" s="171"/>
      <c r="B458" s="83"/>
      <c r="C458" s="83"/>
      <c r="D458" s="83"/>
      <c r="E458" s="84" t="s">
        <v>1204</v>
      </c>
      <c r="F458" s="85"/>
      <c r="G458" s="103" t="s">
        <v>1007</v>
      </c>
      <c r="H458" s="103" t="s">
        <v>1007</v>
      </c>
      <c r="I458" s="88"/>
      <c r="J458" s="385"/>
      <c r="K458" s="168"/>
    </row>
    <row r="459" spans="1:11" ht="25.5">
      <c r="A459" s="171"/>
      <c r="B459" s="83"/>
      <c r="C459" s="83"/>
      <c r="D459" s="83"/>
      <c r="E459" s="84" t="s">
        <v>1205</v>
      </c>
      <c r="F459" s="85"/>
      <c r="G459" s="103" t="s">
        <v>1007</v>
      </c>
      <c r="H459" s="103" t="s">
        <v>1007</v>
      </c>
      <c r="I459" s="88"/>
      <c r="J459" s="385"/>
      <c r="K459" s="168"/>
    </row>
    <row r="460" spans="1:11" ht="12.75">
      <c r="A460" s="171"/>
      <c r="B460" s="83"/>
      <c r="C460" s="83"/>
      <c r="D460" s="83"/>
      <c r="E460" s="84"/>
      <c r="F460" s="85"/>
      <c r="G460" s="140"/>
      <c r="H460" s="96"/>
      <c r="I460" s="88"/>
      <c r="J460" s="385"/>
      <c r="K460" s="168"/>
    </row>
    <row r="461" spans="1:11" ht="12" customHeight="1">
      <c r="A461" s="165"/>
      <c r="B461" s="4"/>
      <c r="C461" s="5"/>
      <c r="D461" s="5"/>
      <c r="E461" s="5"/>
      <c r="F461" s="6"/>
      <c r="G461" s="7"/>
      <c r="H461" s="35" t="s">
        <v>935</v>
      </c>
      <c r="I461" s="36" t="s">
        <v>975</v>
      </c>
      <c r="J461" s="387"/>
      <c r="K461" s="182"/>
    </row>
    <row r="462" spans="1:11" ht="12" customHeight="1">
      <c r="A462" s="205"/>
      <c r="B462" s="92"/>
      <c r="C462" s="83"/>
      <c r="D462" s="83"/>
      <c r="E462" s="83"/>
      <c r="F462" s="89"/>
      <c r="G462" s="90"/>
      <c r="H462" s="206"/>
      <c r="I462" s="207"/>
      <c r="J462" s="388"/>
      <c r="K462" s="168"/>
    </row>
    <row r="463" spans="1:11" ht="12.75">
      <c r="A463" s="171"/>
      <c r="B463" s="83"/>
      <c r="C463" s="83" t="s">
        <v>174</v>
      </c>
      <c r="D463" s="84" t="s">
        <v>1383</v>
      </c>
      <c r="E463" s="84"/>
      <c r="F463" s="85"/>
      <c r="G463" s="90"/>
      <c r="H463" s="96">
        <v>11.64</v>
      </c>
      <c r="I463" s="88"/>
      <c r="J463" s="385">
        <v>1</v>
      </c>
      <c r="K463" s="168"/>
    </row>
    <row r="464" spans="1:11" ht="12.75">
      <c r="A464" s="171"/>
      <c r="B464" s="83"/>
      <c r="C464" s="83" t="s">
        <v>175</v>
      </c>
      <c r="D464" s="84" t="s">
        <v>999</v>
      </c>
      <c r="E464" s="84"/>
      <c r="F464" s="85"/>
      <c r="G464" s="90"/>
      <c r="H464" s="91"/>
      <c r="I464" s="88"/>
      <c r="J464" s="385"/>
      <c r="K464" s="168"/>
    </row>
    <row r="465" spans="1:11" ht="12.75">
      <c r="A465" s="171"/>
      <c r="B465" s="83"/>
      <c r="C465" s="83"/>
      <c r="D465" s="84" t="s">
        <v>1385</v>
      </c>
      <c r="E465" s="84"/>
      <c r="F465" s="85"/>
      <c r="G465" s="90"/>
      <c r="H465" s="96">
        <v>175.23</v>
      </c>
      <c r="I465" s="97">
        <v>212.11</v>
      </c>
      <c r="J465" s="385"/>
      <c r="K465" s="168"/>
    </row>
    <row r="466" spans="1:11" ht="12.75">
      <c r="A466" s="171"/>
      <c r="B466" s="83"/>
      <c r="C466" s="83"/>
      <c r="D466" s="83"/>
      <c r="E466" s="84" t="s">
        <v>1002</v>
      </c>
      <c r="F466" s="85"/>
      <c r="G466" s="90"/>
      <c r="H466" s="91"/>
      <c r="I466" s="97">
        <v>79.02</v>
      </c>
      <c r="J466" s="385"/>
      <c r="K466" s="168"/>
    </row>
    <row r="467" spans="1:11" ht="25.5">
      <c r="A467" s="171"/>
      <c r="B467" s="83"/>
      <c r="C467" s="83"/>
      <c r="D467" s="84" t="s">
        <v>1384</v>
      </c>
      <c r="E467" s="84"/>
      <c r="F467" s="85"/>
      <c r="G467" s="90"/>
      <c r="H467" s="96">
        <v>170.08</v>
      </c>
      <c r="I467" s="103" t="s">
        <v>1007</v>
      </c>
      <c r="J467" s="385"/>
      <c r="K467" s="168"/>
    </row>
    <row r="468" spans="1:11" ht="13.5" customHeight="1">
      <c r="A468" s="171"/>
      <c r="B468" s="83"/>
      <c r="C468" s="83"/>
      <c r="D468" s="83"/>
      <c r="E468" s="84" t="s">
        <v>1002</v>
      </c>
      <c r="F468" s="85"/>
      <c r="G468" s="90"/>
      <c r="H468" s="91"/>
      <c r="I468" s="97">
        <v>79.02</v>
      </c>
      <c r="J468" s="385"/>
      <c r="K468" s="168"/>
    </row>
    <row r="469" spans="1:11" s="30" customFormat="1" ht="27" customHeight="1">
      <c r="A469" s="175"/>
      <c r="B469" s="98"/>
      <c r="C469" s="98"/>
      <c r="D469" s="398" t="s">
        <v>1386</v>
      </c>
      <c r="E469" s="398"/>
      <c r="F469" s="399"/>
      <c r="G469" s="101"/>
      <c r="H469" s="117">
        <v>6.65</v>
      </c>
      <c r="I469" s="103" t="s">
        <v>1007</v>
      </c>
      <c r="J469" s="389">
        <v>1</v>
      </c>
      <c r="K469" s="176"/>
    </row>
    <row r="470" spans="1:11" ht="12.75">
      <c r="A470" s="171"/>
      <c r="B470" s="83"/>
      <c r="C470" s="83" t="s">
        <v>176</v>
      </c>
      <c r="D470" s="398" t="s">
        <v>1387</v>
      </c>
      <c r="E470" s="398"/>
      <c r="F470" s="399"/>
      <c r="G470" s="86"/>
      <c r="H470" s="91"/>
      <c r="I470" s="88"/>
      <c r="J470" s="385"/>
      <c r="K470" s="168"/>
    </row>
    <row r="471" spans="1:11" ht="12.75">
      <c r="A471" s="171"/>
      <c r="B471" s="83"/>
      <c r="C471" s="83"/>
      <c r="D471" s="84" t="s">
        <v>1388</v>
      </c>
      <c r="E471" s="84"/>
      <c r="F471" s="89"/>
      <c r="G471" s="90"/>
      <c r="H471" s="96">
        <v>76.7</v>
      </c>
      <c r="I471" s="97">
        <v>447.65</v>
      </c>
      <c r="J471" s="385"/>
      <c r="K471" s="168"/>
    </row>
    <row r="472" spans="1:11" ht="12.75">
      <c r="A472" s="171"/>
      <c r="B472" s="83"/>
      <c r="C472" s="83"/>
      <c r="D472" s="84"/>
      <c r="E472" s="84" t="s">
        <v>1002</v>
      </c>
      <c r="F472" s="89"/>
      <c r="G472" s="90"/>
      <c r="H472" s="96"/>
      <c r="I472" s="97">
        <v>98.34</v>
      </c>
      <c r="J472" s="385"/>
      <c r="K472" s="168"/>
    </row>
    <row r="473" spans="1:11" ht="12.75">
      <c r="A473" s="171"/>
      <c r="B473" s="83"/>
      <c r="C473" s="83"/>
      <c r="D473" s="84" t="s">
        <v>1389</v>
      </c>
      <c r="E473" s="84"/>
      <c r="F473" s="89"/>
      <c r="G473" s="90"/>
      <c r="H473" s="96">
        <v>314.05</v>
      </c>
      <c r="I473" s="97">
        <v>556.56</v>
      </c>
      <c r="J473" s="385"/>
      <c r="K473" s="168"/>
    </row>
    <row r="474" spans="1:11" ht="12.75">
      <c r="A474" s="171"/>
      <c r="B474" s="83"/>
      <c r="C474" s="83"/>
      <c r="D474" s="84"/>
      <c r="E474" s="84" t="s">
        <v>1002</v>
      </c>
      <c r="F474" s="89"/>
      <c r="G474" s="90"/>
      <c r="H474" s="96"/>
      <c r="I474" s="97">
        <v>97.19</v>
      </c>
      <c r="J474" s="385"/>
      <c r="K474" s="168"/>
    </row>
    <row r="475" spans="1:11" s="30" customFormat="1" ht="25.5">
      <c r="A475" s="175"/>
      <c r="B475" s="98"/>
      <c r="C475" s="98"/>
      <c r="D475" s="398" t="s">
        <v>1390</v>
      </c>
      <c r="E475" s="398"/>
      <c r="F475" s="399"/>
      <c r="G475" s="116"/>
      <c r="H475" s="143">
        <v>644.12</v>
      </c>
      <c r="I475" s="128" t="s">
        <v>1007</v>
      </c>
      <c r="J475" s="389">
        <v>1</v>
      </c>
      <c r="K475" s="176"/>
    </row>
    <row r="476" spans="1:11" s="30" customFormat="1" ht="25.5">
      <c r="A476" s="175"/>
      <c r="B476" s="98"/>
      <c r="C476" s="98"/>
      <c r="D476" s="398" t="s">
        <v>1391</v>
      </c>
      <c r="E476" s="398"/>
      <c r="F476" s="399"/>
      <c r="G476" s="116"/>
      <c r="H476" s="143">
        <v>1228.86</v>
      </c>
      <c r="I476" s="128" t="s">
        <v>1007</v>
      </c>
      <c r="J476" s="389">
        <v>1</v>
      </c>
      <c r="K476" s="176"/>
    </row>
    <row r="477" spans="1:11" s="30" customFormat="1" ht="25.5">
      <c r="A477" s="175"/>
      <c r="B477" s="98"/>
      <c r="C477" s="98"/>
      <c r="D477" s="398" t="s">
        <v>1207</v>
      </c>
      <c r="E477" s="398"/>
      <c r="F477" s="399"/>
      <c r="G477" s="116"/>
      <c r="H477" s="128" t="s">
        <v>1007</v>
      </c>
      <c r="I477" s="128" t="s">
        <v>1007</v>
      </c>
      <c r="J477" s="389"/>
      <c r="K477" s="176"/>
    </row>
    <row r="478" spans="1:11" s="30" customFormat="1" ht="12.75">
      <c r="A478" s="175"/>
      <c r="B478" s="98"/>
      <c r="C478" s="98"/>
      <c r="D478" s="99"/>
      <c r="E478" s="99"/>
      <c r="F478" s="100"/>
      <c r="G478" s="116"/>
      <c r="H478" s="128"/>
      <c r="I478" s="103"/>
      <c r="J478" s="389"/>
      <c r="K478" s="176"/>
    </row>
    <row r="479" spans="1:11" ht="12.75">
      <c r="A479" s="171"/>
      <c r="B479" s="83"/>
      <c r="C479" s="83" t="s">
        <v>1206</v>
      </c>
      <c r="D479" s="84" t="s">
        <v>1392</v>
      </c>
      <c r="E479" s="84"/>
      <c r="F479" s="85"/>
      <c r="G479" s="86"/>
      <c r="H479" s="91"/>
      <c r="I479" s="88"/>
      <c r="J479" s="385"/>
      <c r="K479" s="168"/>
    </row>
    <row r="480" spans="1:11" ht="12.75">
      <c r="A480" s="171"/>
      <c r="B480" s="83"/>
      <c r="C480" s="83"/>
      <c r="D480" s="83" t="s">
        <v>1393</v>
      </c>
      <c r="E480" s="83"/>
      <c r="F480" s="89"/>
      <c r="G480" s="90"/>
      <c r="H480" s="96"/>
      <c r="I480" s="97">
        <v>233.03</v>
      </c>
      <c r="J480" s="385">
        <v>6</v>
      </c>
      <c r="K480" s="168"/>
    </row>
    <row r="481" spans="1:11" ht="12.75">
      <c r="A481" s="171"/>
      <c r="B481" s="83"/>
      <c r="C481" s="83"/>
      <c r="D481" s="83" t="s">
        <v>1394</v>
      </c>
      <c r="E481" s="83"/>
      <c r="F481" s="89"/>
      <c r="G481" s="90"/>
      <c r="H481" s="91"/>
      <c r="I481" s="97">
        <v>260.02</v>
      </c>
      <c r="J481" s="385">
        <v>6</v>
      </c>
      <c r="K481" s="168"/>
    </row>
    <row r="482" spans="1:11" ht="12.75">
      <c r="A482" s="171"/>
      <c r="B482" s="83"/>
      <c r="C482" s="83"/>
      <c r="D482" s="83"/>
      <c r="E482" s="83"/>
      <c r="F482" s="89"/>
      <c r="G482" s="90"/>
      <c r="H482" s="91"/>
      <c r="I482" s="97"/>
      <c r="J482" s="385"/>
      <c r="K482" s="168"/>
    </row>
    <row r="483" spans="1:11" ht="12.75">
      <c r="A483" s="171"/>
      <c r="B483" s="92">
        <v>9.7</v>
      </c>
      <c r="C483" s="93" t="s">
        <v>1395</v>
      </c>
      <c r="D483" s="93"/>
      <c r="E483" s="93"/>
      <c r="F483" s="94"/>
      <c r="G483" s="95"/>
      <c r="H483" s="91"/>
      <c r="I483" s="88"/>
      <c r="J483" s="385"/>
      <c r="K483" s="168"/>
    </row>
    <row r="484" spans="1:20" s="1" customFormat="1" ht="25.5">
      <c r="A484" s="355"/>
      <c r="B484" s="92"/>
      <c r="C484" s="191" t="s">
        <v>1354</v>
      </c>
      <c r="D484" s="83" t="s">
        <v>516</v>
      </c>
      <c r="E484" s="83"/>
      <c r="F484" s="89"/>
      <c r="G484" s="90"/>
      <c r="H484" s="118" t="s">
        <v>1007</v>
      </c>
      <c r="I484" s="118" t="s">
        <v>1007</v>
      </c>
      <c r="J484" s="391"/>
      <c r="K484" s="255"/>
      <c r="M484" s="2"/>
      <c r="N484" s="2"/>
      <c r="O484" s="2"/>
      <c r="P484" s="2"/>
      <c r="Q484" s="2"/>
      <c r="R484" s="2"/>
      <c r="S484" s="2"/>
      <c r="T484" s="2"/>
    </row>
    <row r="485" spans="1:20" s="1" customFormat="1" ht="12.75">
      <c r="A485" s="83"/>
      <c r="B485" s="92"/>
      <c r="C485" s="191"/>
      <c r="D485" s="83"/>
      <c r="E485" s="83"/>
      <c r="F485" s="89"/>
      <c r="G485" s="90"/>
      <c r="H485" s="118"/>
      <c r="I485" s="118"/>
      <c r="J485" s="161"/>
      <c r="K485" s="255"/>
      <c r="M485" s="2"/>
      <c r="N485" s="2"/>
      <c r="O485" s="2"/>
      <c r="P485" s="2"/>
      <c r="Q485" s="2"/>
      <c r="R485" s="2"/>
      <c r="S485" s="2"/>
      <c r="T485" s="2"/>
    </row>
    <row r="486" spans="1:11" ht="12.75">
      <c r="A486" s="171"/>
      <c r="B486" s="83"/>
      <c r="C486" s="83" t="s">
        <v>1360</v>
      </c>
      <c r="D486" s="84" t="s">
        <v>1397</v>
      </c>
      <c r="E486" s="84"/>
      <c r="F486" s="85"/>
      <c r="G486" s="86"/>
      <c r="H486" s="91"/>
      <c r="I486" s="97"/>
      <c r="J486" s="385"/>
      <c r="K486" s="168"/>
    </row>
    <row r="487" spans="1:11" ht="12.75">
      <c r="A487" s="171"/>
      <c r="B487" s="83"/>
      <c r="C487" s="83"/>
      <c r="D487" s="84" t="s">
        <v>177</v>
      </c>
      <c r="E487" s="84"/>
      <c r="F487" s="85"/>
      <c r="G487" s="86"/>
      <c r="H487" s="91"/>
      <c r="I487" s="97">
        <v>143.22</v>
      </c>
      <c r="J487" s="385">
        <v>1</v>
      </c>
      <c r="K487" s="168"/>
    </row>
    <row r="488" spans="1:11" ht="12.75">
      <c r="A488" s="171"/>
      <c r="B488" s="83"/>
      <c r="C488" s="83"/>
      <c r="D488" s="84" t="s">
        <v>178</v>
      </c>
      <c r="E488" s="84"/>
      <c r="F488" s="85"/>
      <c r="G488" s="86"/>
      <c r="H488" s="91"/>
      <c r="I488" s="97">
        <v>182.61</v>
      </c>
      <c r="J488" s="385">
        <v>1</v>
      </c>
      <c r="K488" s="168"/>
    </row>
    <row r="489" spans="1:11" ht="12.75">
      <c r="A489" s="171"/>
      <c r="B489" s="83"/>
      <c r="C489" s="83"/>
      <c r="D489" s="84"/>
      <c r="E489" s="84"/>
      <c r="F489" s="85"/>
      <c r="G489" s="86"/>
      <c r="H489" s="91"/>
      <c r="I489" s="97"/>
      <c r="J489" s="385"/>
      <c r="K489" s="168"/>
    </row>
    <row r="490" spans="1:11" ht="12.75">
      <c r="A490" s="171"/>
      <c r="B490" s="83"/>
      <c r="C490" s="83" t="s">
        <v>1362</v>
      </c>
      <c r="D490" s="84" t="s">
        <v>1398</v>
      </c>
      <c r="E490" s="84"/>
      <c r="F490" s="85"/>
      <c r="G490" s="86"/>
      <c r="H490" s="91"/>
      <c r="I490" s="97">
        <v>1333.76</v>
      </c>
      <c r="J490" s="385">
        <v>1</v>
      </c>
      <c r="K490" s="168"/>
    </row>
    <row r="491" spans="1:11" ht="12.75">
      <c r="A491" s="171"/>
      <c r="B491" s="83"/>
      <c r="C491" s="83"/>
      <c r="D491" s="84"/>
      <c r="E491" s="84"/>
      <c r="F491" s="85"/>
      <c r="G491" s="86"/>
      <c r="H491" s="91"/>
      <c r="I491" s="97"/>
      <c r="J491" s="385"/>
      <c r="K491" s="168"/>
    </row>
    <row r="492" spans="1:11" ht="25.5">
      <c r="A492" s="171"/>
      <c r="B492" s="83"/>
      <c r="C492" s="83" t="s">
        <v>1364</v>
      </c>
      <c r="D492" s="84" t="s">
        <v>179</v>
      </c>
      <c r="E492" s="84"/>
      <c r="F492" s="85"/>
      <c r="G492" s="86"/>
      <c r="H492" s="91"/>
      <c r="I492" s="128" t="s">
        <v>1007</v>
      </c>
      <c r="J492" s="385"/>
      <c r="K492" s="168"/>
    </row>
    <row r="493" spans="1:11" ht="12.75">
      <c r="A493" s="171"/>
      <c r="B493" s="83"/>
      <c r="C493" s="83"/>
      <c r="D493" s="84"/>
      <c r="E493" s="84"/>
      <c r="F493" s="85"/>
      <c r="G493" s="86"/>
      <c r="H493" s="91"/>
      <c r="I493" s="103"/>
      <c r="J493" s="385"/>
      <c r="K493" s="168"/>
    </row>
    <row r="494" spans="1:11" ht="12.75">
      <c r="A494" s="171"/>
      <c r="B494" s="83"/>
      <c r="C494" s="83" t="s">
        <v>1376</v>
      </c>
      <c r="D494" s="84" t="s">
        <v>1399</v>
      </c>
      <c r="E494" s="84"/>
      <c r="F494" s="85"/>
      <c r="G494" s="86"/>
      <c r="H494" s="91"/>
      <c r="I494" s="88"/>
      <c r="J494" s="385"/>
      <c r="K494" s="168"/>
    </row>
    <row r="495" spans="1:11" ht="12.75">
      <c r="A495" s="171"/>
      <c r="B495" s="83"/>
      <c r="C495" s="83"/>
      <c r="D495" s="83"/>
      <c r="E495" s="83" t="s">
        <v>520</v>
      </c>
      <c r="F495" s="85"/>
      <c r="G495" s="86"/>
      <c r="H495" s="91"/>
      <c r="I495" s="97">
        <v>506.11</v>
      </c>
      <c r="J495" s="385">
        <v>1</v>
      </c>
      <c r="K495" s="168"/>
    </row>
    <row r="496" spans="1:11" ht="12.75">
      <c r="A496" s="171"/>
      <c r="B496" s="83"/>
      <c r="C496" s="83"/>
      <c r="D496" s="83"/>
      <c r="E496" s="83" t="s">
        <v>521</v>
      </c>
      <c r="F496" s="85"/>
      <c r="G496" s="86"/>
      <c r="H496" s="91"/>
      <c r="I496" s="97">
        <v>253.23</v>
      </c>
      <c r="J496" s="385">
        <v>1</v>
      </c>
      <c r="K496" s="168"/>
    </row>
    <row r="497" spans="1:11" ht="12.75">
      <c r="A497" s="171"/>
      <c r="B497" s="83"/>
      <c r="C497" s="83"/>
      <c r="D497" s="83"/>
      <c r="E497" s="84" t="s">
        <v>93</v>
      </c>
      <c r="F497" s="85"/>
      <c r="G497" s="86"/>
      <c r="H497" s="96">
        <v>6.16</v>
      </c>
      <c r="I497" s="88"/>
      <c r="J497" s="385">
        <v>1</v>
      </c>
      <c r="K497" s="168"/>
    </row>
    <row r="498" spans="1:11" ht="12.75">
      <c r="A498" s="171"/>
      <c r="B498" s="83"/>
      <c r="C498" s="83"/>
      <c r="D498" s="83"/>
      <c r="E498" s="84" t="s">
        <v>518</v>
      </c>
      <c r="F498" s="85"/>
      <c r="G498" s="86"/>
      <c r="H498" s="96">
        <v>74.56</v>
      </c>
      <c r="I498" s="88"/>
      <c r="J498" s="385">
        <v>1</v>
      </c>
      <c r="K498" s="168"/>
    </row>
    <row r="499" spans="1:11" ht="12.75">
      <c r="A499" s="171"/>
      <c r="B499" s="83"/>
      <c r="C499" s="83"/>
      <c r="D499" s="83"/>
      <c r="E499" s="84" t="s">
        <v>94</v>
      </c>
      <c r="F499" s="85"/>
      <c r="G499" s="86"/>
      <c r="H499" s="96">
        <v>3.42</v>
      </c>
      <c r="I499" s="97">
        <v>19.36</v>
      </c>
      <c r="J499" s="385">
        <v>1</v>
      </c>
      <c r="K499" s="168"/>
    </row>
    <row r="500" spans="1:11" ht="12.75">
      <c r="A500" s="171"/>
      <c r="B500" s="83"/>
      <c r="C500" s="83"/>
      <c r="D500" s="83"/>
      <c r="E500" s="84"/>
      <c r="F500" s="85"/>
      <c r="G500" s="86"/>
      <c r="H500" s="96"/>
      <c r="I500" s="97"/>
      <c r="J500" s="385"/>
      <c r="K500" s="168"/>
    </row>
    <row r="501" spans="1:11" ht="12.75">
      <c r="A501" s="171"/>
      <c r="B501" s="83"/>
      <c r="C501" s="83" t="s">
        <v>1382</v>
      </c>
      <c r="D501" s="84" t="s">
        <v>1400</v>
      </c>
      <c r="E501" s="84"/>
      <c r="F501" s="85"/>
      <c r="G501" s="86"/>
      <c r="H501" s="91"/>
      <c r="I501" s="88"/>
      <c r="J501" s="385"/>
      <c r="K501" s="168"/>
    </row>
    <row r="502" spans="1:11" ht="12.75">
      <c r="A502" s="171"/>
      <c r="B502" s="83"/>
      <c r="C502" s="83"/>
      <c r="D502" s="83"/>
      <c r="E502" s="83" t="s">
        <v>520</v>
      </c>
      <c r="F502" s="85"/>
      <c r="G502" s="86"/>
      <c r="H502" s="91"/>
      <c r="I502" s="97">
        <v>506.11</v>
      </c>
      <c r="J502" s="385">
        <v>1</v>
      </c>
      <c r="K502" s="168"/>
    </row>
    <row r="503" spans="1:11" ht="12.75">
      <c r="A503" s="171"/>
      <c r="B503" s="83"/>
      <c r="C503" s="83"/>
      <c r="D503" s="83"/>
      <c r="E503" s="83" t="s">
        <v>521</v>
      </c>
      <c r="F503" s="85"/>
      <c r="G503" s="86"/>
      <c r="H503" s="91"/>
      <c r="I503" s="97">
        <v>253.23</v>
      </c>
      <c r="J503" s="385">
        <v>1</v>
      </c>
      <c r="K503" s="168"/>
    </row>
    <row r="504" spans="1:11" ht="12.75">
      <c r="A504" s="171"/>
      <c r="B504" s="83"/>
      <c r="C504" s="83"/>
      <c r="D504" s="83"/>
      <c r="E504" s="84" t="s">
        <v>93</v>
      </c>
      <c r="F504" s="85"/>
      <c r="G504" s="86"/>
      <c r="H504" s="96">
        <v>5.61</v>
      </c>
      <c r="I504" s="88"/>
      <c r="J504" s="385">
        <v>1</v>
      </c>
      <c r="K504" s="168"/>
    </row>
    <row r="505" spans="1:11" ht="12.75">
      <c r="A505" s="171"/>
      <c r="B505" s="83"/>
      <c r="C505" s="83"/>
      <c r="D505" s="83"/>
      <c r="E505" s="84" t="s">
        <v>95</v>
      </c>
      <c r="F505" s="85"/>
      <c r="G505" s="86"/>
      <c r="H505" s="96">
        <v>4.88</v>
      </c>
      <c r="I505" s="88"/>
      <c r="J505" s="385">
        <v>1</v>
      </c>
      <c r="K505" s="168"/>
    </row>
    <row r="506" spans="1:11" ht="12.75">
      <c r="A506" s="171"/>
      <c r="B506" s="83"/>
      <c r="C506" s="83"/>
      <c r="D506" s="83"/>
      <c r="E506" s="84" t="s">
        <v>519</v>
      </c>
      <c r="F506" s="85"/>
      <c r="G506" s="86"/>
      <c r="H506" s="96">
        <v>98.64</v>
      </c>
      <c r="I506" s="88"/>
      <c r="J506" s="385">
        <v>1</v>
      </c>
      <c r="K506" s="168"/>
    </row>
    <row r="507" spans="1:11" ht="12.75">
      <c r="A507" s="171"/>
      <c r="B507" s="83"/>
      <c r="C507" s="83"/>
      <c r="D507" s="83"/>
      <c r="E507" s="84" t="s">
        <v>94</v>
      </c>
      <c r="F507" s="85"/>
      <c r="G507" s="86"/>
      <c r="H507" s="96">
        <v>3.42</v>
      </c>
      <c r="I507" s="97">
        <v>19.36</v>
      </c>
      <c r="J507" s="385">
        <v>1</v>
      </c>
      <c r="K507" s="168"/>
    </row>
    <row r="508" spans="1:11" ht="12.75">
      <c r="A508" s="171"/>
      <c r="B508" s="83"/>
      <c r="C508" s="83"/>
      <c r="D508" s="83"/>
      <c r="E508" s="84"/>
      <c r="F508" s="85"/>
      <c r="G508" s="86"/>
      <c r="H508" s="97"/>
      <c r="I508" s="97"/>
      <c r="J508" s="385"/>
      <c r="K508" s="168"/>
    </row>
    <row r="509" spans="1:11" ht="12.75">
      <c r="A509" s="171"/>
      <c r="B509" s="83"/>
      <c r="C509" s="83" t="s">
        <v>517</v>
      </c>
      <c r="D509" s="83" t="s">
        <v>887</v>
      </c>
      <c r="E509" s="83"/>
      <c r="F509" s="89"/>
      <c r="G509" s="90"/>
      <c r="H509" s="97"/>
      <c r="I509" s="97"/>
      <c r="J509" s="385"/>
      <c r="K509" s="168"/>
    </row>
    <row r="510" spans="1:11" ht="12.75">
      <c r="A510" s="171"/>
      <c r="B510" s="83"/>
      <c r="C510" s="83"/>
      <c r="D510" s="83"/>
      <c r="E510" s="83" t="s">
        <v>520</v>
      </c>
      <c r="F510" s="89"/>
      <c r="G510" s="90"/>
      <c r="H510" s="97"/>
      <c r="I510" s="97">
        <v>506.11</v>
      </c>
      <c r="J510" s="385">
        <v>1</v>
      </c>
      <c r="K510" s="168"/>
    </row>
    <row r="511" spans="1:11" ht="12.75">
      <c r="A511" s="171"/>
      <c r="B511" s="83"/>
      <c r="C511" s="83"/>
      <c r="D511" s="83"/>
      <c r="E511" s="83" t="s">
        <v>521</v>
      </c>
      <c r="F511" s="85"/>
      <c r="G511" s="90"/>
      <c r="H511" s="97"/>
      <c r="I511" s="97">
        <v>253.23</v>
      </c>
      <c r="J511" s="385">
        <v>1</v>
      </c>
      <c r="K511" s="168"/>
    </row>
    <row r="512" spans="1:11" ht="12.75">
      <c r="A512" s="171"/>
      <c r="B512" s="83"/>
      <c r="C512" s="83"/>
      <c r="D512" s="83"/>
      <c r="E512" s="83" t="s">
        <v>96</v>
      </c>
      <c r="F512" s="89"/>
      <c r="G512" s="90"/>
      <c r="H512" s="97">
        <v>5.61</v>
      </c>
      <c r="I512" s="97"/>
      <c r="J512" s="385">
        <v>1</v>
      </c>
      <c r="K512" s="168"/>
    </row>
    <row r="513" spans="1:11" ht="12.75">
      <c r="A513" s="171"/>
      <c r="B513" s="83"/>
      <c r="C513" s="83"/>
      <c r="D513" s="83"/>
      <c r="E513" s="83" t="s">
        <v>97</v>
      </c>
      <c r="F513" s="89"/>
      <c r="G513" s="90"/>
      <c r="H513" s="97">
        <v>4.88</v>
      </c>
      <c r="I513" s="97"/>
      <c r="J513" s="385">
        <v>1</v>
      </c>
      <c r="K513" s="168"/>
    </row>
    <row r="514" spans="1:11" ht="12.75">
      <c r="A514" s="171"/>
      <c r="B514" s="83"/>
      <c r="C514" s="83"/>
      <c r="D514" s="83"/>
      <c r="E514" s="83" t="s">
        <v>98</v>
      </c>
      <c r="F514" s="89"/>
      <c r="G514" s="90"/>
      <c r="H514" s="97">
        <v>98.64</v>
      </c>
      <c r="I514" s="97"/>
      <c r="J514" s="385">
        <v>1</v>
      </c>
      <c r="K514" s="168"/>
    </row>
    <row r="515" spans="1:11" ht="12.75">
      <c r="A515" s="171"/>
      <c r="B515" s="83"/>
      <c r="C515" s="83"/>
      <c r="D515" s="83"/>
      <c r="E515" s="83" t="s">
        <v>94</v>
      </c>
      <c r="F515" s="89"/>
      <c r="G515" s="90"/>
      <c r="H515" s="97">
        <v>3.42</v>
      </c>
      <c r="I515" s="97">
        <v>19.36</v>
      </c>
      <c r="J515" s="385">
        <v>1</v>
      </c>
      <c r="K515" s="168"/>
    </row>
    <row r="516" spans="1:11" ht="12.75">
      <c r="A516" s="171"/>
      <c r="B516" s="83"/>
      <c r="C516" s="83"/>
      <c r="D516" s="83"/>
      <c r="E516" s="83"/>
      <c r="F516" s="89"/>
      <c r="G516" s="90"/>
      <c r="H516" s="97"/>
      <c r="I516" s="97"/>
      <c r="J516" s="385"/>
      <c r="K516" s="168"/>
    </row>
    <row r="517" spans="1:11" ht="12.75">
      <c r="A517" s="171"/>
      <c r="B517" s="92">
        <v>9.8</v>
      </c>
      <c r="C517" s="93" t="s">
        <v>1401</v>
      </c>
      <c r="D517" s="93"/>
      <c r="E517" s="93"/>
      <c r="F517" s="94"/>
      <c r="G517" s="95"/>
      <c r="H517" s="91"/>
      <c r="I517" s="88"/>
      <c r="J517" s="385"/>
      <c r="K517" s="168"/>
    </row>
    <row r="518" spans="1:11" ht="12.75">
      <c r="A518" s="171"/>
      <c r="B518" s="83"/>
      <c r="C518" s="83" t="s">
        <v>1396</v>
      </c>
      <c r="D518" s="84" t="s">
        <v>1402</v>
      </c>
      <c r="E518" s="84"/>
      <c r="F518" s="85"/>
      <c r="G518" s="86"/>
      <c r="H518" s="360">
        <v>0.001219</v>
      </c>
      <c r="I518" s="88"/>
      <c r="J518" s="385">
        <v>12</v>
      </c>
      <c r="K518" s="168"/>
    </row>
    <row r="519" spans="1:11" ht="12.75">
      <c r="A519" s="171"/>
      <c r="B519" s="83"/>
      <c r="C519" s="83"/>
      <c r="D519" s="84"/>
      <c r="E519" s="84"/>
      <c r="F519" s="85"/>
      <c r="G519" s="90"/>
      <c r="H519" s="104"/>
      <c r="I519" s="88"/>
      <c r="J519" s="385"/>
      <c r="K519" s="168"/>
    </row>
    <row r="520" spans="1:11" ht="27" customHeight="1">
      <c r="A520" s="171"/>
      <c r="B520" s="189">
        <v>9.9</v>
      </c>
      <c r="C520" s="406" t="s">
        <v>1403</v>
      </c>
      <c r="D520" s="402"/>
      <c r="E520" s="402"/>
      <c r="F520" s="403"/>
      <c r="G520" s="95"/>
      <c r="H520" s="145"/>
      <c r="I520" s="88"/>
      <c r="J520" s="385"/>
      <c r="K520" s="168"/>
    </row>
    <row r="521" spans="1:11" ht="12.75">
      <c r="A521" s="171"/>
      <c r="B521" s="83"/>
      <c r="C521" s="83" t="s">
        <v>987</v>
      </c>
      <c r="D521" s="84" t="s">
        <v>1405</v>
      </c>
      <c r="E521" s="84"/>
      <c r="F521" s="85"/>
      <c r="G521" s="90"/>
      <c r="H521" s="111" t="s">
        <v>1036</v>
      </c>
      <c r="I521" s="112" t="s">
        <v>1036</v>
      </c>
      <c r="J521" s="385">
        <v>3</v>
      </c>
      <c r="K521" s="168"/>
    </row>
    <row r="522" spans="1:11" ht="12.75">
      <c r="A522" s="171"/>
      <c r="B522" s="83"/>
      <c r="C522" s="83" t="s">
        <v>988</v>
      </c>
      <c r="D522" s="84" t="s">
        <v>1407</v>
      </c>
      <c r="E522" s="84"/>
      <c r="F522" s="85"/>
      <c r="G522" s="90"/>
      <c r="H522" s="111" t="s">
        <v>1036</v>
      </c>
      <c r="I522" s="112" t="s">
        <v>1036</v>
      </c>
      <c r="J522" s="385">
        <v>3</v>
      </c>
      <c r="K522" s="168"/>
    </row>
    <row r="523" spans="1:11" ht="12.75">
      <c r="A523" s="171"/>
      <c r="B523" s="83"/>
      <c r="C523" s="83" t="s">
        <v>989</v>
      </c>
      <c r="D523" s="84" t="s">
        <v>1409</v>
      </c>
      <c r="E523" s="84"/>
      <c r="F523" s="85"/>
      <c r="G523" s="90"/>
      <c r="H523" s="111" t="s">
        <v>1036</v>
      </c>
      <c r="I523" s="112"/>
      <c r="J523" s="385">
        <v>3</v>
      </c>
      <c r="K523" s="168"/>
    </row>
    <row r="524" spans="1:11" ht="12.75">
      <c r="A524" s="171"/>
      <c r="B524" s="83"/>
      <c r="C524" s="83" t="s">
        <v>990</v>
      </c>
      <c r="D524" s="84" t="s">
        <v>1411</v>
      </c>
      <c r="E524" s="84"/>
      <c r="F524" s="85"/>
      <c r="G524" s="90"/>
      <c r="H524" s="111" t="s">
        <v>1036</v>
      </c>
      <c r="I524" s="112"/>
      <c r="J524" s="385">
        <v>3</v>
      </c>
      <c r="K524" s="168"/>
    </row>
    <row r="525" spans="1:11" ht="12.75">
      <c r="A525" s="171"/>
      <c r="B525" s="83"/>
      <c r="C525" s="83" t="s">
        <v>991</v>
      </c>
      <c r="D525" s="84" t="s">
        <v>1412</v>
      </c>
      <c r="E525" s="84"/>
      <c r="F525" s="85"/>
      <c r="G525" s="90"/>
      <c r="H525" s="111"/>
      <c r="I525" s="112" t="s">
        <v>1036</v>
      </c>
      <c r="J525" s="385">
        <v>3</v>
      </c>
      <c r="K525" s="168"/>
    </row>
    <row r="526" spans="1:11" ht="12.75">
      <c r="A526" s="171"/>
      <c r="B526" s="83"/>
      <c r="C526" s="83"/>
      <c r="D526" s="84"/>
      <c r="E526" s="84"/>
      <c r="F526" s="85"/>
      <c r="G526" s="90"/>
      <c r="H526" s="111"/>
      <c r="I526" s="112"/>
      <c r="J526" s="385"/>
      <c r="K526" s="168"/>
    </row>
    <row r="527" spans="1:11" ht="12.75">
      <c r="A527" s="171"/>
      <c r="B527" s="144">
        <v>9.1</v>
      </c>
      <c r="C527" s="93" t="s">
        <v>1413</v>
      </c>
      <c r="D527" s="93"/>
      <c r="E527" s="93"/>
      <c r="F527" s="94"/>
      <c r="G527" s="95"/>
      <c r="H527" s="91"/>
      <c r="I527" s="88"/>
      <c r="J527" s="385"/>
      <c r="K527" s="168"/>
    </row>
    <row r="528" spans="1:11" s="30" customFormat="1" ht="26.25" customHeight="1">
      <c r="A528" s="175"/>
      <c r="B528" s="98"/>
      <c r="C528" s="98" t="s">
        <v>1404</v>
      </c>
      <c r="D528" s="398" t="s">
        <v>1416</v>
      </c>
      <c r="E528" s="398"/>
      <c r="F528" s="399"/>
      <c r="G528" s="101"/>
      <c r="H528" s="102"/>
      <c r="I528" s="103" t="s">
        <v>1007</v>
      </c>
      <c r="J528" s="389"/>
      <c r="K528" s="176"/>
    </row>
    <row r="529" spans="1:11" s="30" customFormat="1" ht="26.25" customHeight="1">
      <c r="A529" s="175"/>
      <c r="B529" s="98"/>
      <c r="C529" s="98" t="s">
        <v>1406</v>
      </c>
      <c r="D529" s="398" t="s">
        <v>1417</v>
      </c>
      <c r="E529" s="398"/>
      <c r="F529" s="399"/>
      <c r="G529" s="101"/>
      <c r="H529" s="102"/>
      <c r="I529" s="103" t="s">
        <v>1007</v>
      </c>
      <c r="J529" s="389"/>
      <c r="K529" s="176"/>
    </row>
    <row r="530" spans="1:11" s="30" customFormat="1" ht="25.5">
      <c r="A530" s="175"/>
      <c r="B530" s="98"/>
      <c r="C530" s="98" t="s">
        <v>1408</v>
      </c>
      <c r="D530" s="398" t="s">
        <v>1418</v>
      </c>
      <c r="E530" s="398"/>
      <c r="F530" s="399"/>
      <c r="G530" s="101"/>
      <c r="H530" s="102"/>
      <c r="I530" s="103" t="s">
        <v>1007</v>
      </c>
      <c r="J530" s="389"/>
      <c r="K530" s="176"/>
    </row>
    <row r="531" spans="1:11" ht="12.75">
      <c r="A531" s="171"/>
      <c r="B531" s="83"/>
      <c r="C531" s="98" t="s">
        <v>1410</v>
      </c>
      <c r="D531" s="84" t="s">
        <v>1419</v>
      </c>
      <c r="E531" s="84"/>
      <c r="F531" s="85"/>
      <c r="G531" s="86"/>
      <c r="H531" s="104">
        <v>0.00141</v>
      </c>
      <c r="I531" s="88"/>
      <c r="J531" s="385"/>
      <c r="K531" s="168"/>
    </row>
    <row r="532" spans="1:11" ht="12.75">
      <c r="A532" s="171"/>
      <c r="B532" s="83"/>
      <c r="C532" s="83"/>
      <c r="D532" s="84"/>
      <c r="E532" s="84"/>
      <c r="F532" s="85"/>
      <c r="G532" s="86"/>
      <c r="H532" s="104"/>
      <c r="I532" s="88"/>
      <c r="J532" s="385"/>
      <c r="K532" s="168"/>
    </row>
    <row r="533" spans="1:11" ht="12.75">
      <c r="A533" s="171"/>
      <c r="B533" s="92">
        <v>9.11</v>
      </c>
      <c r="C533" s="93" t="s">
        <v>1420</v>
      </c>
      <c r="D533" s="93"/>
      <c r="E533" s="93"/>
      <c r="F533" s="94"/>
      <c r="G533" s="95"/>
      <c r="H533" s="91"/>
      <c r="I533" s="88"/>
      <c r="J533" s="385"/>
      <c r="K533" s="168"/>
    </row>
    <row r="534" spans="1:11" ht="12.75">
      <c r="A534" s="171"/>
      <c r="B534" s="83"/>
      <c r="C534" s="83" t="s">
        <v>1414</v>
      </c>
      <c r="D534" s="84" t="s">
        <v>1421</v>
      </c>
      <c r="E534" s="84"/>
      <c r="F534" s="85"/>
      <c r="G534" s="86"/>
      <c r="H534" s="91"/>
      <c r="I534" s="88"/>
      <c r="J534" s="385"/>
      <c r="K534" s="168"/>
    </row>
    <row r="535" spans="1:11" ht="12.75">
      <c r="A535" s="171"/>
      <c r="B535" s="83"/>
      <c r="C535" s="83"/>
      <c r="D535" s="83" t="s">
        <v>180</v>
      </c>
      <c r="E535" s="84" t="s">
        <v>1422</v>
      </c>
      <c r="F535" s="85"/>
      <c r="G535" s="86"/>
      <c r="H535" s="96">
        <v>1.34</v>
      </c>
      <c r="I535" s="97">
        <v>33.02</v>
      </c>
      <c r="J535" s="385"/>
      <c r="K535" s="168"/>
    </row>
    <row r="536" spans="1:11" ht="12.75">
      <c r="A536" s="171"/>
      <c r="B536" s="83"/>
      <c r="C536" s="83"/>
      <c r="D536" s="83"/>
      <c r="E536" s="83" t="s">
        <v>1002</v>
      </c>
      <c r="F536" s="89"/>
      <c r="G536" s="90"/>
      <c r="H536" s="91"/>
      <c r="I536" s="97">
        <v>11.92</v>
      </c>
      <c r="J536" s="385"/>
      <c r="K536" s="168"/>
    </row>
    <row r="537" spans="1:11" ht="25.5" customHeight="1">
      <c r="A537" s="171"/>
      <c r="B537" s="83"/>
      <c r="C537" s="83"/>
      <c r="D537" s="83" t="s">
        <v>181</v>
      </c>
      <c r="E537" s="398" t="s">
        <v>1423</v>
      </c>
      <c r="F537" s="399"/>
      <c r="G537" s="101"/>
      <c r="H537" s="96">
        <v>1.34</v>
      </c>
      <c r="I537" s="97">
        <v>33.02</v>
      </c>
      <c r="J537" s="385"/>
      <c r="K537" s="168"/>
    </row>
    <row r="538" spans="1:11" ht="12.75">
      <c r="A538" s="171"/>
      <c r="B538" s="83"/>
      <c r="C538" s="83"/>
      <c r="D538" s="83"/>
      <c r="E538" s="83" t="s">
        <v>1002</v>
      </c>
      <c r="F538" s="89"/>
      <c r="G538" s="90"/>
      <c r="H538" s="91"/>
      <c r="I538" s="97">
        <v>11.92</v>
      </c>
      <c r="J538" s="385"/>
      <c r="K538" s="168"/>
    </row>
    <row r="539" spans="1:11" ht="12.75">
      <c r="A539" s="171"/>
      <c r="B539" s="83"/>
      <c r="C539" s="83"/>
      <c r="D539" s="83" t="s">
        <v>182</v>
      </c>
      <c r="E539" s="84" t="s">
        <v>1424</v>
      </c>
      <c r="F539" s="85"/>
      <c r="G539" s="86"/>
      <c r="H539" s="91"/>
      <c r="I539" s="88"/>
      <c r="J539" s="385"/>
      <c r="K539" s="168"/>
    </row>
    <row r="540" spans="1:11" s="30" customFormat="1" ht="26.25" customHeight="1">
      <c r="A540" s="175"/>
      <c r="B540" s="98"/>
      <c r="C540" s="98"/>
      <c r="D540" s="98"/>
      <c r="E540" s="398" t="s">
        <v>1425</v>
      </c>
      <c r="F540" s="399"/>
      <c r="G540" s="101"/>
      <c r="H540" s="128" t="s">
        <v>1007</v>
      </c>
      <c r="I540" s="103"/>
      <c r="J540" s="389"/>
      <c r="K540" s="176"/>
    </row>
    <row r="541" spans="1:11" s="30" customFormat="1" ht="25.5">
      <c r="A541" s="175" t="s">
        <v>1426</v>
      </c>
      <c r="B541" s="98"/>
      <c r="C541" s="98"/>
      <c r="D541" s="98"/>
      <c r="E541" s="398" t="s">
        <v>1427</v>
      </c>
      <c r="F541" s="399"/>
      <c r="G541" s="101"/>
      <c r="H541" s="128" t="s">
        <v>1007</v>
      </c>
      <c r="I541" s="103"/>
      <c r="J541" s="389"/>
      <c r="K541" s="176"/>
    </row>
    <row r="542" spans="1:11" s="30" customFormat="1" ht="25.5">
      <c r="A542" s="175" t="s">
        <v>1426</v>
      </c>
      <c r="B542" s="98"/>
      <c r="C542" s="98"/>
      <c r="D542" s="98"/>
      <c r="E542" s="398" t="s">
        <v>1428</v>
      </c>
      <c r="F542" s="399"/>
      <c r="G542" s="101"/>
      <c r="H542" s="128" t="s">
        <v>1007</v>
      </c>
      <c r="I542" s="103"/>
      <c r="J542" s="389"/>
      <c r="K542" s="176"/>
    </row>
    <row r="543" spans="1:11" s="30" customFormat="1" ht="25.5">
      <c r="A543" s="175" t="s">
        <v>1429</v>
      </c>
      <c r="B543" s="98"/>
      <c r="C543" s="98"/>
      <c r="D543" s="98"/>
      <c r="E543" s="398" t="s">
        <v>1430</v>
      </c>
      <c r="F543" s="399"/>
      <c r="G543" s="101"/>
      <c r="H543" s="128" t="s">
        <v>1007</v>
      </c>
      <c r="I543" s="103"/>
      <c r="J543" s="389"/>
      <c r="K543" s="176"/>
    </row>
    <row r="544" spans="1:11" s="30" customFormat="1" ht="25.5">
      <c r="A544" s="175" t="s">
        <v>1429</v>
      </c>
      <c r="B544" s="98"/>
      <c r="C544" s="98"/>
      <c r="D544" s="98"/>
      <c r="E544" s="398" t="s">
        <v>1431</v>
      </c>
      <c r="F544" s="399"/>
      <c r="G544" s="101"/>
      <c r="H544" s="128" t="s">
        <v>1007</v>
      </c>
      <c r="I544" s="103"/>
      <c r="J544" s="389"/>
      <c r="K544" s="176"/>
    </row>
    <row r="545" spans="1:11" s="30" customFormat="1" ht="25.5">
      <c r="A545" s="175" t="s">
        <v>1429</v>
      </c>
      <c r="B545" s="98"/>
      <c r="C545" s="98"/>
      <c r="D545" s="98"/>
      <c r="E545" s="398" t="s">
        <v>1432</v>
      </c>
      <c r="F545" s="399"/>
      <c r="G545" s="101"/>
      <c r="H545" s="128" t="s">
        <v>1007</v>
      </c>
      <c r="I545" s="103"/>
      <c r="J545" s="389"/>
      <c r="K545" s="176"/>
    </row>
    <row r="546" spans="1:11" s="30" customFormat="1" ht="25.5">
      <c r="A546" s="175" t="s">
        <v>1429</v>
      </c>
      <c r="B546" s="98"/>
      <c r="C546" s="98"/>
      <c r="D546" s="98"/>
      <c r="E546" s="398" t="s">
        <v>1433</v>
      </c>
      <c r="F546" s="399"/>
      <c r="G546" s="101"/>
      <c r="H546" s="128" t="s">
        <v>1007</v>
      </c>
      <c r="I546" s="103"/>
      <c r="J546" s="389"/>
      <c r="K546" s="176"/>
    </row>
    <row r="547" spans="1:11" s="30" customFormat="1" ht="25.5">
      <c r="A547" s="175" t="s">
        <v>1429</v>
      </c>
      <c r="B547" s="98"/>
      <c r="C547" s="98"/>
      <c r="D547" s="98"/>
      <c r="E547" s="398" t="s">
        <v>1434</v>
      </c>
      <c r="F547" s="399"/>
      <c r="G547" s="101"/>
      <c r="H547" s="128" t="s">
        <v>1007</v>
      </c>
      <c r="I547" s="103"/>
      <c r="J547" s="389"/>
      <c r="K547" s="176"/>
    </row>
    <row r="548" spans="1:11" s="30" customFormat="1" ht="25.5">
      <c r="A548" s="175" t="s">
        <v>1429</v>
      </c>
      <c r="B548" s="98"/>
      <c r="C548" s="98"/>
      <c r="D548" s="98"/>
      <c r="E548" s="398" t="s">
        <v>1435</v>
      </c>
      <c r="F548" s="399"/>
      <c r="G548" s="101"/>
      <c r="H548" s="128" t="s">
        <v>1007</v>
      </c>
      <c r="I548" s="103"/>
      <c r="J548" s="389"/>
      <c r="K548" s="176"/>
    </row>
    <row r="549" spans="1:11" s="30" customFormat="1" ht="25.5">
      <c r="A549" s="175" t="s">
        <v>1429</v>
      </c>
      <c r="B549" s="98"/>
      <c r="C549" s="98"/>
      <c r="D549" s="98"/>
      <c r="E549" s="398" t="s">
        <v>1436</v>
      </c>
      <c r="F549" s="399"/>
      <c r="G549" s="101"/>
      <c r="H549" s="128" t="s">
        <v>1007</v>
      </c>
      <c r="I549" s="103"/>
      <c r="J549" s="389"/>
      <c r="K549" s="176"/>
    </row>
    <row r="550" spans="1:11" s="30" customFormat="1" ht="25.5">
      <c r="A550" s="175" t="s">
        <v>1429</v>
      </c>
      <c r="B550" s="98"/>
      <c r="C550" s="98"/>
      <c r="D550" s="98"/>
      <c r="E550" s="398" t="s">
        <v>1437</v>
      </c>
      <c r="F550" s="399"/>
      <c r="G550" s="101"/>
      <c r="H550" s="128" t="s">
        <v>1007</v>
      </c>
      <c r="I550" s="103"/>
      <c r="J550" s="389"/>
      <c r="K550" s="176"/>
    </row>
    <row r="551" spans="1:11" s="30" customFormat="1" ht="25.5">
      <c r="A551" s="175" t="s">
        <v>1429</v>
      </c>
      <c r="B551" s="98"/>
      <c r="C551" s="98"/>
      <c r="D551" s="98"/>
      <c r="E551" s="398" t="s">
        <v>1438</v>
      </c>
      <c r="F551" s="399"/>
      <c r="G551" s="101"/>
      <c r="H551" s="128" t="s">
        <v>1007</v>
      </c>
      <c r="I551" s="103"/>
      <c r="J551" s="389"/>
      <c r="K551" s="176"/>
    </row>
    <row r="552" spans="1:11" s="30" customFormat="1" ht="25.5">
      <c r="A552" s="175" t="s">
        <v>1429</v>
      </c>
      <c r="B552" s="98"/>
      <c r="C552" s="98"/>
      <c r="D552" s="98"/>
      <c r="E552" s="398" t="s">
        <v>1439</v>
      </c>
      <c r="F552" s="399"/>
      <c r="G552" s="101"/>
      <c r="H552" s="128" t="s">
        <v>1007</v>
      </c>
      <c r="I552" s="103"/>
      <c r="J552" s="389"/>
      <c r="K552" s="176"/>
    </row>
    <row r="553" spans="1:11" s="30" customFormat="1" ht="25.5">
      <c r="A553" s="175" t="s">
        <v>1429</v>
      </c>
      <c r="B553" s="98"/>
      <c r="C553" s="98"/>
      <c r="D553" s="98"/>
      <c r="E553" s="398" t="s">
        <v>1440</v>
      </c>
      <c r="F553" s="399"/>
      <c r="G553" s="101"/>
      <c r="H553" s="128" t="s">
        <v>1007</v>
      </c>
      <c r="I553" s="103"/>
      <c r="J553" s="389"/>
      <c r="K553" s="176"/>
    </row>
    <row r="554" spans="1:11" s="30" customFormat="1" ht="25.5">
      <c r="A554" s="175" t="s">
        <v>1429</v>
      </c>
      <c r="B554" s="98"/>
      <c r="C554" s="98"/>
      <c r="D554" s="98"/>
      <c r="E554" s="398" t="s">
        <v>1441</v>
      </c>
      <c r="F554" s="399"/>
      <c r="G554" s="101"/>
      <c r="H554" s="128" t="s">
        <v>1007</v>
      </c>
      <c r="I554" s="103"/>
      <c r="J554" s="389"/>
      <c r="K554" s="176"/>
    </row>
    <row r="555" spans="1:11" s="30" customFormat="1" ht="25.5">
      <c r="A555" s="175" t="s">
        <v>1429</v>
      </c>
      <c r="B555" s="98"/>
      <c r="C555" s="98"/>
      <c r="D555" s="98"/>
      <c r="E555" s="398" t="s">
        <v>1442</v>
      </c>
      <c r="F555" s="399"/>
      <c r="G555" s="101"/>
      <c r="H555" s="128" t="s">
        <v>1007</v>
      </c>
      <c r="I555" s="103"/>
      <c r="J555" s="389"/>
      <c r="K555" s="176"/>
    </row>
    <row r="556" spans="1:11" s="30" customFormat="1" ht="25.5">
      <c r="A556" s="175" t="s">
        <v>1429</v>
      </c>
      <c r="B556" s="98"/>
      <c r="C556" s="98"/>
      <c r="D556" s="98"/>
      <c r="E556" s="398" t="s">
        <v>1443</v>
      </c>
      <c r="F556" s="399"/>
      <c r="G556" s="101"/>
      <c r="H556" s="128" t="s">
        <v>1007</v>
      </c>
      <c r="I556" s="103"/>
      <c r="J556" s="389"/>
      <c r="K556" s="176"/>
    </row>
    <row r="557" spans="1:11" s="30" customFormat="1" ht="25.5">
      <c r="A557" s="175"/>
      <c r="B557" s="98"/>
      <c r="C557" s="98"/>
      <c r="D557" s="98"/>
      <c r="E557" s="398" t="s">
        <v>1444</v>
      </c>
      <c r="F557" s="399"/>
      <c r="G557" s="101"/>
      <c r="H557" s="128" t="s">
        <v>1007</v>
      </c>
      <c r="I557" s="103"/>
      <c r="J557" s="389"/>
      <c r="K557" s="176"/>
    </row>
    <row r="558" spans="1:11" s="30" customFormat="1" ht="25.5">
      <c r="A558" s="175" t="s">
        <v>1429</v>
      </c>
      <c r="B558" s="98"/>
      <c r="C558" s="98"/>
      <c r="D558" s="98"/>
      <c r="E558" s="398" t="s">
        <v>1445</v>
      </c>
      <c r="F558" s="399"/>
      <c r="G558" s="101"/>
      <c r="H558" s="128" t="s">
        <v>1007</v>
      </c>
      <c r="I558" s="103"/>
      <c r="J558" s="389"/>
      <c r="K558" s="176"/>
    </row>
    <row r="559" spans="1:11" s="30" customFormat="1" ht="25.5">
      <c r="A559" s="175" t="s">
        <v>1429</v>
      </c>
      <c r="B559" s="98"/>
      <c r="C559" s="98"/>
      <c r="D559" s="98"/>
      <c r="E559" s="398" t="s">
        <v>1446</v>
      </c>
      <c r="F559" s="399"/>
      <c r="G559" s="101"/>
      <c r="H559" s="128" t="s">
        <v>1007</v>
      </c>
      <c r="I559" s="103"/>
      <c r="J559" s="389"/>
      <c r="K559" s="176"/>
    </row>
    <row r="560" spans="1:11" s="30" customFormat="1" ht="25.5">
      <c r="A560" s="175" t="s">
        <v>1426</v>
      </c>
      <c r="B560" s="98"/>
      <c r="C560" s="98"/>
      <c r="D560" s="98"/>
      <c r="E560" s="398" t="s">
        <v>1447</v>
      </c>
      <c r="F560" s="399"/>
      <c r="G560" s="101"/>
      <c r="H560" s="128" t="s">
        <v>1007</v>
      </c>
      <c r="I560" s="103"/>
      <c r="J560" s="389"/>
      <c r="K560" s="176"/>
    </row>
    <row r="561" spans="1:11" s="30" customFormat="1" ht="25.5">
      <c r="A561" s="175" t="s">
        <v>1429</v>
      </c>
      <c r="B561" s="98"/>
      <c r="C561" s="98"/>
      <c r="D561" s="98"/>
      <c r="E561" s="398" t="s">
        <v>1448</v>
      </c>
      <c r="F561" s="399"/>
      <c r="G561" s="101"/>
      <c r="H561" s="128" t="s">
        <v>1007</v>
      </c>
      <c r="I561" s="103"/>
      <c r="J561" s="389"/>
      <c r="K561" s="176"/>
    </row>
    <row r="562" spans="1:11" s="30" customFormat="1" ht="25.5">
      <c r="A562" s="175" t="s">
        <v>1429</v>
      </c>
      <c r="B562" s="98"/>
      <c r="C562" s="98"/>
      <c r="D562" s="98"/>
      <c r="E562" s="398" t="s">
        <v>1449</v>
      </c>
      <c r="F562" s="399"/>
      <c r="G562" s="101"/>
      <c r="H562" s="128" t="s">
        <v>1007</v>
      </c>
      <c r="I562" s="103"/>
      <c r="J562" s="389"/>
      <c r="K562" s="176"/>
    </row>
    <row r="563" spans="1:11" s="30" customFormat="1" ht="25.5">
      <c r="A563" s="175" t="s">
        <v>1429</v>
      </c>
      <c r="B563" s="98"/>
      <c r="C563" s="98"/>
      <c r="D563" s="98"/>
      <c r="E563" s="398" t="s">
        <v>1450</v>
      </c>
      <c r="F563" s="399"/>
      <c r="G563" s="101"/>
      <c r="H563" s="128" t="s">
        <v>1007</v>
      </c>
      <c r="I563" s="103"/>
      <c r="J563" s="389"/>
      <c r="K563" s="176"/>
    </row>
    <row r="564" spans="1:11" s="30" customFormat="1" ht="12.75">
      <c r="A564" s="175"/>
      <c r="B564" s="98"/>
      <c r="C564" s="98"/>
      <c r="D564" s="98"/>
      <c r="E564" s="99"/>
      <c r="F564" s="100"/>
      <c r="G564" s="101"/>
      <c r="H564" s="128"/>
      <c r="I564" s="103"/>
      <c r="J564" s="389"/>
      <c r="K564" s="176"/>
    </row>
    <row r="565" spans="1:11" s="30" customFormat="1" ht="25.5">
      <c r="A565" s="175"/>
      <c r="B565" s="98"/>
      <c r="C565" s="98"/>
      <c r="D565" s="98" t="s">
        <v>183</v>
      </c>
      <c r="E565" s="398" t="s">
        <v>1451</v>
      </c>
      <c r="F565" s="399"/>
      <c r="G565" s="101"/>
      <c r="H565" s="128"/>
      <c r="I565" s="103" t="s">
        <v>1007</v>
      </c>
      <c r="J565" s="389"/>
      <c r="K565" s="176"/>
    </row>
    <row r="566" spans="1:11" s="30" customFormat="1" ht="12.75">
      <c r="A566" s="175"/>
      <c r="B566" s="98"/>
      <c r="C566" s="98"/>
      <c r="D566" s="98"/>
      <c r="E566" s="99"/>
      <c r="F566" s="100"/>
      <c r="G566" s="101"/>
      <c r="H566" s="128"/>
      <c r="I566" s="103"/>
      <c r="J566" s="389"/>
      <c r="K566" s="176"/>
    </row>
    <row r="567" spans="1:11" ht="12.75">
      <c r="A567" s="171"/>
      <c r="B567" s="83"/>
      <c r="C567" s="83"/>
      <c r="D567" s="83" t="s">
        <v>184</v>
      </c>
      <c r="E567" s="410" t="s">
        <v>1467</v>
      </c>
      <c r="F567" s="411"/>
      <c r="G567" s="90"/>
      <c r="H567" s="128"/>
      <c r="I567" s="112"/>
      <c r="J567" s="385"/>
      <c r="K567" s="168"/>
    </row>
    <row r="568" spans="1:11" s="30" customFormat="1" ht="12.75">
      <c r="A568" s="175"/>
      <c r="B568" s="98"/>
      <c r="C568" s="98"/>
      <c r="D568" s="98"/>
      <c r="E568" s="99" t="s">
        <v>1468</v>
      </c>
      <c r="F568" s="105"/>
      <c r="G568" s="101"/>
      <c r="H568" s="130">
        <v>11.4</v>
      </c>
      <c r="I568" s="131">
        <v>324.44</v>
      </c>
      <c r="J568" s="389">
        <v>1</v>
      </c>
      <c r="K568" s="176"/>
    </row>
    <row r="569" spans="1:11" s="30" customFormat="1" ht="12.75">
      <c r="A569" s="175"/>
      <c r="B569" s="98"/>
      <c r="C569" s="98"/>
      <c r="D569" s="98"/>
      <c r="E569" s="99" t="s">
        <v>1469</v>
      </c>
      <c r="F569" s="105"/>
      <c r="G569" s="101"/>
      <c r="H569" s="130"/>
      <c r="I569" s="131">
        <v>324.44</v>
      </c>
      <c r="J569" s="389">
        <v>1</v>
      </c>
      <c r="K569" s="176"/>
    </row>
    <row r="570" spans="1:11" s="30" customFormat="1" ht="12.75">
      <c r="A570" s="175"/>
      <c r="B570" s="98"/>
      <c r="C570" s="98"/>
      <c r="D570" s="98"/>
      <c r="E570" s="98"/>
      <c r="F570" s="100"/>
      <c r="G570" s="101"/>
      <c r="H570" s="128"/>
      <c r="I570" s="103"/>
      <c r="J570" s="389"/>
      <c r="K570" s="176"/>
    </row>
    <row r="571" spans="1:11" ht="12.75">
      <c r="A571" s="171"/>
      <c r="B571" s="83"/>
      <c r="C571" s="83"/>
      <c r="D571" s="83" t="s">
        <v>185</v>
      </c>
      <c r="E571" s="84" t="s">
        <v>1470</v>
      </c>
      <c r="F571" s="85"/>
      <c r="G571" s="86"/>
      <c r="H571" s="111"/>
      <c r="I571" s="112"/>
      <c r="J571" s="385"/>
      <c r="K571" s="168"/>
    </row>
    <row r="572" spans="1:11" s="30" customFormat="1" ht="12.75">
      <c r="A572" s="175"/>
      <c r="B572" s="98"/>
      <c r="C572" s="98"/>
      <c r="D572" s="98"/>
      <c r="E572" s="84" t="s">
        <v>1416</v>
      </c>
      <c r="F572" s="105"/>
      <c r="G572" s="101"/>
      <c r="H572" s="130"/>
      <c r="I572" s="366">
        <v>280.1</v>
      </c>
      <c r="J572" s="389">
        <v>1</v>
      </c>
      <c r="K572" s="176"/>
    </row>
    <row r="573" spans="1:11" s="30" customFormat="1" ht="12.75">
      <c r="A573" s="175"/>
      <c r="B573" s="98"/>
      <c r="C573" s="98"/>
      <c r="D573" s="98"/>
      <c r="E573" s="84" t="s">
        <v>1471</v>
      </c>
      <c r="F573" s="105"/>
      <c r="G573" s="101"/>
      <c r="H573" s="130">
        <v>53.42</v>
      </c>
      <c r="I573" s="131">
        <v>297.39</v>
      </c>
      <c r="J573" s="389">
        <v>1</v>
      </c>
      <c r="K573" s="176"/>
    </row>
    <row r="574" spans="1:11" s="30" customFormat="1" ht="12.75">
      <c r="A574" s="175"/>
      <c r="B574" s="98"/>
      <c r="C574" s="98"/>
      <c r="D574" s="98"/>
      <c r="E574" s="84" t="s">
        <v>1472</v>
      </c>
      <c r="F574" s="105"/>
      <c r="G574" s="101"/>
      <c r="H574" s="130"/>
      <c r="I574" s="131">
        <v>30.18</v>
      </c>
      <c r="J574" s="389">
        <v>1</v>
      </c>
      <c r="K574" s="176"/>
    </row>
    <row r="575" spans="1:11" s="30" customFormat="1" ht="12.75">
      <c r="A575" s="175"/>
      <c r="B575" s="98"/>
      <c r="C575" s="98"/>
      <c r="D575" s="98"/>
      <c r="E575" s="84" t="s">
        <v>1473</v>
      </c>
      <c r="F575" s="105"/>
      <c r="G575" s="101"/>
      <c r="H575" s="131">
        <v>208.78</v>
      </c>
      <c r="I575" s="131">
        <v>623.46</v>
      </c>
      <c r="J575" s="389">
        <v>1</v>
      </c>
      <c r="K575" s="176"/>
    </row>
    <row r="576" spans="1:11" s="30" customFormat="1" ht="12.75">
      <c r="A576" s="175"/>
      <c r="B576" s="98"/>
      <c r="C576" s="98"/>
      <c r="D576" s="98"/>
      <c r="E576" s="84"/>
      <c r="F576" s="105"/>
      <c r="G576" s="101"/>
      <c r="H576" s="131"/>
      <c r="I576" s="131"/>
      <c r="J576" s="389"/>
      <c r="K576" s="176"/>
    </row>
    <row r="577" spans="1:11" s="30" customFormat="1" ht="12.75">
      <c r="A577" s="175"/>
      <c r="B577" s="98"/>
      <c r="C577" s="98"/>
      <c r="D577" s="83" t="s">
        <v>186</v>
      </c>
      <c r="E577" s="83" t="s">
        <v>888</v>
      </c>
      <c r="F577" s="89"/>
      <c r="G577" s="90"/>
      <c r="H577" s="131"/>
      <c r="I577" s="131"/>
      <c r="J577" s="389"/>
      <c r="K577" s="176"/>
    </row>
    <row r="578" spans="1:11" s="30" customFormat="1" ht="12.75">
      <c r="A578" s="175"/>
      <c r="B578" s="98"/>
      <c r="C578" s="98"/>
      <c r="D578" s="83"/>
      <c r="E578" s="83" t="s">
        <v>889</v>
      </c>
      <c r="F578" s="89"/>
      <c r="G578" s="90"/>
      <c r="H578" s="110">
        <v>13.78</v>
      </c>
      <c r="I578" s="131">
        <v>116.71</v>
      </c>
      <c r="J578" s="389">
        <v>1</v>
      </c>
      <c r="K578" s="176"/>
    </row>
    <row r="579" spans="1:11" s="30" customFormat="1" ht="12.75">
      <c r="A579" s="175"/>
      <c r="B579" s="98"/>
      <c r="C579" s="98"/>
      <c r="D579" s="83"/>
      <c r="E579" s="83" t="s">
        <v>890</v>
      </c>
      <c r="F579" s="89"/>
      <c r="G579" s="90"/>
      <c r="H579" s="110"/>
      <c r="I579" s="131">
        <v>32.43</v>
      </c>
      <c r="J579" s="389">
        <v>1</v>
      </c>
      <c r="K579" s="176"/>
    </row>
    <row r="580" spans="1:11" s="30" customFormat="1" ht="12.75">
      <c r="A580" s="175"/>
      <c r="B580" s="98"/>
      <c r="C580" s="98"/>
      <c r="D580" s="83"/>
      <c r="E580" s="83"/>
      <c r="F580" s="89"/>
      <c r="G580" s="90"/>
      <c r="H580" s="110"/>
      <c r="I580" s="131"/>
      <c r="J580" s="389"/>
      <c r="K580" s="176"/>
    </row>
    <row r="581" spans="1:11" ht="12.75">
      <c r="A581" s="171"/>
      <c r="B581" s="83"/>
      <c r="C581" s="83"/>
      <c r="D581" s="83" t="s">
        <v>992</v>
      </c>
      <c r="E581" s="84" t="s">
        <v>1474</v>
      </c>
      <c r="F581" s="85"/>
      <c r="G581" s="86"/>
      <c r="H581" s="365">
        <v>0.0012</v>
      </c>
      <c r="I581" s="136"/>
      <c r="J581" s="385"/>
      <c r="K581" s="168"/>
    </row>
    <row r="582" spans="1:11" ht="12.75">
      <c r="A582" s="171"/>
      <c r="B582" s="83"/>
      <c r="C582" s="83"/>
      <c r="D582" s="83"/>
      <c r="E582" s="84"/>
      <c r="F582" s="85"/>
      <c r="G582" s="86"/>
      <c r="H582" s="146"/>
      <c r="I582" s="112"/>
      <c r="J582" s="385"/>
      <c r="K582" s="168"/>
    </row>
    <row r="583" spans="1:11" ht="12.75">
      <c r="A583" s="169"/>
      <c r="B583" s="20"/>
      <c r="C583" s="20" t="s">
        <v>1475</v>
      </c>
      <c r="D583" s="21" t="s">
        <v>1476</v>
      </c>
      <c r="E583" s="21"/>
      <c r="F583" s="22"/>
      <c r="G583" s="19"/>
      <c r="H583" s="41"/>
      <c r="I583" s="42"/>
      <c r="J583" s="384"/>
      <c r="K583" s="170"/>
    </row>
    <row r="584" spans="1:11" ht="25.5">
      <c r="A584" s="169"/>
      <c r="B584" s="20"/>
      <c r="C584" s="20"/>
      <c r="D584" s="20" t="s">
        <v>1477</v>
      </c>
      <c r="E584" s="21" t="s">
        <v>1422</v>
      </c>
      <c r="F584" s="22"/>
      <c r="G584" s="19"/>
      <c r="H584" s="49">
        <v>2.58</v>
      </c>
      <c r="I584" s="129" t="s">
        <v>1007</v>
      </c>
      <c r="J584" s="384">
        <v>2</v>
      </c>
      <c r="K584" s="170"/>
    </row>
    <row r="585" spans="1:12" s="31" customFormat="1" ht="27.75" customHeight="1">
      <c r="A585" s="172"/>
      <c r="B585" s="24"/>
      <c r="C585" s="24"/>
      <c r="D585" s="24" t="s">
        <v>1478</v>
      </c>
      <c r="E585" s="402" t="s">
        <v>1423</v>
      </c>
      <c r="F585" s="403"/>
      <c r="G585" s="27"/>
      <c r="H585" s="49">
        <v>2.58</v>
      </c>
      <c r="I585" s="129" t="s">
        <v>1007</v>
      </c>
      <c r="J585" s="384">
        <v>2</v>
      </c>
      <c r="K585" s="173"/>
      <c r="L585" s="30"/>
    </row>
    <row r="586" spans="1:11" ht="12.75">
      <c r="A586" s="169"/>
      <c r="B586" s="20"/>
      <c r="C586" s="20"/>
      <c r="D586" s="20" t="s">
        <v>1479</v>
      </c>
      <c r="E586" s="21" t="s">
        <v>1424</v>
      </c>
      <c r="F586" s="22"/>
      <c r="G586" s="12"/>
      <c r="H586" s="41"/>
      <c r="I586" s="42"/>
      <c r="J586" s="384">
        <v>2</v>
      </c>
      <c r="K586" s="170"/>
    </row>
    <row r="587" spans="1:15" ht="25.5">
      <c r="A587" s="169"/>
      <c r="B587" s="20"/>
      <c r="C587" s="20"/>
      <c r="D587" s="20"/>
      <c r="E587" s="21" t="s">
        <v>1425</v>
      </c>
      <c r="F587" s="22"/>
      <c r="G587" s="12"/>
      <c r="H587" s="129" t="s">
        <v>1007</v>
      </c>
      <c r="I587" s="42"/>
      <c r="J587" s="384"/>
      <c r="K587" s="170"/>
      <c r="L587"/>
      <c r="M587"/>
      <c r="N587"/>
      <c r="O587"/>
    </row>
    <row r="588" spans="1:15" ht="12.75">
      <c r="A588" s="169"/>
      <c r="B588" s="20"/>
      <c r="C588" s="20"/>
      <c r="D588" s="20"/>
      <c r="E588" s="21" t="s">
        <v>1427</v>
      </c>
      <c r="F588" s="22"/>
      <c r="G588" s="12"/>
      <c r="H588" s="208">
        <v>4.64</v>
      </c>
      <c r="I588" s="42"/>
      <c r="J588" s="384">
        <v>11</v>
      </c>
      <c r="K588" s="170"/>
      <c r="L588"/>
      <c r="M588"/>
      <c r="N588"/>
      <c r="O588"/>
    </row>
    <row r="589" spans="1:15" ht="12.75">
      <c r="A589" s="169"/>
      <c r="B589" s="20"/>
      <c r="C589" s="20"/>
      <c r="D589" s="20"/>
      <c r="E589" s="21" t="s">
        <v>1428</v>
      </c>
      <c r="F589" s="22"/>
      <c r="G589" s="12"/>
      <c r="H589" s="208">
        <v>2.16</v>
      </c>
      <c r="I589" s="42"/>
      <c r="J589" s="384">
        <v>11</v>
      </c>
      <c r="K589" s="170"/>
      <c r="L589"/>
      <c r="M589"/>
      <c r="N589"/>
      <c r="O589"/>
    </row>
    <row r="590" spans="1:15" ht="25.5">
      <c r="A590" s="169"/>
      <c r="B590" s="20"/>
      <c r="C590" s="20"/>
      <c r="D590" s="20"/>
      <c r="E590" s="21" t="s">
        <v>1430</v>
      </c>
      <c r="F590" s="22"/>
      <c r="G590" s="12"/>
      <c r="H590" s="129" t="s">
        <v>1007</v>
      </c>
      <c r="I590" s="42"/>
      <c r="J590" s="384"/>
      <c r="K590" s="170"/>
      <c r="L590"/>
      <c r="M590"/>
      <c r="N590"/>
      <c r="O590"/>
    </row>
    <row r="591" spans="1:15" ht="12.75">
      <c r="A591" s="169"/>
      <c r="B591" s="20"/>
      <c r="C591" s="20"/>
      <c r="D591" s="20"/>
      <c r="E591" s="21" t="s">
        <v>1431</v>
      </c>
      <c r="F591" s="22"/>
      <c r="G591" s="12"/>
      <c r="H591" s="208">
        <v>2.16</v>
      </c>
      <c r="I591" s="42"/>
      <c r="J591" s="384">
        <v>11</v>
      </c>
      <c r="K591" s="170"/>
      <c r="L591"/>
      <c r="M591"/>
      <c r="N591"/>
      <c r="O591"/>
    </row>
    <row r="592" spans="1:15" ht="25.5">
      <c r="A592" s="169"/>
      <c r="B592" s="20"/>
      <c r="C592" s="20"/>
      <c r="D592" s="20"/>
      <c r="E592" s="21" t="s">
        <v>1432</v>
      </c>
      <c r="F592" s="22"/>
      <c r="G592" s="12"/>
      <c r="H592" s="129" t="s">
        <v>1007</v>
      </c>
      <c r="I592" s="42"/>
      <c r="J592" s="384"/>
      <c r="K592" s="170"/>
      <c r="L592"/>
      <c r="M592"/>
      <c r="N592"/>
      <c r="O592"/>
    </row>
    <row r="593" spans="1:15" s="31" customFormat="1" ht="25.5">
      <c r="A593" s="172"/>
      <c r="B593" s="24"/>
      <c r="C593" s="24"/>
      <c r="D593" s="24"/>
      <c r="E593" s="402" t="s">
        <v>1433</v>
      </c>
      <c r="F593" s="403"/>
      <c r="G593" s="45"/>
      <c r="H593" s="129" t="s">
        <v>1007</v>
      </c>
      <c r="I593" s="14"/>
      <c r="J593" s="384"/>
      <c r="K593" s="173"/>
      <c r="L593"/>
      <c r="M593"/>
      <c r="N593"/>
      <c r="O593"/>
    </row>
    <row r="594" spans="1:15" ht="25.5">
      <c r="A594" s="169"/>
      <c r="B594" s="20"/>
      <c r="C594" s="20"/>
      <c r="D594" s="20"/>
      <c r="E594" s="21" t="s">
        <v>1434</v>
      </c>
      <c r="F594" s="22"/>
      <c r="G594" s="12"/>
      <c r="H594" s="129" t="s">
        <v>1007</v>
      </c>
      <c r="I594" s="42"/>
      <c r="J594" s="384"/>
      <c r="K594" s="170"/>
      <c r="L594"/>
      <c r="M594"/>
      <c r="N594"/>
      <c r="O594"/>
    </row>
    <row r="595" spans="1:15" ht="12.75">
      <c r="A595" s="169"/>
      <c r="B595" s="20"/>
      <c r="C595" s="20"/>
      <c r="D595" s="20"/>
      <c r="E595" s="21" t="s">
        <v>1435</v>
      </c>
      <c r="F595" s="22"/>
      <c r="G595" s="12"/>
      <c r="H595" s="208">
        <v>4.25</v>
      </c>
      <c r="I595" s="42"/>
      <c r="J595" s="384">
        <v>11</v>
      </c>
      <c r="K595" s="170"/>
      <c r="L595"/>
      <c r="M595"/>
      <c r="N595"/>
      <c r="O595"/>
    </row>
    <row r="596" spans="1:15" ht="12.75">
      <c r="A596" s="169"/>
      <c r="B596" s="20"/>
      <c r="C596" s="20"/>
      <c r="D596" s="20"/>
      <c r="E596" s="21" t="s">
        <v>1436</v>
      </c>
      <c r="F596" s="22"/>
      <c r="G596" s="12"/>
      <c r="H596" s="208">
        <v>3.48</v>
      </c>
      <c r="I596" s="42"/>
      <c r="J596" s="384">
        <v>11</v>
      </c>
      <c r="K596" s="170"/>
      <c r="L596"/>
      <c r="M596"/>
      <c r="N596"/>
      <c r="O596"/>
    </row>
    <row r="597" spans="1:15" ht="25.5">
      <c r="A597" s="169"/>
      <c r="B597" s="20"/>
      <c r="C597" s="20"/>
      <c r="D597" s="20"/>
      <c r="E597" s="21" t="s">
        <v>1437</v>
      </c>
      <c r="F597" s="22"/>
      <c r="G597" s="12"/>
      <c r="H597" s="129" t="s">
        <v>1007</v>
      </c>
      <c r="I597" s="42"/>
      <c r="J597" s="384"/>
      <c r="K597" s="170"/>
      <c r="L597"/>
      <c r="M597"/>
      <c r="N597"/>
      <c r="O597"/>
    </row>
    <row r="598" spans="1:15" ht="12.75">
      <c r="A598" s="169"/>
      <c r="B598" s="20"/>
      <c r="C598" s="20"/>
      <c r="D598" s="20"/>
      <c r="E598" s="21" t="s">
        <v>1438</v>
      </c>
      <c r="F598" s="22"/>
      <c r="G598" s="12"/>
      <c r="H598" s="208">
        <v>4.6</v>
      </c>
      <c r="I598" s="42"/>
      <c r="J598" s="384">
        <v>11</v>
      </c>
      <c r="K598" s="170"/>
      <c r="L598"/>
      <c r="M598"/>
      <c r="N598"/>
      <c r="O598"/>
    </row>
    <row r="599" spans="1:15" ht="25.5">
      <c r="A599" s="169"/>
      <c r="B599" s="20"/>
      <c r="C599" s="20"/>
      <c r="D599" s="20"/>
      <c r="E599" s="21" t="s">
        <v>1439</v>
      </c>
      <c r="F599" s="22"/>
      <c r="G599" s="12"/>
      <c r="H599" s="129" t="s">
        <v>1007</v>
      </c>
      <c r="I599" s="42"/>
      <c r="J599" s="384"/>
      <c r="K599" s="170"/>
      <c r="L599"/>
      <c r="M599"/>
      <c r="N599"/>
      <c r="O599"/>
    </row>
    <row r="600" spans="1:15" ht="12.75">
      <c r="A600" s="169"/>
      <c r="B600" s="20"/>
      <c r="C600" s="20"/>
      <c r="D600" s="20"/>
      <c r="E600" s="21" t="s">
        <v>1440</v>
      </c>
      <c r="F600" s="22"/>
      <c r="G600" s="12"/>
      <c r="H600" s="208">
        <v>6.14</v>
      </c>
      <c r="I600" s="42"/>
      <c r="J600" s="384">
        <v>11</v>
      </c>
      <c r="K600" s="170"/>
      <c r="L600"/>
      <c r="M600"/>
      <c r="N600"/>
      <c r="O600"/>
    </row>
    <row r="601" spans="1:15" ht="12.75">
      <c r="A601" s="169"/>
      <c r="B601" s="20"/>
      <c r="C601" s="20"/>
      <c r="D601" s="20"/>
      <c r="E601" s="21" t="s">
        <v>1441</v>
      </c>
      <c r="F601" s="22"/>
      <c r="G601" s="12"/>
      <c r="H601" s="208">
        <v>5.79</v>
      </c>
      <c r="I601" s="42"/>
      <c r="J601" s="384">
        <v>11</v>
      </c>
      <c r="K601" s="170"/>
      <c r="L601"/>
      <c r="M601"/>
      <c r="N601"/>
      <c r="O601"/>
    </row>
    <row r="602" spans="1:15" s="31" customFormat="1" ht="25.5">
      <c r="A602" s="172"/>
      <c r="B602" s="24"/>
      <c r="C602" s="24"/>
      <c r="D602" s="24"/>
      <c r="E602" s="402" t="s">
        <v>1442</v>
      </c>
      <c r="F602" s="403"/>
      <c r="G602" s="45"/>
      <c r="H602" s="129" t="s">
        <v>1007</v>
      </c>
      <c r="I602" s="14"/>
      <c r="J602" s="384"/>
      <c r="K602" s="173"/>
      <c r="L602"/>
      <c r="M602"/>
      <c r="N602"/>
      <c r="O602"/>
    </row>
    <row r="603" spans="1:15" ht="12.75">
      <c r="A603" s="169"/>
      <c r="B603" s="20"/>
      <c r="C603" s="20"/>
      <c r="D603" s="20"/>
      <c r="E603" s="21" t="s">
        <v>1443</v>
      </c>
      <c r="F603" s="22"/>
      <c r="G603" s="12"/>
      <c r="H603" s="129">
        <v>2.7</v>
      </c>
      <c r="I603" s="42"/>
      <c r="J603" s="384">
        <v>11</v>
      </c>
      <c r="K603" s="170"/>
      <c r="L603"/>
      <c r="M603"/>
      <c r="N603"/>
      <c r="O603"/>
    </row>
    <row r="604" spans="1:15" ht="12.75">
      <c r="A604" s="169"/>
      <c r="B604" s="20"/>
      <c r="C604" s="20"/>
      <c r="D604" s="20"/>
      <c r="E604" s="21" t="s">
        <v>1444</v>
      </c>
      <c r="F604" s="22"/>
      <c r="G604" s="12"/>
      <c r="H604" s="208">
        <v>2.32</v>
      </c>
      <c r="I604" s="42"/>
      <c r="J604" s="384">
        <v>11</v>
      </c>
      <c r="K604" s="170"/>
      <c r="L604"/>
      <c r="M604"/>
      <c r="N604"/>
      <c r="O604"/>
    </row>
    <row r="605" spans="1:15" ht="12.75">
      <c r="A605" s="169"/>
      <c r="B605" s="20"/>
      <c r="C605" s="20"/>
      <c r="D605" s="20"/>
      <c r="E605" s="21" t="s">
        <v>1445</v>
      </c>
      <c r="F605" s="22"/>
      <c r="G605" s="12"/>
      <c r="H605" s="208">
        <v>2.7</v>
      </c>
      <c r="I605" s="42"/>
      <c r="J605" s="384">
        <v>11</v>
      </c>
      <c r="K605" s="170"/>
      <c r="L605"/>
      <c r="M605"/>
      <c r="N605"/>
      <c r="O605"/>
    </row>
    <row r="606" spans="1:15" ht="12.75">
      <c r="A606" s="169"/>
      <c r="B606" s="20"/>
      <c r="C606" s="20"/>
      <c r="D606" s="20"/>
      <c r="E606" s="21" t="s">
        <v>1446</v>
      </c>
      <c r="F606" s="22"/>
      <c r="G606" s="12"/>
      <c r="H606" s="208">
        <v>2.7</v>
      </c>
      <c r="I606" s="42"/>
      <c r="J606" s="384">
        <v>11</v>
      </c>
      <c r="K606" s="170"/>
      <c r="L606"/>
      <c r="M606"/>
      <c r="N606"/>
      <c r="O606"/>
    </row>
    <row r="607" spans="1:15" ht="12.75">
      <c r="A607" s="169"/>
      <c r="B607" s="20"/>
      <c r="C607" s="20"/>
      <c r="D607" s="20"/>
      <c r="E607" s="21" t="s">
        <v>1447</v>
      </c>
      <c r="F607" s="22"/>
      <c r="G607" s="12"/>
      <c r="H607" s="129">
        <v>3.48</v>
      </c>
      <c r="I607" s="42"/>
      <c r="J607" s="384">
        <v>11</v>
      </c>
      <c r="K607" s="170"/>
      <c r="L607"/>
      <c r="M607"/>
      <c r="N607"/>
      <c r="O607"/>
    </row>
    <row r="608" spans="1:15" ht="25.5">
      <c r="A608" s="169"/>
      <c r="B608" s="20"/>
      <c r="C608" s="20"/>
      <c r="D608" s="20"/>
      <c r="E608" s="21" t="s">
        <v>1448</v>
      </c>
      <c r="F608" s="22"/>
      <c r="G608" s="12"/>
      <c r="H608" s="129" t="s">
        <v>1007</v>
      </c>
      <c r="I608" s="42"/>
      <c r="J608" s="384"/>
      <c r="K608" s="170"/>
      <c r="L608"/>
      <c r="M608"/>
      <c r="N608"/>
      <c r="O608"/>
    </row>
    <row r="609" spans="1:15" ht="25.5">
      <c r="A609" s="169"/>
      <c r="B609" s="20"/>
      <c r="C609" s="20"/>
      <c r="D609" s="20"/>
      <c r="E609" s="21" t="s">
        <v>1449</v>
      </c>
      <c r="F609" s="22"/>
      <c r="G609" s="12"/>
      <c r="H609" s="129" t="s">
        <v>1007</v>
      </c>
      <c r="I609" s="42"/>
      <c r="J609" s="384"/>
      <c r="K609" s="170"/>
      <c r="L609"/>
      <c r="M609"/>
      <c r="N609"/>
      <c r="O609"/>
    </row>
    <row r="610" spans="1:11" ht="25.5">
      <c r="A610" s="169"/>
      <c r="B610" s="20"/>
      <c r="C610" s="20"/>
      <c r="D610" s="20"/>
      <c r="E610" s="21" t="s">
        <v>1450</v>
      </c>
      <c r="F610" s="22"/>
      <c r="G610" s="12"/>
      <c r="H610" s="129" t="s">
        <v>1007</v>
      </c>
      <c r="I610" s="42"/>
      <c r="J610" s="384"/>
      <c r="K610" s="170"/>
    </row>
    <row r="611" spans="1:11" ht="25.5">
      <c r="A611" s="169"/>
      <c r="B611" s="20"/>
      <c r="C611" s="20"/>
      <c r="D611" s="20" t="s">
        <v>1480</v>
      </c>
      <c r="E611" s="21" t="s">
        <v>1451</v>
      </c>
      <c r="F611" s="22"/>
      <c r="G611" s="19"/>
      <c r="H611" s="41"/>
      <c r="I611" s="129" t="s">
        <v>1007</v>
      </c>
      <c r="J611" s="384"/>
      <c r="K611" s="170"/>
    </row>
    <row r="612" spans="1:11" ht="12.75">
      <c r="A612" s="169"/>
      <c r="B612" s="20"/>
      <c r="C612" s="20"/>
      <c r="D612" s="20" t="s">
        <v>1481</v>
      </c>
      <c r="E612" s="402" t="s">
        <v>1467</v>
      </c>
      <c r="F612" s="403"/>
      <c r="G612" s="19"/>
      <c r="H612" s="41"/>
      <c r="I612" s="42"/>
      <c r="J612" s="384"/>
      <c r="K612" s="170"/>
    </row>
    <row r="613" spans="1:11" ht="25.5">
      <c r="A613" s="169"/>
      <c r="B613" s="20"/>
      <c r="C613" s="20"/>
      <c r="D613" s="20"/>
      <c r="E613" s="20" t="s">
        <v>1482</v>
      </c>
      <c r="F613" s="22" t="s">
        <v>1468</v>
      </c>
      <c r="G613" s="19"/>
      <c r="H613" s="129" t="s">
        <v>1007</v>
      </c>
      <c r="I613" s="129" t="s">
        <v>1007</v>
      </c>
      <c r="J613" s="384"/>
      <c r="K613" s="170"/>
    </row>
    <row r="614" spans="1:11" ht="15" customHeight="1">
      <c r="A614" s="169"/>
      <c r="B614" s="20"/>
      <c r="C614" s="20"/>
      <c r="D614" s="20"/>
      <c r="E614" s="20" t="s">
        <v>1483</v>
      </c>
      <c r="F614" s="26" t="s">
        <v>1469</v>
      </c>
      <c r="G614" s="19"/>
      <c r="H614" s="41"/>
      <c r="I614" s="129" t="s">
        <v>1007</v>
      </c>
      <c r="J614" s="384"/>
      <c r="K614" s="170"/>
    </row>
    <row r="615" spans="1:11" ht="12.75">
      <c r="A615" s="169"/>
      <c r="B615" s="20"/>
      <c r="C615" s="20"/>
      <c r="D615" s="20" t="s">
        <v>1484</v>
      </c>
      <c r="E615" s="21" t="s">
        <v>1470</v>
      </c>
      <c r="F615" s="22"/>
      <c r="G615" s="19"/>
      <c r="H615" s="41"/>
      <c r="I615" s="42"/>
      <c r="J615" s="384"/>
      <c r="K615" s="170"/>
    </row>
    <row r="616" spans="1:11" ht="25.5">
      <c r="A616" s="169"/>
      <c r="B616" s="20"/>
      <c r="C616" s="20"/>
      <c r="D616" s="20"/>
      <c r="E616" s="20" t="s">
        <v>1485</v>
      </c>
      <c r="F616" s="26" t="s">
        <v>1473</v>
      </c>
      <c r="G616" s="19"/>
      <c r="H616" s="129" t="s">
        <v>1007</v>
      </c>
      <c r="I616" s="129" t="s">
        <v>1007</v>
      </c>
      <c r="J616" s="384"/>
      <c r="K616" s="170"/>
    </row>
    <row r="617" spans="1:11" ht="12.75">
      <c r="A617" s="169"/>
      <c r="B617" s="20"/>
      <c r="C617" s="20"/>
      <c r="D617" s="20" t="s">
        <v>1486</v>
      </c>
      <c r="E617" s="20" t="s">
        <v>1474</v>
      </c>
      <c r="F617" s="32"/>
      <c r="G617" s="12"/>
      <c r="H617" s="122">
        <v>0.0026</v>
      </c>
      <c r="I617" s="42"/>
      <c r="J617" s="384">
        <v>2</v>
      </c>
      <c r="K617" s="170"/>
    </row>
    <row r="618" spans="1:11" ht="12.75">
      <c r="A618" s="169"/>
      <c r="B618" s="20"/>
      <c r="C618" s="20"/>
      <c r="D618" s="20"/>
      <c r="E618" s="20"/>
      <c r="F618" s="32"/>
      <c r="G618" s="12"/>
      <c r="H618" s="41"/>
      <c r="I618" s="42"/>
      <c r="J618" s="384"/>
      <c r="K618" s="170"/>
    </row>
    <row r="619" spans="1:11" ht="12.75">
      <c r="A619" s="169"/>
      <c r="B619" s="15">
        <v>9.13</v>
      </c>
      <c r="C619" s="10" t="s">
        <v>1487</v>
      </c>
      <c r="D619" s="10"/>
      <c r="E619" s="10"/>
      <c r="F619" s="11"/>
      <c r="G619" s="16"/>
      <c r="H619" s="17"/>
      <c r="I619" s="18"/>
      <c r="J619" s="384"/>
      <c r="K619" s="170"/>
    </row>
    <row r="620" spans="1:20" s="31" customFormat="1" ht="26.25" customHeight="1">
      <c r="A620" s="172"/>
      <c r="B620" s="24"/>
      <c r="C620" s="24" t="s">
        <v>1488</v>
      </c>
      <c r="D620" s="402" t="s">
        <v>1489</v>
      </c>
      <c r="E620" s="402"/>
      <c r="F620" s="403"/>
      <c r="G620" s="27"/>
      <c r="H620" s="13"/>
      <c r="I620" s="14" t="s">
        <v>1036</v>
      </c>
      <c r="J620" s="386">
        <v>3</v>
      </c>
      <c r="K620" s="173"/>
      <c r="L620" s="30"/>
      <c r="T620" s="31" t="s">
        <v>1007</v>
      </c>
    </row>
    <row r="621" spans="1:12" s="31" customFormat="1" ht="27" customHeight="1">
      <c r="A621" s="172"/>
      <c r="B621" s="24"/>
      <c r="C621" s="24" t="s">
        <v>1490</v>
      </c>
      <c r="D621" s="402" t="s">
        <v>1491</v>
      </c>
      <c r="E621" s="402"/>
      <c r="F621" s="403"/>
      <c r="G621" s="27"/>
      <c r="H621" s="13"/>
      <c r="I621" s="14" t="s">
        <v>1036</v>
      </c>
      <c r="J621" s="386">
        <v>3</v>
      </c>
      <c r="K621" s="173"/>
      <c r="L621" s="30"/>
    </row>
    <row r="622" spans="1:11" ht="12.75">
      <c r="A622" s="169"/>
      <c r="B622" s="20"/>
      <c r="C622" s="20" t="s">
        <v>1492</v>
      </c>
      <c r="D622" s="21" t="s">
        <v>1493</v>
      </c>
      <c r="E622" s="21"/>
      <c r="F622" s="22"/>
      <c r="G622" s="19"/>
      <c r="H622" s="41" t="s">
        <v>1036</v>
      </c>
      <c r="I622" s="42" t="s">
        <v>1036</v>
      </c>
      <c r="J622" s="384">
        <v>3</v>
      </c>
      <c r="K622" s="170"/>
    </row>
    <row r="623" spans="1:11" ht="12.75">
      <c r="A623" s="169"/>
      <c r="B623" s="20"/>
      <c r="C623" s="20"/>
      <c r="D623" s="21"/>
      <c r="E623" s="21"/>
      <c r="F623" s="22"/>
      <c r="G623" s="19"/>
      <c r="H623" s="41"/>
      <c r="I623" s="42"/>
      <c r="J623" s="384"/>
      <c r="K623" s="170"/>
    </row>
    <row r="624" spans="1:11" ht="12.75">
      <c r="A624" s="169"/>
      <c r="B624" s="15">
        <v>9.14</v>
      </c>
      <c r="C624" s="10" t="s">
        <v>1494</v>
      </c>
      <c r="D624" s="10"/>
      <c r="E624" s="10"/>
      <c r="F624" s="11"/>
      <c r="G624" s="16"/>
      <c r="H624" s="17"/>
      <c r="I624" s="18"/>
      <c r="J624" s="384"/>
      <c r="K624" s="170"/>
    </row>
    <row r="625" spans="1:11" ht="12.75">
      <c r="A625" s="169"/>
      <c r="B625" s="20"/>
      <c r="C625" s="20" t="s">
        <v>1495</v>
      </c>
      <c r="D625" s="21" t="s">
        <v>1496</v>
      </c>
      <c r="E625" s="21"/>
      <c r="F625" s="32"/>
      <c r="G625" s="19"/>
      <c r="H625" s="23">
        <v>154.82</v>
      </c>
      <c r="I625" s="58"/>
      <c r="J625" s="384"/>
      <c r="K625" s="170"/>
    </row>
    <row r="626" spans="1:11" ht="12.75">
      <c r="A626" s="169"/>
      <c r="B626" s="20"/>
      <c r="C626" s="20" t="s">
        <v>1497</v>
      </c>
      <c r="D626" s="21" t="s">
        <v>1498</v>
      </c>
      <c r="E626" s="21"/>
      <c r="F626" s="32"/>
      <c r="G626" s="19"/>
      <c r="H626" s="17"/>
      <c r="I626" s="18"/>
      <c r="J626" s="384"/>
      <c r="K626" s="170"/>
    </row>
    <row r="627" spans="1:11" ht="12.75">
      <c r="A627" s="169"/>
      <c r="B627" s="20"/>
      <c r="C627" s="20"/>
      <c r="D627" s="20" t="s">
        <v>1499</v>
      </c>
      <c r="E627" s="21" t="s">
        <v>1500</v>
      </c>
      <c r="F627" s="32"/>
      <c r="G627" s="19"/>
      <c r="H627" s="17"/>
      <c r="I627" s="18"/>
      <c r="J627" s="384"/>
      <c r="K627" s="170"/>
    </row>
    <row r="628" spans="1:11" ht="12.75">
      <c r="A628" s="169"/>
      <c r="B628" s="20"/>
      <c r="C628" s="20"/>
      <c r="D628" s="20"/>
      <c r="E628" s="21" t="s">
        <v>1501</v>
      </c>
      <c r="F628" s="32"/>
      <c r="G628" s="19"/>
      <c r="H628" s="17"/>
      <c r="I628" s="33">
        <v>107.17</v>
      </c>
      <c r="J628" s="384">
        <v>1</v>
      </c>
      <c r="K628" s="170"/>
    </row>
    <row r="629" spans="1:11" ht="12.75">
      <c r="A629" s="169"/>
      <c r="B629" s="20"/>
      <c r="C629" s="20"/>
      <c r="D629" s="20"/>
      <c r="E629" s="21" t="s">
        <v>109</v>
      </c>
      <c r="F629" s="32"/>
      <c r="G629" s="19"/>
      <c r="H629" s="17"/>
      <c r="I629" s="33">
        <v>7.32</v>
      </c>
      <c r="J629" s="384">
        <v>1</v>
      </c>
      <c r="K629" s="170"/>
    </row>
    <row r="630" spans="1:12" s="31" customFormat="1" ht="13.5" customHeight="1">
      <c r="A630" s="172"/>
      <c r="B630" s="24"/>
      <c r="C630" s="24"/>
      <c r="D630" s="24" t="s">
        <v>1502</v>
      </c>
      <c r="E630" s="402" t="s">
        <v>1503</v>
      </c>
      <c r="F630" s="405"/>
      <c r="G630" s="27"/>
      <c r="H630" s="59"/>
      <c r="I630" s="29"/>
      <c r="J630" s="386"/>
      <c r="K630" s="173"/>
      <c r="L630" s="30"/>
    </row>
    <row r="631" spans="1:11" ht="12.75">
      <c r="A631" s="169"/>
      <c r="B631" s="20"/>
      <c r="C631" s="20"/>
      <c r="D631" s="20"/>
      <c r="E631" s="21" t="s">
        <v>1504</v>
      </c>
      <c r="F631" s="32"/>
      <c r="G631" s="19"/>
      <c r="H631" s="17"/>
      <c r="I631" s="33">
        <v>121.82</v>
      </c>
      <c r="J631" s="384">
        <v>1</v>
      </c>
      <c r="K631" s="170"/>
    </row>
    <row r="632" spans="1:12" s="31" customFormat="1" ht="12.75">
      <c r="A632" s="172"/>
      <c r="B632" s="24"/>
      <c r="C632" s="24"/>
      <c r="D632" s="24"/>
      <c r="E632" s="402" t="s">
        <v>1505</v>
      </c>
      <c r="F632" s="405"/>
      <c r="G632" s="27"/>
      <c r="H632" s="59"/>
      <c r="I632" s="60">
        <v>43.95</v>
      </c>
      <c r="J632" s="386">
        <v>1</v>
      </c>
      <c r="K632" s="173"/>
      <c r="L632" s="30"/>
    </row>
    <row r="633" spans="1:11" ht="12.75">
      <c r="A633" s="169"/>
      <c r="B633" s="20"/>
      <c r="C633" s="20" t="s">
        <v>1506</v>
      </c>
      <c r="D633" s="378" t="s">
        <v>1507</v>
      </c>
      <c r="E633" s="379"/>
      <c r="F633" s="380"/>
      <c r="G633" s="19"/>
      <c r="H633" s="38">
        <v>0.00198</v>
      </c>
      <c r="I633" s="18"/>
      <c r="J633" s="384">
        <v>1</v>
      </c>
      <c r="K633" s="170"/>
    </row>
    <row r="634" spans="1:11" ht="12.75">
      <c r="A634" s="169"/>
      <c r="B634" s="20"/>
      <c r="C634" s="20" t="s">
        <v>1508</v>
      </c>
      <c r="D634" s="21" t="s">
        <v>1509</v>
      </c>
      <c r="E634" s="21"/>
      <c r="F634" s="32"/>
      <c r="G634" s="19"/>
      <c r="H634" s="38">
        <v>0.00145</v>
      </c>
      <c r="I634" s="18"/>
      <c r="J634" s="384">
        <v>1</v>
      </c>
      <c r="K634" s="170"/>
    </row>
    <row r="635" spans="1:11" ht="12.75">
      <c r="A635" s="169"/>
      <c r="B635" s="20"/>
      <c r="C635" s="20" t="s">
        <v>1510</v>
      </c>
      <c r="D635" s="21" t="s">
        <v>1511</v>
      </c>
      <c r="E635" s="21"/>
      <c r="F635" s="32"/>
      <c r="G635" s="19"/>
      <c r="H635" s="38">
        <v>0.00047</v>
      </c>
      <c r="I635" s="18"/>
      <c r="J635" s="384">
        <v>1</v>
      </c>
      <c r="K635" s="170"/>
    </row>
    <row r="636" spans="1:11" ht="12.75">
      <c r="A636" s="169"/>
      <c r="B636" s="20"/>
      <c r="C636" s="20" t="s">
        <v>1512</v>
      </c>
      <c r="D636" s="402" t="s">
        <v>1513</v>
      </c>
      <c r="E636" s="404"/>
      <c r="F636" s="405"/>
      <c r="G636" s="19"/>
      <c r="H636" s="38">
        <v>0.00146</v>
      </c>
      <c r="I636" s="18"/>
      <c r="J636" s="384">
        <v>1</v>
      </c>
      <c r="K636" s="170"/>
    </row>
    <row r="637" spans="1:11" ht="12.75">
      <c r="A637" s="169"/>
      <c r="B637" s="20"/>
      <c r="C637" s="20" t="s">
        <v>1514</v>
      </c>
      <c r="D637" s="21" t="s">
        <v>1515</v>
      </c>
      <c r="E637" s="21"/>
      <c r="F637" s="32"/>
      <c r="G637" s="19"/>
      <c r="H637" s="38">
        <v>0.00048</v>
      </c>
      <c r="I637" s="18"/>
      <c r="J637" s="384">
        <v>1</v>
      </c>
      <c r="K637" s="170"/>
    </row>
    <row r="638" spans="1:11" ht="12.75">
      <c r="A638" s="169"/>
      <c r="B638" s="20"/>
      <c r="C638" s="20"/>
      <c r="D638" s="21"/>
      <c r="E638" s="21"/>
      <c r="F638" s="32"/>
      <c r="G638" s="19"/>
      <c r="H638" s="38"/>
      <c r="I638" s="18"/>
      <c r="J638" s="384"/>
      <c r="K638" s="170"/>
    </row>
    <row r="639" spans="1:11" ht="12.75">
      <c r="A639" s="169"/>
      <c r="B639" s="15">
        <v>9.15</v>
      </c>
      <c r="C639" s="10" t="s">
        <v>1516</v>
      </c>
      <c r="D639" s="10"/>
      <c r="E639" s="10"/>
      <c r="F639" s="11"/>
      <c r="G639" s="16"/>
      <c r="H639" s="17"/>
      <c r="I639" s="18"/>
      <c r="J639" s="384"/>
      <c r="K639" s="170"/>
    </row>
    <row r="640" spans="1:11" ht="12.75">
      <c r="A640" s="169"/>
      <c r="B640" s="20"/>
      <c r="C640" s="20" t="s">
        <v>1517</v>
      </c>
      <c r="D640" s="21" t="s">
        <v>1518</v>
      </c>
      <c r="E640" s="21"/>
      <c r="F640" s="22"/>
      <c r="G640" s="19"/>
      <c r="H640" s="41"/>
      <c r="I640" s="42" t="s">
        <v>1036</v>
      </c>
      <c r="J640" s="384">
        <v>3</v>
      </c>
      <c r="K640" s="170"/>
    </row>
    <row r="641" spans="1:11" ht="12.75">
      <c r="A641" s="169"/>
      <c r="B641" s="20"/>
      <c r="C641" s="20" t="s">
        <v>1519</v>
      </c>
      <c r="D641" s="21" t="s">
        <v>1520</v>
      </c>
      <c r="E641" s="21"/>
      <c r="F641" s="22"/>
      <c r="G641" s="19"/>
      <c r="H641" s="41" t="s">
        <v>1036</v>
      </c>
      <c r="I641" s="42" t="s">
        <v>1036</v>
      </c>
      <c r="J641" s="384">
        <v>3</v>
      </c>
      <c r="K641" s="170"/>
    </row>
    <row r="642" spans="1:11" ht="12.75">
      <c r="A642" s="169"/>
      <c r="B642" s="20"/>
      <c r="C642" s="20" t="s">
        <v>1521</v>
      </c>
      <c r="D642" s="21" t="s">
        <v>1522</v>
      </c>
      <c r="E642" s="21"/>
      <c r="F642" s="22"/>
      <c r="G642" s="19"/>
      <c r="H642" s="41" t="s">
        <v>1036</v>
      </c>
      <c r="I642" s="42"/>
      <c r="J642" s="384">
        <v>3</v>
      </c>
      <c r="K642" s="170"/>
    </row>
    <row r="643" spans="1:11" ht="12.75">
      <c r="A643" s="169"/>
      <c r="B643" s="20"/>
      <c r="C643" s="20"/>
      <c r="D643" s="20"/>
      <c r="E643" s="21"/>
      <c r="F643" s="22"/>
      <c r="G643" s="19"/>
      <c r="H643" s="41"/>
      <c r="I643" s="42"/>
      <c r="J643" s="384"/>
      <c r="K643" s="170"/>
    </row>
    <row r="644" spans="1:11" ht="12.75">
      <c r="A644" s="169"/>
      <c r="B644" s="15">
        <v>9.16</v>
      </c>
      <c r="C644" s="10" t="s">
        <v>1523</v>
      </c>
      <c r="D644" s="10"/>
      <c r="E644" s="10"/>
      <c r="F644" s="11"/>
      <c r="G644" s="16"/>
      <c r="H644" s="17"/>
      <c r="I644" s="18"/>
      <c r="J644" s="384"/>
      <c r="K644" s="170"/>
    </row>
    <row r="645" spans="1:11" ht="12.75">
      <c r="A645" s="169"/>
      <c r="B645" s="20"/>
      <c r="C645" s="20" t="s">
        <v>1524</v>
      </c>
      <c r="D645" s="21" t="s">
        <v>1525</v>
      </c>
      <c r="E645" s="21"/>
      <c r="F645" s="22"/>
      <c r="G645" s="19"/>
      <c r="H645" s="41"/>
      <c r="I645" s="42" t="s">
        <v>51</v>
      </c>
      <c r="J645" s="384"/>
      <c r="K645" s="170"/>
    </row>
    <row r="646" spans="1:11" ht="12.75">
      <c r="A646" s="169"/>
      <c r="B646" s="20"/>
      <c r="C646" s="20" t="s">
        <v>1526</v>
      </c>
      <c r="D646" s="402" t="s">
        <v>1527</v>
      </c>
      <c r="E646" s="402"/>
      <c r="F646" s="403"/>
      <c r="G646" s="19"/>
      <c r="H646" s="41"/>
      <c r="I646" s="42" t="s">
        <v>1036</v>
      </c>
      <c r="J646" s="384">
        <v>3</v>
      </c>
      <c r="K646" s="170"/>
    </row>
    <row r="647" spans="1:11" ht="12.75">
      <c r="A647" s="171"/>
      <c r="B647" s="83"/>
      <c r="C647" s="83"/>
      <c r="D647" s="83" t="s">
        <v>1528</v>
      </c>
      <c r="E647" s="84" t="s">
        <v>1529</v>
      </c>
      <c r="F647" s="85"/>
      <c r="G647" s="86"/>
      <c r="H647" s="111"/>
      <c r="I647" s="112" t="s">
        <v>1036</v>
      </c>
      <c r="J647" s="385">
        <v>3</v>
      </c>
      <c r="K647" s="168"/>
    </row>
    <row r="648" spans="1:11" ht="25.5">
      <c r="A648" s="171"/>
      <c r="B648" s="83"/>
      <c r="C648" s="83"/>
      <c r="D648" s="83"/>
      <c r="E648" s="20" t="s">
        <v>187</v>
      </c>
      <c r="F648" s="85"/>
      <c r="G648" s="86"/>
      <c r="H648" s="111"/>
      <c r="I648" s="103" t="s">
        <v>1007</v>
      </c>
      <c r="J648" s="385"/>
      <c r="K648" s="168"/>
    </row>
    <row r="649" spans="1:11" ht="12.75">
      <c r="A649" s="171"/>
      <c r="B649" s="83"/>
      <c r="C649" s="83"/>
      <c r="D649" s="83"/>
      <c r="E649" s="20" t="s">
        <v>188</v>
      </c>
      <c r="F649" s="85"/>
      <c r="G649" s="86"/>
      <c r="H649" s="111"/>
      <c r="I649" s="112" t="s">
        <v>1036</v>
      </c>
      <c r="J649" s="385">
        <v>3</v>
      </c>
      <c r="K649" s="168"/>
    </row>
    <row r="650" spans="1:11" ht="27" customHeight="1">
      <c r="A650" s="169"/>
      <c r="B650" s="20"/>
      <c r="C650" s="20"/>
      <c r="D650" s="20" t="s">
        <v>1530</v>
      </c>
      <c r="E650" s="402" t="s">
        <v>606</v>
      </c>
      <c r="F650" s="403"/>
      <c r="G650" s="19"/>
      <c r="H650" s="41" t="s">
        <v>1036</v>
      </c>
      <c r="I650" s="42"/>
      <c r="J650" s="384">
        <v>3</v>
      </c>
      <c r="K650" s="170"/>
    </row>
    <row r="651" spans="1:11" ht="12.75">
      <c r="A651" s="169"/>
      <c r="B651" s="20"/>
      <c r="C651" s="20"/>
      <c r="D651" s="20" t="s">
        <v>1531</v>
      </c>
      <c r="E651" s="20" t="s">
        <v>1532</v>
      </c>
      <c r="F651" s="32"/>
      <c r="G651" s="12"/>
      <c r="H651" s="41"/>
      <c r="I651" s="42" t="s">
        <v>1036</v>
      </c>
      <c r="J651" s="384">
        <v>3</v>
      </c>
      <c r="K651" s="170"/>
    </row>
    <row r="652" spans="1:11" ht="12.75">
      <c r="A652" s="169"/>
      <c r="B652" s="20"/>
      <c r="C652" s="20"/>
      <c r="D652" s="20" t="s">
        <v>1533</v>
      </c>
      <c r="E652" s="20" t="s">
        <v>1534</v>
      </c>
      <c r="F652" s="32"/>
      <c r="G652" s="12"/>
      <c r="H652" s="41"/>
      <c r="I652" s="42" t="s">
        <v>1036</v>
      </c>
      <c r="J652" s="384">
        <v>3</v>
      </c>
      <c r="K652" s="170"/>
    </row>
    <row r="653" spans="1:11" ht="12.75">
      <c r="A653" s="169"/>
      <c r="B653" s="20"/>
      <c r="C653" s="20"/>
      <c r="D653" s="20" t="s">
        <v>1535</v>
      </c>
      <c r="E653" s="404" t="s">
        <v>1536</v>
      </c>
      <c r="F653" s="405"/>
      <c r="G653" s="12"/>
      <c r="H653" s="41"/>
      <c r="I653" s="42" t="s">
        <v>1036</v>
      </c>
      <c r="J653" s="384">
        <v>3</v>
      </c>
      <c r="K653" s="170"/>
    </row>
    <row r="654" spans="1:11" ht="12.75">
      <c r="A654" s="169"/>
      <c r="B654" s="20"/>
      <c r="C654" s="20" t="s">
        <v>1537</v>
      </c>
      <c r="D654" s="20" t="s">
        <v>1538</v>
      </c>
      <c r="E654" s="20"/>
      <c r="F654" s="32"/>
      <c r="G654" s="12"/>
      <c r="H654" s="354">
        <v>0.00147</v>
      </c>
      <c r="I654" s="42"/>
      <c r="J654" s="384"/>
      <c r="K654" s="170"/>
    </row>
    <row r="655" spans="1:11" ht="12.75">
      <c r="A655" s="169"/>
      <c r="B655" s="20"/>
      <c r="C655" s="20" t="s">
        <v>1539</v>
      </c>
      <c r="D655" s="20" t="s">
        <v>1540</v>
      </c>
      <c r="E655" s="20"/>
      <c r="F655" s="32"/>
      <c r="G655" s="12"/>
      <c r="H655" s="41" t="s">
        <v>51</v>
      </c>
      <c r="I655" s="42"/>
      <c r="J655" s="384"/>
      <c r="K655" s="170"/>
    </row>
    <row r="656" spans="1:11" ht="12.75">
      <c r="A656" s="169"/>
      <c r="B656" s="20"/>
      <c r="C656" s="20"/>
      <c r="D656" s="20"/>
      <c r="E656" s="20"/>
      <c r="F656" s="32"/>
      <c r="G656" s="12"/>
      <c r="H656" s="41"/>
      <c r="I656" s="42"/>
      <c r="J656" s="384"/>
      <c r="K656" s="170"/>
    </row>
    <row r="657" spans="1:11" ht="12.75">
      <c r="A657" s="169"/>
      <c r="B657" s="15">
        <v>9.17</v>
      </c>
      <c r="C657" s="10" t="s">
        <v>1541</v>
      </c>
      <c r="D657" s="10"/>
      <c r="E657" s="10"/>
      <c r="F657" s="11"/>
      <c r="G657" s="16"/>
      <c r="H657" s="17"/>
      <c r="I657" s="18"/>
      <c r="J657" s="384"/>
      <c r="K657" s="170"/>
    </row>
    <row r="658" spans="1:11" ht="12.75">
      <c r="A658" s="169"/>
      <c r="B658" s="20"/>
      <c r="C658" s="20" t="s">
        <v>1542</v>
      </c>
      <c r="D658" s="21" t="s">
        <v>1543</v>
      </c>
      <c r="E658" s="21"/>
      <c r="F658" s="22"/>
      <c r="G658" s="19"/>
      <c r="H658" s="354">
        <v>0.00147</v>
      </c>
      <c r="I658" s="18"/>
      <c r="J658" s="384"/>
      <c r="K658" s="170"/>
    </row>
    <row r="659" spans="1:11" ht="12.75">
      <c r="A659" s="169"/>
      <c r="B659" s="20"/>
      <c r="C659" s="20" t="s">
        <v>1549</v>
      </c>
      <c r="D659" s="21" t="s">
        <v>1550</v>
      </c>
      <c r="E659" s="21"/>
      <c r="F659" s="22"/>
      <c r="G659" s="19"/>
      <c r="H659" s="61">
        <v>1E-06</v>
      </c>
      <c r="I659" s="18"/>
      <c r="J659" s="384">
        <v>1</v>
      </c>
      <c r="K659" s="170"/>
    </row>
    <row r="660" spans="1:11" ht="12.75">
      <c r="A660" s="169"/>
      <c r="B660" s="20"/>
      <c r="C660" s="20" t="s">
        <v>1551</v>
      </c>
      <c r="D660" s="21" t="s">
        <v>1552</v>
      </c>
      <c r="E660" s="21"/>
      <c r="F660" s="22"/>
      <c r="G660" s="19"/>
      <c r="H660" s="61">
        <v>4E-06</v>
      </c>
      <c r="I660" s="18"/>
      <c r="J660" s="384">
        <v>1</v>
      </c>
      <c r="K660" s="170"/>
    </row>
    <row r="661" spans="1:11" ht="12.75">
      <c r="A661" s="169"/>
      <c r="B661" s="20"/>
      <c r="C661" s="20"/>
      <c r="D661" s="20"/>
      <c r="E661" s="21"/>
      <c r="F661" s="22"/>
      <c r="G661" s="19"/>
      <c r="H661" s="61"/>
      <c r="I661" s="18"/>
      <c r="J661" s="384"/>
      <c r="K661" s="170"/>
    </row>
    <row r="662" spans="1:11" ht="12.75">
      <c r="A662" s="169"/>
      <c r="B662" s="15">
        <v>9.18</v>
      </c>
      <c r="C662" s="10" t="s">
        <v>1553</v>
      </c>
      <c r="D662" s="10"/>
      <c r="E662" s="10"/>
      <c r="F662" s="11"/>
      <c r="G662" s="16"/>
      <c r="H662" s="354">
        <v>0.00147</v>
      </c>
      <c r="I662" s="18"/>
      <c r="J662" s="384"/>
      <c r="K662" s="170"/>
    </row>
    <row r="663" spans="1:11" ht="12.75">
      <c r="A663" s="169"/>
      <c r="B663" s="15"/>
      <c r="C663" s="10"/>
      <c r="D663" s="10"/>
      <c r="E663" s="10"/>
      <c r="F663" s="11"/>
      <c r="G663" s="16"/>
      <c r="H663" s="47"/>
      <c r="I663" s="18"/>
      <c r="J663" s="384"/>
      <c r="K663" s="170"/>
    </row>
    <row r="664" spans="1:11" ht="12.75">
      <c r="A664" s="169"/>
      <c r="B664" s="15">
        <v>9.19</v>
      </c>
      <c r="C664" s="10" t="s">
        <v>1035</v>
      </c>
      <c r="D664" s="10"/>
      <c r="E664" s="10"/>
      <c r="F664" s="11"/>
      <c r="G664" s="16"/>
      <c r="H664" s="41" t="s">
        <v>1036</v>
      </c>
      <c r="I664" s="42" t="s">
        <v>1036</v>
      </c>
      <c r="J664" s="384">
        <v>3</v>
      </c>
      <c r="K664" s="170"/>
    </row>
    <row r="665" spans="1:11" ht="12.75">
      <c r="A665" s="169"/>
      <c r="B665" s="15"/>
      <c r="C665" s="10"/>
      <c r="D665" s="10"/>
      <c r="E665" s="10"/>
      <c r="F665" s="11"/>
      <c r="G665" s="16"/>
      <c r="H665" s="41"/>
      <c r="I665" s="42"/>
      <c r="J665" s="384"/>
      <c r="K665" s="170"/>
    </row>
    <row r="666" spans="1:11" ht="12.75">
      <c r="A666" s="169"/>
      <c r="B666" s="62">
        <v>9.2</v>
      </c>
      <c r="C666" s="10" t="s">
        <v>1028</v>
      </c>
      <c r="D666" s="10"/>
      <c r="E666" s="10"/>
      <c r="F666" s="11"/>
      <c r="G666" s="16"/>
      <c r="H666" s="17"/>
      <c r="I666" s="18"/>
      <c r="J666" s="384"/>
      <c r="K666" s="170"/>
    </row>
    <row r="667" spans="1:11" ht="12.75">
      <c r="A667" s="356"/>
      <c r="B667" s="362"/>
      <c r="C667" s="15" t="s">
        <v>1121</v>
      </c>
      <c r="D667" s="363"/>
      <c r="E667" s="363"/>
      <c r="F667" s="361"/>
      <c r="G667" s="12"/>
      <c r="H667" s="23"/>
      <c r="I667" s="18"/>
      <c r="J667" s="392"/>
      <c r="K667" s="255"/>
    </row>
    <row r="668" spans="1:11" ht="12.75">
      <c r="A668" s="169"/>
      <c r="B668" s="364" t="s">
        <v>1122</v>
      </c>
      <c r="C668" s="21" t="s">
        <v>1554</v>
      </c>
      <c r="D668" s="21"/>
      <c r="E668" s="21"/>
      <c r="F668" s="22"/>
      <c r="G668" s="12"/>
      <c r="H668" s="17"/>
      <c r="I668" s="33">
        <v>31.92</v>
      </c>
      <c r="J668" s="384">
        <v>1</v>
      </c>
      <c r="K668" s="170"/>
    </row>
    <row r="669" spans="1:11" ht="12.75">
      <c r="A669" s="169"/>
      <c r="B669" s="364" t="s">
        <v>1122</v>
      </c>
      <c r="C669" s="21" t="s">
        <v>1555</v>
      </c>
      <c r="D669" s="21"/>
      <c r="E669" s="21"/>
      <c r="F669" s="22"/>
      <c r="G669" s="12"/>
      <c r="H669" s="17"/>
      <c r="I669" s="33">
        <v>41.2</v>
      </c>
      <c r="J669" s="384">
        <v>1</v>
      </c>
      <c r="K669" s="170"/>
    </row>
    <row r="670" spans="1:11" ht="12.75">
      <c r="A670" s="169"/>
      <c r="B670" s="364" t="s">
        <v>1122</v>
      </c>
      <c r="C670" s="21" t="s">
        <v>1556</v>
      </c>
      <c r="D670" s="21"/>
      <c r="E670" s="21"/>
      <c r="F670" s="22"/>
      <c r="G670" s="12"/>
      <c r="H670" s="17"/>
      <c r="I670" s="33">
        <v>9.08</v>
      </c>
      <c r="J670" s="384">
        <v>1</v>
      </c>
      <c r="K670" s="170"/>
    </row>
    <row r="671" spans="1:11" ht="12.75">
      <c r="A671" s="169"/>
      <c r="B671" s="364" t="s">
        <v>1122</v>
      </c>
      <c r="C671" s="21" t="s">
        <v>1557</v>
      </c>
      <c r="D671" s="21"/>
      <c r="E671" s="21"/>
      <c r="F671" s="22"/>
      <c r="G671" s="12"/>
      <c r="H671" s="17"/>
      <c r="I671" s="33">
        <v>18.16</v>
      </c>
      <c r="J671" s="384">
        <v>1</v>
      </c>
      <c r="K671" s="170"/>
    </row>
    <row r="672" spans="1:11" ht="12.75">
      <c r="A672" s="169"/>
      <c r="B672" s="364" t="s">
        <v>1122</v>
      </c>
      <c r="C672" s="21" t="s">
        <v>1558</v>
      </c>
      <c r="D672" s="21"/>
      <c r="E672" s="21"/>
      <c r="F672" s="22"/>
      <c r="G672" s="12"/>
      <c r="H672" s="17"/>
      <c r="I672" s="33">
        <v>27.86</v>
      </c>
      <c r="J672" s="384">
        <v>1</v>
      </c>
      <c r="K672" s="170"/>
    </row>
    <row r="673" spans="1:11" ht="12.75">
      <c r="A673" s="169"/>
      <c r="B673" s="364" t="s">
        <v>1122</v>
      </c>
      <c r="C673" s="21" t="s">
        <v>1559</v>
      </c>
      <c r="D673" s="21"/>
      <c r="E673" s="21"/>
      <c r="F673" s="22"/>
      <c r="G673" s="12"/>
      <c r="H673" s="17"/>
      <c r="I673" s="33">
        <v>37.29</v>
      </c>
      <c r="J673" s="384">
        <v>1</v>
      </c>
      <c r="K673" s="170"/>
    </row>
    <row r="674" spans="1:11" ht="12.75">
      <c r="A674" s="169"/>
      <c r="B674" s="364" t="s">
        <v>1122</v>
      </c>
      <c r="C674" s="21" t="s">
        <v>1560</v>
      </c>
      <c r="D674" s="21"/>
      <c r="E674" s="21"/>
      <c r="F674" s="22"/>
      <c r="G674" s="12"/>
      <c r="H674" s="17"/>
      <c r="I674" s="33">
        <v>46.72</v>
      </c>
      <c r="J674" s="384">
        <v>1</v>
      </c>
      <c r="K674" s="170"/>
    </row>
    <row r="675" spans="1:11" ht="12.75">
      <c r="A675" s="169"/>
      <c r="B675" s="364" t="s">
        <v>1122</v>
      </c>
      <c r="C675" s="21" t="s">
        <v>1561</v>
      </c>
      <c r="D675" s="21"/>
      <c r="E675" s="21"/>
      <c r="F675" s="22"/>
      <c r="G675" s="12"/>
      <c r="H675" s="17"/>
      <c r="I675" s="33">
        <v>29.58</v>
      </c>
      <c r="J675" s="384">
        <v>1</v>
      </c>
      <c r="K675" s="170"/>
    </row>
    <row r="676" spans="1:11" ht="12.75">
      <c r="A676" s="169"/>
      <c r="B676" s="364" t="s">
        <v>1122</v>
      </c>
      <c r="C676" s="21" t="s">
        <v>1562</v>
      </c>
      <c r="D676" s="21"/>
      <c r="E676" s="21"/>
      <c r="F676" s="22"/>
      <c r="G676" s="12"/>
      <c r="H676" s="17"/>
      <c r="I676" s="33">
        <v>39.58</v>
      </c>
      <c r="J676" s="384">
        <v>1</v>
      </c>
      <c r="K676" s="170"/>
    </row>
    <row r="677" spans="1:11" ht="12.75">
      <c r="A677" s="169"/>
      <c r="B677" s="364" t="s">
        <v>1122</v>
      </c>
      <c r="C677" s="21" t="s">
        <v>1563</v>
      </c>
      <c r="D677" s="21"/>
      <c r="E677" s="21"/>
      <c r="F677" s="22"/>
      <c r="G677" s="12"/>
      <c r="H677" s="17"/>
      <c r="I677" s="33">
        <v>49.59</v>
      </c>
      <c r="J677" s="384">
        <v>1</v>
      </c>
      <c r="K677" s="170"/>
    </row>
    <row r="678" spans="1:11" ht="12.75">
      <c r="A678" s="169"/>
      <c r="B678" s="364" t="s">
        <v>1122</v>
      </c>
      <c r="C678" s="21" t="s">
        <v>1564</v>
      </c>
      <c r="D678" s="21"/>
      <c r="E678" s="21"/>
      <c r="F678" s="22"/>
      <c r="G678" s="12"/>
      <c r="H678" s="17"/>
      <c r="I678" s="33">
        <v>27.86</v>
      </c>
      <c r="J678" s="384">
        <v>1</v>
      </c>
      <c r="K678" s="170"/>
    </row>
    <row r="679" spans="1:11" ht="12.75">
      <c r="A679" s="169"/>
      <c r="B679" s="364" t="s">
        <v>1122</v>
      </c>
      <c r="C679" s="21" t="s">
        <v>1565</v>
      </c>
      <c r="D679" s="21"/>
      <c r="E679" s="21"/>
      <c r="F679" s="22"/>
      <c r="G679" s="12"/>
      <c r="H679" s="17"/>
      <c r="I679" s="33">
        <v>37.29</v>
      </c>
      <c r="J679" s="384">
        <v>1</v>
      </c>
      <c r="K679" s="170"/>
    </row>
    <row r="680" spans="1:11" ht="12.75">
      <c r="A680" s="169"/>
      <c r="B680" s="364" t="s">
        <v>1122</v>
      </c>
      <c r="C680" s="21" t="s">
        <v>1566</v>
      </c>
      <c r="D680" s="21"/>
      <c r="E680" s="21"/>
      <c r="F680" s="22"/>
      <c r="G680" s="12"/>
      <c r="H680" s="17"/>
      <c r="I680" s="33">
        <v>46.72</v>
      </c>
      <c r="J680" s="384">
        <v>1</v>
      </c>
      <c r="K680" s="170"/>
    </row>
    <row r="681" spans="1:11" ht="12.75">
      <c r="A681" s="169"/>
      <c r="B681" s="364" t="s">
        <v>1122</v>
      </c>
      <c r="C681" s="21" t="s">
        <v>1567</v>
      </c>
      <c r="D681" s="21"/>
      <c r="E681" s="21"/>
      <c r="F681" s="22"/>
      <c r="G681" s="12"/>
      <c r="H681" s="17"/>
      <c r="I681" s="33">
        <v>29.58</v>
      </c>
      <c r="J681" s="384">
        <v>1</v>
      </c>
      <c r="K681" s="170"/>
    </row>
    <row r="682" spans="1:11" ht="12.75">
      <c r="A682" s="169"/>
      <c r="B682" s="364" t="s">
        <v>1122</v>
      </c>
      <c r="C682" s="21" t="s">
        <v>1568</v>
      </c>
      <c r="D682" s="21"/>
      <c r="E682" s="21"/>
      <c r="F682" s="22"/>
      <c r="G682" s="12"/>
      <c r="H682" s="17"/>
      <c r="I682" s="33">
        <v>39.58</v>
      </c>
      <c r="J682" s="384">
        <v>1</v>
      </c>
      <c r="K682" s="170"/>
    </row>
    <row r="683" spans="1:11" ht="12.75">
      <c r="A683" s="169"/>
      <c r="B683" s="364" t="s">
        <v>1122</v>
      </c>
      <c r="C683" s="21" t="s">
        <v>0</v>
      </c>
      <c r="D683" s="21"/>
      <c r="E683" s="21"/>
      <c r="F683" s="22"/>
      <c r="G683" s="12"/>
      <c r="H683" s="17"/>
      <c r="I683" s="33">
        <v>49.59</v>
      </c>
      <c r="J683" s="384">
        <v>1</v>
      </c>
      <c r="K683" s="170"/>
    </row>
    <row r="684" spans="1:11" ht="12.75">
      <c r="A684" s="169"/>
      <c r="B684" s="364" t="s">
        <v>1122</v>
      </c>
      <c r="C684" s="21" t="s">
        <v>1</v>
      </c>
      <c r="D684" s="21"/>
      <c r="E684" s="21"/>
      <c r="F684" s="22"/>
      <c r="G684" s="12"/>
      <c r="H684" s="17"/>
      <c r="I684" s="33">
        <v>29.58</v>
      </c>
      <c r="J684" s="384">
        <v>1</v>
      </c>
      <c r="K684" s="170"/>
    </row>
    <row r="685" spans="1:11" ht="12.75">
      <c r="A685" s="169"/>
      <c r="B685" s="364" t="s">
        <v>1122</v>
      </c>
      <c r="C685" s="21" t="s">
        <v>2</v>
      </c>
      <c r="D685" s="21"/>
      <c r="E685" s="21"/>
      <c r="F685" s="22"/>
      <c r="G685" s="12"/>
      <c r="H685" s="17"/>
      <c r="I685" s="33">
        <v>39.58</v>
      </c>
      <c r="J685" s="384">
        <v>1</v>
      </c>
      <c r="K685" s="170"/>
    </row>
    <row r="686" spans="1:11" ht="12.75">
      <c r="A686" s="169"/>
      <c r="B686" s="364" t="s">
        <v>1122</v>
      </c>
      <c r="C686" s="21" t="s">
        <v>3</v>
      </c>
      <c r="D686" s="21"/>
      <c r="E686" s="21"/>
      <c r="F686" s="22"/>
      <c r="G686" s="12"/>
      <c r="H686" s="17"/>
      <c r="I686" s="33">
        <v>49.59</v>
      </c>
      <c r="J686" s="384">
        <v>1</v>
      </c>
      <c r="K686" s="170"/>
    </row>
    <row r="687" spans="1:11" ht="12.75">
      <c r="A687" s="169"/>
      <c r="B687" s="364" t="s">
        <v>1122</v>
      </c>
      <c r="C687" s="21" t="s">
        <v>4</v>
      </c>
      <c r="D687" s="21"/>
      <c r="E687" s="21"/>
      <c r="F687" s="22"/>
      <c r="G687" s="12"/>
      <c r="H687" s="17"/>
      <c r="I687" s="33">
        <v>29.58</v>
      </c>
      <c r="J687" s="384">
        <v>1</v>
      </c>
      <c r="K687" s="170"/>
    </row>
    <row r="688" spans="1:11" ht="12.75">
      <c r="A688" s="169"/>
      <c r="B688" s="364" t="s">
        <v>1122</v>
      </c>
      <c r="C688" s="21" t="s">
        <v>5</v>
      </c>
      <c r="D688" s="21"/>
      <c r="E688" s="21"/>
      <c r="F688" s="22"/>
      <c r="G688" s="12"/>
      <c r="H688" s="17"/>
      <c r="I688" s="33">
        <v>39.58</v>
      </c>
      <c r="J688" s="384">
        <v>1</v>
      </c>
      <c r="K688" s="170"/>
    </row>
    <row r="689" spans="1:11" ht="12.75">
      <c r="A689" s="169"/>
      <c r="B689" s="364" t="s">
        <v>1122</v>
      </c>
      <c r="C689" s="21" t="s">
        <v>6</v>
      </c>
      <c r="D689" s="21"/>
      <c r="E689" s="21"/>
      <c r="F689" s="22"/>
      <c r="G689" s="12"/>
      <c r="H689" s="17"/>
      <c r="I689" s="33">
        <v>49.59</v>
      </c>
      <c r="J689" s="384">
        <v>1</v>
      </c>
      <c r="K689" s="170"/>
    </row>
    <row r="690" spans="1:11" ht="12.75">
      <c r="A690" s="169"/>
      <c r="B690" s="20"/>
      <c r="C690" s="21" t="s">
        <v>7</v>
      </c>
      <c r="D690" s="21"/>
      <c r="E690" s="21"/>
      <c r="F690" s="22"/>
      <c r="G690" s="12"/>
      <c r="H690" s="17"/>
      <c r="I690" s="33">
        <v>88.15</v>
      </c>
      <c r="J690" s="384">
        <v>1</v>
      </c>
      <c r="K690" s="170"/>
    </row>
    <row r="691" spans="1:11" ht="12.75">
      <c r="A691" s="169"/>
      <c r="B691" s="20"/>
      <c r="C691" s="21" t="s">
        <v>8</v>
      </c>
      <c r="D691" s="21"/>
      <c r="E691" s="21"/>
      <c r="F691" s="22"/>
      <c r="G691" s="12"/>
      <c r="H691" s="17"/>
      <c r="I691" s="33">
        <v>13.63</v>
      </c>
      <c r="J691" s="384">
        <v>1</v>
      </c>
      <c r="K691" s="170"/>
    </row>
    <row r="692" spans="1:11" ht="12.75">
      <c r="A692" s="169"/>
      <c r="B692" s="20"/>
      <c r="C692" s="21" t="s">
        <v>9</v>
      </c>
      <c r="D692" s="21"/>
      <c r="E692" s="21"/>
      <c r="F692" s="22"/>
      <c r="G692" s="12"/>
      <c r="H692" s="17"/>
      <c r="I692" s="33">
        <v>62.94</v>
      </c>
      <c r="J692" s="384">
        <v>1</v>
      </c>
      <c r="K692" s="170"/>
    </row>
    <row r="693" spans="1:11" ht="12.75">
      <c r="A693" s="169"/>
      <c r="B693" s="20"/>
      <c r="C693" s="21" t="s">
        <v>10</v>
      </c>
      <c r="D693" s="21"/>
      <c r="E693" s="21"/>
      <c r="F693" s="22"/>
      <c r="G693" s="12"/>
      <c r="H693" s="17"/>
      <c r="I693" s="42" t="s">
        <v>11</v>
      </c>
      <c r="J693" s="384">
        <v>3</v>
      </c>
      <c r="K693" s="170"/>
    </row>
    <row r="694" spans="1:11" ht="12.75">
      <c r="A694" s="169"/>
      <c r="B694" s="20"/>
      <c r="C694" s="21" t="s">
        <v>12</v>
      </c>
      <c r="D694" s="21"/>
      <c r="E694" s="21"/>
      <c r="F694" s="22"/>
      <c r="G694" s="12"/>
      <c r="H694" s="17"/>
      <c r="I694" s="42" t="s">
        <v>11</v>
      </c>
      <c r="J694" s="384">
        <v>3</v>
      </c>
      <c r="K694" s="170"/>
    </row>
    <row r="695" spans="1:11" ht="12.75">
      <c r="A695" s="169"/>
      <c r="B695" s="20"/>
      <c r="C695" s="21"/>
      <c r="D695" s="21"/>
      <c r="E695" s="21"/>
      <c r="F695" s="22"/>
      <c r="G695" s="12"/>
      <c r="H695" s="17"/>
      <c r="I695" s="42"/>
      <c r="J695" s="384"/>
      <c r="K695" s="170"/>
    </row>
    <row r="696" spans="1:11" ht="12.75">
      <c r="A696" s="169"/>
      <c r="B696" s="15">
        <v>9.21</v>
      </c>
      <c r="C696" s="10" t="s">
        <v>189</v>
      </c>
      <c r="D696" s="21"/>
      <c r="E696" s="21"/>
      <c r="F696" s="22"/>
      <c r="G696" s="19"/>
      <c r="H696" s="17"/>
      <c r="I696" s="42"/>
      <c r="J696" s="384"/>
      <c r="K696" s="170"/>
    </row>
    <row r="697" spans="1:12" s="31" customFormat="1" ht="25.5">
      <c r="A697" s="172"/>
      <c r="B697" s="24"/>
      <c r="C697" s="24"/>
      <c r="D697" s="21" t="s">
        <v>1099</v>
      </c>
      <c r="E697" s="25"/>
      <c r="F697" s="26"/>
      <c r="G697" s="27"/>
      <c r="H697" s="13" t="s">
        <v>1007</v>
      </c>
      <c r="I697" s="14" t="s">
        <v>1007</v>
      </c>
      <c r="J697" s="386"/>
      <c r="K697" s="173"/>
      <c r="L697" s="30"/>
    </row>
    <row r="698" spans="1:12" s="31" customFormat="1" ht="25.5">
      <c r="A698" s="172"/>
      <c r="B698" s="24"/>
      <c r="C698" s="24"/>
      <c r="D698" s="21" t="s">
        <v>1101</v>
      </c>
      <c r="E698" s="25"/>
      <c r="F698" s="26"/>
      <c r="G698" s="27"/>
      <c r="H698" s="13" t="s">
        <v>1007</v>
      </c>
      <c r="I698" s="14" t="s">
        <v>1007</v>
      </c>
      <c r="J698" s="386"/>
      <c r="K698" s="173"/>
      <c r="L698" s="30"/>
    </row>
    <row r="699" spans="1:11" ht="12.75">
      <c r="A699" s="169"/>
      <c r="B699" s="20"/>
      <c r="C699" s="21"/>
      <c r="D699" s="21"/>
      <c r="E699" s="21"/>
      <c r="F699" s="22"/>
      <c r="G699" s="12"/>
      <c r="H699" s="17"/>
      <c r="I699" s="42"/>
      <c r="J699" s="384"/>
      <c r="K699" s="170"/>
    </row>
    <row r="700" spans="1:11" ht="12.75">
      <c r="A700" s="169"/>
      <c r="B700" s="15">
        <v>9.23</v>
      </c>
      <c r="C700" s="10" t="s">
        <v>1415</v>
      </c>
      <c r="D700" s="10"/>
      <c r="E700" s="10"/>
      <c r="F700" s="11"/>
      <c r="G700" s="16"/>
      <c r="H700" s="17"/>
      <c r="I700" s="18"/>
      <c r="J700" s="384"/>
      <c r="K700" s="170"/>
    </row>
    <row r="701" spans="1:11" s="68" customFormat="1" ht="12.75">
      <c r="A701" s="171"/>
      <c r="B701" s="190"/>
      <c r="C701" s="191" t="s">
        <v>13</v>
      </c>
      <c r="D701" s="83" t="s">
        <v>190</v>
      </c>
      <c r="E701" s="83"/>
      <c r="F701" s="89"/>
      <c r="G701" s="192"/>
      <c r="H701" s="91"/>
      <c r="I701" s="88"/>
      <c r="J701" s="385"/>
      <c r="K701" s="168"/>
    </row>
    <row r="702" spans="1:11" s="68" customFormat="1" ht="12.75">
      <c r="A702" s="171"/>
      <c r="B702" s="83"/>
      <c r="C702" s="83"/>
      <c r="D702" s="83" t="s">
        <v>14</v>
      </c>
      <c r="E702" s="83" t="s">
        <v>191</v>
      </c>
      <c r="F702" s="89"/>
      <c r="G702" s="192"/>
      <c r="H702" s="91"/>
      <c r="I702" s="88"/>
      <c r="J702" s="385"/>
      <c r="K702" s="168"/>
    </row>
    <row r="703" spans="1:11" s="68" customFormat="1" ht="12.75">
      <c r="A703" s="171"/>
      <c r="B703" s="83"/>
      <c r="C703" s="83"/>
      <c r="D703" s="83"/>
      <c r="E703" s="193" t="s">
        <v>15</v>
      </c>
      <c r="F703" s="89"/>
      <c r="G703" s="192"/>
      <c r="H703" s="91"/>
      <c r="I703" s="110">
        <v>7.36</v>
      </c>
      <c r="J703" s="385">
        <v>1</v>
      </c>
      <c r="K703" s="168"/>
    </row>
    <row r="704" spans="1:11" s="68" customFormat="1" ht="12.75">
      <c r="A704" s="171"/>
      <c r="B704" s="83"/>
      <c r="C704" s="83"/>
      <c r="D704" s="83"/>
      <c r="E704" s="83" t="s">
        <v>16</v>
      </c>
      <c r="F704" s="89"/>
      <c r="G704" s="192"/>
      <c r="H704" s="91"/>
      <c r="I704" s="110">
        <v>1.24</v>
      </c>
      <c r="J704" s="385">
        <v>1</v>
      </c>
      <c r="K704" s="168"/>
    </row>
    <row r="705" spans="1:11" s="68" customFormat="1" ht="12.75">
      <c r="A705" s="171"/>
      <c r="B705" s="83"/>
      <c r="C705" s="83"/>
      <c r="D705" s="83" t="s">
        <v>17</v>
      </c>
      <c r="E705" s="83" t="s">
        <v>192</v>
      </c>
      <c r="F705" s="89"/>
      <c r="G705" s="192"/>
      <c r="H705" s="91"/>
      <c r="I705" s="88"/>
      <c r="J705" s="385"/>
      <c r="K705" s="168"/>
    </row>
    <row r="706" spans="1:11" s="68" customFormat="1" ht="12.75">
      <c r="A706" s="171"/>
      <c r="B706" s="83"/>
      <c r="C706" s="83"/>
      <c r="D706" s="83"/>
      <c r="E706" s="193" t="s">
        <v>15</v>
      </c>
      <c r="F706" s="89"/>
      <c r="G706" s="192"/>
      <c r="H706" s="91"/>
      <c r="I706" s="97">
        <v>14.62</v>
      </c>
      <c r="J706" s="385">
        <v>1</v>
      </c>
      <c r="K706" s="168"/>
    </row>
    <row r="707" spans="1:11" s="68" customFormat="1" ht="12.75">
      <c r="A707" s="171"/>
      <c r="B707" s="83"/>
      <c r="C707" s="83"/>
      <c r="D707" s="83"/>
      <c r="E707" s="83" t="s">
        <v>16</v>
      </c>
      <c r="F707" s="89"/>
      <c r="G707" s="192"/>
      <c r="H707" s="91"/>
      <c r="I707" s="97">
        <v>2.44</v>
      </c>
      <c r="J707" s="385">
        <v>1</v>
      </c>
      <c r="K707" s="168"/>
    </row>
    <row r="708" spans="1:11" s="68" customFormat="1" ht="12.75">
      <c r="A708" s="171"/>
      <c r="B708" s="83"/>
      <c r="C708" s="83"/>
      <c r="D708" s="83" t="s">
        <v>193</v>
      </c>
      <c r="E708" s="83" t="s">
        <v>194</v>
      </c>
      <c r="F708" s="89"/>
      <c r="G708" s="192"/>
      <c r="H708" s="91"/>
      <c r="I708" s="88"/>
      <c r="J708" s="385"/>
      <c r="K708" s="168"/>
    </row>
    <row r="709" spans="1:11" s="68" customFormat="1" ht="12.75">
      <c r="A709" s="171"/>
      <c r="B709" s="83"/>
      <c r="C709" s="83"/>
      <c r="D709" s="83"/>
      <c r="E709" s="193" t="s">
        <v>15</v>
      </c>
      <c r="F709" s="89"/>
      <c r="G709" s="192"/>
      <c r="H709" s="91"/>
      <c r="I709" s="110">
        <v>18.59</v>
      </c>
      <c r="J709" s="385">
        <v>1</v>
      </c>
      <c r="K709" s="168"/>
    </row>
    <row r="710" spans="1:11" s="68" customFormat="1" ht="12.75">
      <c r="A710" s="171"/>
      <c r="B710" s="83"/>
      <c r="C710" s="83"/>
      <c r="D710" s="83"/>
      <c r="E710" s="83" t="s">
        <v>16</v>
      </c>
      <c r="F710" s="89"/>
      <c r="G710" s="192"/>
      <c r="H710" s="91"/>
      <c r="I710" s="97">
        <v>2.81</v>
      </c>
      <c r="J710" s="385">
        <v>1</v>
      </c>
      <c r="K710" s="168"/>
    </row>
    <row r="711" spans="1:11" s="68" customFormat="1" ht="12.75">
      <c r="A711" s="171"/>
      <c r="B711" s="83"/>
      <c r="C711" s="83"/>
      <c r="D711" s="83" t="s">
        <v>195</v>
      </c>
      <c r="E711" s="83" t="s">
        <v>196</v>
      </c>
      <c r="F711" s="89"/>
      <c r="G711" s="192"/>
      <c r="H711" s="91"/>
      <c r="I711" s="97"/>
      <c r="J711" s="385"/>
      <c r="K711" s="168"/>
    </row>
    <row r="712" spans="1:11" s="68" customFormat="1" ht="12.75">
      <c r="A712" s="194"/>
      <c r="B712" s="193"/>
      <c r="C712" s="193"/>
      <c r="D712" s="193"/>
      <c r="E712" s="193" t="s">
        <v>15</v>
      </c>
      <c r="F712" s="195"/>
      <c r="G712" s="192"/>
      <c r="H712" s="91"/>
      <c r="I712" s="110">
        <v>13.61</v>
      </c>
      <c r="J712" s="385">
        <v>1</v>
      </c>
      <c r="K712" s="168"/>
    </row>
    <row r="713" spans="1:11" s="68" customFormat="1" ht="12.75">
      <c r="A713" s="171"/>
      <c r="B713" s="83"/>
      <c r="C713" s="83"/>
      <c r="D713" s="83"/>
      <c r="E713" s="83" t="s">
        <v>16</v>
      </c>
      <c r="F713" s="89"/>
      <c r="G713" s="192"/>
      <c r="H713" s="91"/>
      <c r="I713" s="97">
        <v>2.81</v>
      </c>
      <c r="J713" s="385">
        <v>1</v>
      </c>
      <c r="K713" s="168"/>
    </row>
    <row r="714" spans="1:11" s="68" customFormat="1" ht="12.75">
      <c r="A714" s="171"/>
      <c r="B714" s="83"/>
      <c r="C714" s="83"/>
      <c r="D714" s="83" t="s">
        <v>197</v>
      </c>
      <c r="E714" s="83" t="s">
        <v>198</v>
      </c>
      <c r="F714" s="89"/>
      <c r="G714" s="192"/>
      <c r="H714" s="91"/>
      <c r="I714" s="97">
        <v>45.99</v>
      </c>
      <c r="J714" s="385">
        <v>1</v>
      </c>
      <c r="K714" s="168"/>
    </row>
    <row r="715" spans="1:11" s="68" customFormat="1" ht="12.75">
      <c r="A715" s="171"/>
      <c r="B715" s="83"/>
      <c r="C715" s="83"/>
      <c r="D715" s="83" t="s">
        <v>199</v>
      </c>
      <c r="E715" s="83" t="s">
        <v>200</v>
      </c>
      <c r="F715" s="89"/>
      <c r="G715" s="192"/>
      <c r="H715" s="91"/>
      <c r="I715" s="97"/>
      <c r="J715" s="385"/>
      <c r="K715" s="168"/>
    </row>
    <row r="716" spans="1:11" s="68" customFormat="1" ht="12.75">
      <c r="A716" s="171"/>
      <c r="B716" s="83"/>
      <c r="C716" s="83"/>
      <c r="D716" s="83"/>
      <c r="E716" s="193" t="s">
        <v>15</v>
      </c>
      <c r="F716" s="89"/>
      <c r="G716" s="192"/>
      <c r="H716" s="91"/>
      <c r="I716" s="97">
        <v>16.93</v>
      </c>
      <c r="J716" s="385">
        <v>1</v>
      </c>
      <c r="K716" s="168"/>
    </row>
    <row r="717" spans="1:11" s="68" customFormat="1" ht="12.75">
      <c r="A717" s="171"/>
      <c r="B717" s="83"/>
      <c r="C717" s="83"/>
      <c r="D717" s="83"/>
      <c r="E717" s="83" t="s">
        <v>16</v>
      </c>
      <c r="F717" s="89"/>
      <c r="G717" s="192"/>
      <c r="H717" s="91"/>
      <c r="I717" s="97">
        <v>2.81</v>
      </c>
      <c r="J717" s="385">
        <v>1</v>
      </c>
      <c r="K717" s="168"/>
    </row>
    <row r="718" spans="1:11" s="68" customFormat="1" ht="12.75">
      <c r="A718" s="171"/>
      <c r="B718" s="83"/>
      <c r="C718" s="83" t="s">
        <v>18</v>
      </c>
      <c r="D718" s="83" t="s">
        <v>201</v>
      </c>
      <c r="E718" s="83"/>
      <c r="F718" s="89"/>
      <c r="G718" s="192"/>
      <c r="H718" s="91"/>
      <c r="I718" s="97"/>
      <c r="J718" s="385"/>
      <c r="K718" s="168"/>
    </row>
    <row r="719" spans="1:11" s="68" customFormat="1" ht="12.75">
      <c r="A719" s="171"/>
      <c r="B719" s="83"/>
      <c r="C719" s="83"/>
      <c r="D719" s="83" t="s">
        <v>21</v>
      </c>
      <c r="E719" s="83" t="s">
        <v>202</v>
      </c>
      <c r="F719" s="89"/>
      <c r="G719" s="192"/>
      <c r="H719" s="91"/>
      <c r="I719" s="97"/>
      <c r="J719" s="385"/>
      <c r="K719" s="168"/>
    </row>
    <row r="720" spans="1:11" s="68" customFormat="1" ht="12.75">
      <c r="A720" s="171"/>
      <c r="B720" s="83"/>
      <c r="C720" s="83"/>
      <c r="D720" s="83"/>
      <c r="E720" s="193" t="s">
        <v>15</v>
      </c>
      <c r="F720" s="89"/>
      <c r="G720" s="192"/>
      <c r="H720" s="91"/>
      <c r="I720" s="97">
        <v>60.02</v>
      </c>
      <c r="J720" s="385">
        <v>1</v>
      </c>
      <c r="K720" s="168"/>
    </row>
    <row r="721" spans="1:11" s="68" customFormat="1" ht="12.75">
      <c r="A721" s="171"/>
      <c r="B721" s="83"/>
      <c r="C721" s="83"/>
      <c r="D721" s="83"/>
      <c r="E721" s="83" t="s">
        <v>16</v>
      </c>
      <c r="F721" s="89"/>
      <c r="G721" s="192"/>
      <c r="H721" s="91"/>
      <c r="I721" s="97">
        <v>15.44</v>
      </c>
      <c r="J721" s="385">
        <v>1</v>
      </c>
      <c r="K721" s="168"/>
    </row>
    <row r="722" spans="1:11" s="68" customFormat="1" ht="12.75">
      <c r="A722" s="171"/>
      <c r="B722" s="83"/>
      <c r="C722" s="83"/>
      <c r="D722" s="83" t="s">
        <v>23</v>
      </c>
      <c r="E722" s="83" t="s">
        <v>203</v>
      </c>
      <c r="F722" s="89"/>
      <c r="G722" s="192"/>
      <c r="H722" s="91"/>
      <c r="I722" s="97"/>
      <c r="J722" s="385"/>
      <c r="K722" s="168"/>
    </row>
    <row r="723" spans="1:11" s="68" customFormat="1" ht="12.75">
      <c r="A723" s="171"/>
      <c r="B723" s="83"/>
      <c r="C723" s="83"/>
      <c r="D723" s="83"/>
      <c r="E723" s="193" t="s">
        <v>15</v>
      </c>
      <c r="F723" s="89"/>
      <c r="G723" s="192"/>
      <c r="H723" s="91"/>
      <c r="I723" s="97">
        <v>74.05</v>
      </c>
      <c r="J723" s="385">
        <v>1</v>
      </c>
      <c r="K723" s="168"/>
    </row>
    <row r="724" spans="1:11" s="68" customFormat="1" ht="12.75">
      <c r="A724" s="171"/>
      <c r="B724" s="83"/>
      <c r="C724" s="83"/>
      <c r="D724" s="83"/>
      <c r="E724" s="83" t="s">
        <v>16</v>
      </c>
      <c r="F724" s="89"/>
      <c r="G724" s="192"/>
      <c r="H724" s="91"/>
      <c r="I724" s="97">
        <v>16.63</v>
      </c>
      <c r="J724" s="385">
        <v>1</v>
      </c>
      <c r="K724" s="168"/>
    </row>
    <row r="725" spans="1:11" s="68" customFormat="1" ht="12.75">
      <c r="A725" s="171"/>
      <c r="B725" s="83"/>
      <c r="C725" s="83"/>
      <c r="D725" s="83" t="s">
        <v>25</v>
      </c>
      <c r="E725" s="83" t="s">
        <v>204</v>
      </c>
      <c r="F725" s="89"/>
      <c r="G725" s="192"/>
      <c r="H725" s="91"/>
      <c r="I725" s="97">
        <v>675.5</v>
      </c>
      <c r="J725" s="385">
        <v>1</v>
      </c>
      <c r="K725" s="168"/>
    </row>
    <row r="726" spans="1:11" s="68" customFormat="1" ht="12.75">
      <c r="A726" s="171"/>
      <c r="B726" s="83"/>
      <c r="C726" s="83"/>
      <c r="D726" s="83" t="s">
        <v>26</v>
      </c>
      <c r="E726" s="83" t="s">
        <v>205</v>
      </c>
      <c r="F726" s="89"/>
      <c r="G726" s="192"/>
      <c r="H726" s="91"/>
      <c r="I726" s="97">
        <v>647.98</v>
      </c>
      <c r="J726" s="385">
        <v>1</v>
      </c>
      <c r="K726" s="168"/>
    </row>
    <row r="727" spans="1:11" s="68" customFormat="1" ht="29.25" customHeight="1">
      <c r="A727" s="171"/>
      <c r="B727" s="83"/>
      <c r="C727" s="83"/>
      <c r="D727" s="83" t="s">
        <v>206</v>
      </c>
      <c r="E727" s="398" t="s">
        <v>207</v>
      </c>
      <c r="F727" s="399"/>
      <c r="G727" s="192"/>
      <c r="H727" s="91"/>
      <c r="I727" s="97">
        <v>652.23</v>
      </c>
      <c r="J727" s="385">
        <v>1</v>
      </c>
      <c r="K727" s="168"/>
    </row>
    <row r="728" spans="1:11" s="68" customFormat="1" ht="12.75">
      <c r="A728" s="171"/>
      <c r="B728" s="83"/>
      <c r="C728" s="83" t="s">
        <v>27</v>
      </c>
      <c r="D728" s="83" t="s">
        <v>208</v>
      </c>
      <c r="E728" s="99"/>
      <c r="F728" s="100"/>
      <c r="G728" s="192"/>
      <c r="H728" s="91"/>
      <c r="I728" s="97"/>
      <c r="J728" s="385"/>
      <c r="K728" s="168"/>
    </row>
    <row r="729" spans="1:11" s="68" customFormat="1" ht="27.75" customHeight="1">
      <c r="A729" s="171"/>
      <c r="B729" s="83"/>
      <c r="C729" s="83"/>
      <c r="D729" s="83"/>
      <c r="E729" s="398" t="s">
        <v>209</v>
      </c>
      <c r="F729" s="399"/>
      <c r="G729" s="192"/>
      <c r="H729" s="91"/>
      <c r="I729" s="97">
        <v>36.86</v>
      </c>
      <c r="J729" s="385">
        <v>1</v>
      </c>
      <c r="K729" s="168"/>
    </row>
    <row r="730" spans="1:11" s="68" customFormat="1" ht="12.75">
      <c r="A730" s="171"/>
      <c r="B730" s="83"/>
      <c r="C730" s="83"/>
      <c r="D730" s="83"/>
      <c r="E730" s="99"/>
      <c r="F730" s="100"/>
      <c r="G730" s="192"/>
      <c r="H730" s="91"/>
      <c r="I730" s="97"/>
      <c r="J730" s="385"/>
      <c r="K730" s="168"/>
    </row>
    <row r="731" spans="1:11" ht="12.75">
      <c r="A731" s="169"/>
      <c r="B731" s="20"/>
      <c r="C731" s="21" t="s">
        <v>28</v>
      </c>
      <c r="D731" s="21" t="s">
        <v>19</v>
      </c>
      <c r="E731" s="21"/>
      <c r="F731" s="22"/>
      <c r="G731" s="19"/>
      <c r="H731" s="17"/>
      <c r="I731" s="42"/>
      <c r="J731" s="384"/>
      <c r="K731" s="170"/>
    </row>
    <row r="732" spans="1:11" ht="12.75">
      <c r="A732" s="169"/>
      <c r="B732" s="20"/>
      <c r="C732" s="21"/>
      <c r="D732" s="21" t="s">
        <v>20</v>
      </c>
      <c r="E732" s="21"/>
      <c r="F732" s="22"/>
      <c r="G732" s="19"/>
      <c r="H732" s="17"/>
      <c r="I732" s="42"/>
      <c r="J732" s="384"/>
      <c r="K732" s="170"/>
    </row>
    <row r="733" spans="1:11" s="30" customFormat="1" ht="25.5">
      <c r="A733" s="175"/>
      <c r="B733" s="98"/>
      <c r="C733" s="99"/>
      <c r="D733" s="99" t="s">
        <v>30</v>
      </c>
      <c r="E733" s="99" t="s">
        <v>22</v>
      </c>
      <c r="F733" s="100"/>
      <c r="G733" s="101"/>
      <c r="H733" s="130"/>
      <c r="I733" s="131" t="s">
        <v>1007</v>
      </c>
      <c r="J733" s="389"/>
      <c r="K733" s="176"/>
    </row>
    <row r="734" spans="1:11" s="30" customFormat="1" ht="12.75">
      <c r="A734" s="175"/>
      <c r="B734" s="98"/>
      <c r="C734" s="99"/>
      <c r="D734" s="99"/>
      <c r="E734" s="99" t="s">
        <v>270</v>
      </c>
      <c r="F734" s="100"/>
      <c r="G734" s="101"/>
      <c r="H734" s="130">
        <v>7.91</v>
      </c>
      <c r="I734" s="131"/>
      <c r="J734" s="389"/>
      <c r="K734" s="176"/>
    </row>
    <row r="735" spans="1:11" s="30" customFormat="1" ht="12.75">
      <c r="A735" s="175"/>
      <c r="B735" s="98"/>
      <c r="C735" s="99"/>
      <c r="D735" s="99"/>
      <c r="E735" s="99" t="s">
        <v>211</v>
      </c>
      <c r="F735" s="100"/>
      <c r="G735" s="101"/>
      <c r="H735" s="130">
        <v>14.13</v>
      </c>
      <c r="I735" s="131"/>
      <c r="J735" s="389"/>
      <c r="K735" s="176"/>
    </row>
    <row r="736" spans="1:11" s="30" customFormat="1" ht="12.75">
      <c r="A736" s="175"/>
      <c r="B736" s="98"/>
      <c r="C736" s="99"/>
      <c r="D736" s="99"/>
      <c r="E736" s="99" t="s">
        <v>272</v>
      </c>
      <c r="F736" s="100"/>
      <c r="G736" s="101"/>
      <c r="H736" s="130">
        <v>15.9</v>
      </c>
      <c r="I736" s="131"/>
      <c r="J736" s="389"/>
      <c r="K736" s="176"/>
    </row>
    <row r="737" spans="1:11" s="30" customFormat="1" ht="12.75">
      <c r="A737" s="175"/>
      <c r="B737" s="98"/>
      <c r="C737" s="99"/>
      <c r="D737" s="99"/>
      <c r="E737" s="99" t="s">
        <v>88</v>
      </c>
      <c r="F737" s="100"/>
      <c r="G737" s="101"/>
      <c r="H737" s="130">
        <v>17.85</v>
      </c>
      <c r="I737" s="131"/>
      <c r="J737" s="389"/>
      <c r="K737" s="176"/>
    </row>
    <row r="738" spans="1:11" s="30" customFormat="1" ht="12.75">
      <c r="A738" s="175"/>
      <c r="B738" s="98"/>
      <c r="C738" s="99"/>
      <c r="D738" s="99"/>
      <c r="E738" s="99" t="s">
        <v>273</v>
      </c>
      <c r="F738" s="100"/>
      <c r="G738" s="101"/>
      <c r="H738" s="130">
        <v>23.82</v>
      </c>
      <c r="I738" s="131"/>
      <c r="J738" s="389"/>
      <c r="K738" s="176"/>
    </row>
    <row r="739" spans="1:11" s="30" customFormat="1" ht="12.75">
      <c r="A739" s="175"/>
      <c r="B739" s="98"/>
      <c r="C739" s="99"/>
      <c r="D739" s="99"/>
      <c r="E739" s="99"/>
      <c r="F739" s="100"/>
      <c r="G739" s="101"/>
      <c r="H739" s="130"/>
      <c r="I739" s="131"/>
      <c r="J739" s="389"/>
      <c r="K739" s="176"/>
    </row>
    <row r="740" spans="1:11" s="30" customFormat="1" ht="25.5">
      <c r="A740" s="175"/>
      <c r="B740" s="98"/>
      <c r="C740" s="99"/>
      <c r="D740" s="99" t="s">
        <v>31</v>
      </c>
      <c r="E740" s="99" t="s">
        <v>24</v>
      </c>
      <c r="F740" s="100"/>
      <c r="G740" s="101"/>
      <c r="H740" s="130"/>
      <c r="I740" s="131" t="s">
        <v>1007</v>
      </c>
      <c r="J740" s="389"/>
      <c r="K740" s="176"/>
    </row>
    <row r="741" spans="1:11" s="30" customFormat="1" ht="12.75">
      <c r="A741" s="175"/>
      <c r="B741" s="98"/>
      <c r="C741" s="99"/>
      <c r="D741" s="99"/>
      <c r="E741" s="99" t="s">
        <v>270</v>
      </c>
      <c r="F741" s="100"/>
      <c r="G741" s="101"/>
      <c r="H741" s="130">
        <v>14.63</v>
      </c>
      <c r="I741" s="131"/>
      <c r="J741" s="389"/>
      <c r="K741" s="176"/>
    </row>
    <row r="742" spans="1:11" s="30" customFormat="1" ht="12.75">
      <c r="A742" s="175"/>
      <c r="B742" s="98"/>
      <c r="C742" s="99"/>
      <c r="D742" s="99"/>
      <c r="E742" s="99" t="s">
        <v>211</v>
      </c>
      <c r="F742" s="100"/>
      <c r="G742" s="101"/>
      <c r="H742" s="130">
        <v>26.14</v>
      </c>
      <c r="I742" s="131"/>
      <c r="J742" s="389"/>
      <c r="K742" s="176"/>
    </row>
    <row r="743" spans="1:11" s="30" customFormat="1" ht="12.75">
      <c r="A743" s="175"/>
      <c r="B743" s="98"/>
      <c r="C743" s="99"/>
      <c r="D743" s="99"/>
      <c r="E743" s="99" t="s">
        <v>272</v>
      </c>
      <c r="F743" s="100"/>
      <c r="G743" s="101"/>
      <c r="H743" s="130">
        <v>29.42</v>
      </c>
      <c r="I743" s="131"/>
      <c r="J743" s="389"/>
      <c r="K743" s="176"/>
    </row>
    <row r="744" spans="1:11" s="30" customFormat="1" ht="12.75">
      <c r="A744" s="175"/>
      <c r="B744" s="98"/>
      <c r="C744" s="99"/>
      <c r="D744" s="99"/>
      <c r="E744" s="99" t="s">
        <v>88</v>
      </c>
      <c r="F744" s="100"/>
      <c r="G744" s="101"/>
      <c r="H744" s="130">
        <v>33.02</v>
      </c>
      <c r="I744" s="131"/>
      <c r="J744" s="389"/>
      <c r="K744" s="176"/>
    </row>
    <row r="745" spans="1:11" s="30" customFormat="1" ht="12.75">
      <c r="A745" s="175"/>
      <c r="B745" s="98"/>
      <c r="C745" s="99"/>
      <c r="D745" s="99"/>
      <c r="E745" s="99" t="s">
        <v>273</v>
      </c>
      <c r="F745" s="100"/>
      <c r="G745" s="101"/>
      <c r="H745" s="130">
        <v>44.07</v>
      </c>
      <c r="I745" s="131"/>
      <c r="J745" s="389"/>
      <c r="K745" s="176"/>
    </row>
    <row r="746" spans="1:12" s="31" customFormat="1" ht="25.5">
      <c r="A746" s="172"/>
      <c r="B746" s="24"/>
      <c r="C746" s="25"/>
      <c r="D746" s="25"/>
      <c r="E746" s="25" t="s">
        <v>546</v>
      </c>
      <c r="F746" s="26"/>
      <c r="G746" s="27"/>
      <c r="H746" s="64"/>
      <c r="I746" s="65" t="s">
        <v>1007</v>
      </c>
      <c r="J746" s="386"/>
      <c r="K746" s="173"/>
      <c r="L746" s="30"/>
    </row>
    <row r="747" spans="1:12" s="31" customFormat="1" ht="12.75">
      <c r="A747" s="172"/>
      <c r="B747" s="24"/>
      <c r="C747" s="25"/>
      <c r="D747" s="25"/>
      <c r="E747" s="25"/>
      <c r="F747" s="26"/>
      <c r="G747" s="27"/>
      <c r="H747" s="64"/>
      <c r="I747" s="65"/>
      <c r="J747" s="386"/>
      <c r="K747" s="173"/>
      <c r="L747" s="30"/>
    </row>
    <row r="748" spans="1:12" s="31" customFormat="1" ht="25.5">
      <c r="A748" s="172"/>
      <c r="B748" s="24"/>
      <c r="C748" s="25"/>
      <c r="D748" s="25" t="s">
        <v>32</v>
      </c>
      <c r="E748" s="25" t="s">
        <v>964</v>
      </c>
      <c r="F748" s="26"/>
      <c r="G748" s="27"/>
      <c r="H748" s="64">
        <v>97.09</v>
      </c>
      <c r="I748" s="65" t="s">
        <v>1007</v>
      </c>
      <c r="J748" s="386">
        <v>1</v>
      </c>
      <c r="K748" s="173"/>
      <c r="L748" s="30"/>
    </row>
    <row r="749" spans="1:12" s="31" customFormat="1" ht="25.5">
      <c r="A749" s="172"/>
      <c r="B749" s="24"/>
      <c r="C749" s="25"/>
      <c r="D749" s="25"/>
      <c r="E749" s="25" t="s">
        <v>16</v>
      </c>
      <c r="F749" s="26"/>
      <c r="G749" s="27"/>
      <c r="H749" s="64"/>
      <c r="I749" s="65" t="s">
        <v>1007</v>
      </c>
      <c r="J749" s="386"/>
      <c r="K749" s="173"/>
      <c r="L749" s="30"/>
    </row>
    <row r="750" spans="1:12" s="31" customFormat="1" ht="12.75">
      <c r="A750" s="172"/>
      <c r="B750" s="24"/>
      <c r="C750" s="25"/>
      <c r="D750" s="25"/>
      <c r="E750" s="25"/>
      <c r="F750" s="26"/>
      <c r="G750" s="27"/>
      <c r="H750" s="64"/>
      <c r="I750" s="65"/>
      <c r="J750" s="386"/>
      <c r="K750" s="173"/>
      <c r="L750" s="30"/>
    </row>
    <row r="751" spans="1:12" s="31" customFormat="1" ht="25.5">
      <c r="A751" s="172"/>
      <c r="B751" s="24"/>
      <c r="C751" s="25"/>
      <c r="D751" s="25" t="s">
        <v>210</v>
      </c>
      <c r="E751" s="25" t="s">
        <v>967</v>
      </c>
      <c r="F751" s="26"/>
      <c r="G751" s="27"/>
      <c r="H751" s="64">
        <v>1083.46</v>
      </c>
      <c r="I751" s="65"/>
      <c r="J751" s="386">
        <v>1</v>
      </c>
      <c r="K751" s="173"/>
      <c r="L751" s="30"/>
    </row>
    <row r="752" spans="1:12" s="31" customFormat="1" ht="25.5">
      <c r="A752" s="172"/>
      <c r="B752" s="24"/>
      <c r="C752" s="25"/>
      <c r="D752" s="25"/>
      <c r="E752" s="25" t="s">
        <v>16</v>
      </c>
      <c r="F752" s="26"/>
      <c r="G752" s="27"/>
      <c r="H752" s="64"/>
      <c r="I752" s="65" t="s">
        <v>1007</v>
      </c>
      <c r="J752" s="386"/>
      <c r="K752" s="173"/>
      <c r="L752" s="30"/>
    </row>
    <row r="753" spans="1:12" s="31" customFormat="1" ht="12.75">
      <c r="A753" s="172"/>
      <c r="B753" s="24"/>
      <c r="C753" s="25"/>
      <c r="D753" s="25"/>
      <c r="E753" s="25"/>
      <c r="F753" s="26"/>
      <c r="G753" s="27"/>
      <c r="H753" s="64"/>
      <c r="I753" s="65"/>
      <c r="J753" s="386"/>
      <c r="K753" s="173"/>
      <c r="L753" s="30"/>
    </row>
    <row r="754" spans="1:11" ht="12.75">
      <c r="A754" s="169"/>
      <c r="B754" s="20"/>
      <c r="C754" s="21" t="s">
        <v>1297</v>
      </c>
      <c r="D754" s="21" t="s">
        <v>1298</v>
      </c>
      <c r="E754" s="21"/>
      <c r="F754" s="22"/>
      <c r="G754" s="19"/>
      <c r="H754" s="17"/>
      <c r="I754" s="63">
        <v>36.86</v>
      </c>
      <c r="J754" s="384"/>
      <c r="K754" s="170"/>
    </row>
    <row r="755" spans="1:11" ht="12.75">
      <c r="A755" s="169"/>
      <c r="B755" s="20"/>
      <c r="C755" s="21"/>
      <c r="D755" s="21"/>
      <c r="E755" s="21"/>
      <c r="F755" s="22"/>
      <c r="G755" s="19"/>
      <c r="H755" s="17"/>
      <c r="I755" s="63"/>
      <c r="J755" s="384"/>
      <c r="K755" s="170"/>
    </row>
    <row r="756" spans="1:11" ht="25.5">
      <c r="A756" s="165"/>
      <c r="B756" s="4"/>
      <c r="C756" s="5"/>
      <c r="D756" s="5"/>
      <c r="E756" s="5"/>
      <c r="F756" s="6"/>
      <c r="G756" s="34" t="s">
        <v>972</v>
      </c>
      <c r="H756" s="35" t="s">
        <v>974</v>
      </c>
      <c r="I756" s="36" t="s">
        <v>975</v>
      </c>
      <c r="J756" s="387"/>
      <c r="K756" s="182"/>
    </row>
    <row r="757" spans="1:11" ht="12.75">
      <c r="A757" s="205"/>
      <c r="B757" s="92"/>
      <c r="C757" s="83"/>
      <c r="D757" s="83"/>
      <c r="E757" s="83"/>
      <c r="F757" s="89"/>
      <c r="G757" s="254"/>
      <c r="H757" s="206"/>
      <c r="I757" s="207"/>
      <c r="J757" s="388"/>
      <c r="K757" s="168"/>
    </row>
    <row r="758" spans="1:11" ht="12.75">
      <c r="A758" s="169"/>
      <c r="B758" s="20"/>
      <c r="C758" s="21" t="s">
        <v>33</v>
      </c>
      <c r="D758" s="21" t="s">
        <v>29</v>
      </c>
      <c r="E758" s="21"/>
      <c r="F758" s="22"/>
      <c r="G758" s="19"/>
      <c r="H758" s="17"/>
      <c r="I758" s="42"/>
      <c r="J758" s="384"/>
      <c r="K758" s="170"/>
    </row>
    <row r="759" spans="1:11" ht="12.75">
      <c r="A759" s="169"/>
      <c r="B759" s="20"/>
      <c r="C759" s="21"/>
      <c r="D759" s="21"/>
      <c r="E759" s="21"/>
      <c r="F759" s="22"/>
      <c r="G759" s="19"/>
      <c r="H759" s="17"/>
      <c r="I759" s="42"/>
      <c r="J759" s="384"/>
      <c r="K759" s="170"/>
    </row>
    <row r="760" spans="1:11" ht="12.75">
      <c r="A760" s="169"/>
      <c r="B760" s="20"/>
      <c r="C760" s="21"/>
      <c r="D760" s="20"/>
      <c r="E760" s="21" t="s">
        <v>1106</v>
      </c>
      <c r="F760" s="22"/>
      <c r="G760" s="19"/>
      <c r="H760" s="17"/>
      <c r="I760" s="42"/>
      <c r="J760" s="384"/>
      <c r="K760" s="170"/>
    </row>
    <row r="761" spans="1:11" ht="12.75">
      <c r="A761" s="169"/>
      <c r="B761" s="20"/>
      <c r="C761" s="21"/>
      <c r="D761" s="20"/>
      <c r="E761" s="21" t="s">
        <v>1356</v>
      </c>
      <c r="F761" s="22"/>
      <c r="G761" s="66">
        <v>16.59</v>
      </c>
      <c r="H761" s="63">
        <v>0.1</v>
      </c>
      <c r="I761" s="40"/>
      <c r="J761" s="384"/>
      <c r="K761" s="170"/>
    </row>
    <row r="762" spans="1:11" ht="12.75">
      <c r="A762" s="169"/>
      <c r="B762" s="20"/>
      <c r="C762" s="21"/>
      <c r="D762" s="20"/>
      <c r="E762" s="21" t="s">
        <v>1357</v>
      </c>
      <c r="F762" s="22"/>
      <c r="G762" s="66">
        <v>16.59</v>
      </c>
      <c r="H762" s="63">
        <v>0.07</v>
      </c>
      <c r="I762" s="40"/>
      <c r="J762" s="384"/>
      <c r="K762" s="170"/>
    </row>
    <row r="763" spans="1:11" ht="12.75">
      <c r="A763" s="169"/>
      <c r="B763" s="20"/>
      <c r="C763" s="21"/>
      <c r="D763" s="20"/>
      <c r="E763" s="21" t="s">
        <v>1358</v>
      </c>
      <c r="F763" s="22"/>
      <c r="G763" s="66">
        <v>16.58</v>
      </c>
      <c r="H763" s="63">
        <v>0.07</v>
      </c>
      <c r="I763" s="40"/>
      <c r="J763" s="384"/>
      <c r="K763" s="170"/>
    </row>
    <row r="764" spans="1:11" ht="12.75">
      <c r="A764" s="169"/>
      <c r="B764" s="20"/>
      <c r="C764" s="21"/>
      <c r="D764" s="20"/>
      <c r="E764" s="21" t="s">
        <v>1359</v>
      </c>
      <c r="F764" s="22"/>
      <c r="G764" s="66">
        <v>16.59</v>
      </c>
      <c r="H764" s="63">
        <v>0.14</v>
      </c>
      <c r="I764" s="40"/>
      <c r="J764" s="384"/>
      <c r="K764" s="170"/>
    </row>
    <row r="765" spans="1:11" ht="12.75">
      <c r="A765" s="169"/>
      <c r="B765" s="20"/>
      <c r="C765" s="21"/>
      <c r="D765" s="20"/>
      <c r="E765" s="21"/>
      <c r="F765" s="22"/>
      <c r="G765" s="66"/>
      <c r="H765" s="63"/>
      <c r="I765" s="40"/>
      <c r="J765" s="384"/>
      <c r="K765" s="170"/>
    </row>
    <row r="766" spans="1:11" ht="12.75">
      <c r="A766" s="169"/>
      <c r="B766" s="20"/>
      <c r="C766" s="21"/>
      <c r="D766" s="20"/>
      <c r="E766" s="21" t="s">
        <v>964</v>
      </c>
      <c r="F766" s="22"/>
      <c r="G766" s="17"/>
      <c r="H766" s="42"/>
      <c r="I766" s="40"/>
      <c r="J766" s="384"/>
      <c r="K766" s="170"/>
    </row>
    <row r="767" spans="1:11" ht="12.75">
      <c r="A767" s="169"/>
      <c r="B767" s="20"/>
      <c r="C767" s="21"/>
      <c r="D767" s="20"/>
      <c r="E767" s="21" t="s">
        <v>978</v>
      </c>
      <c r="F767" s="22"/>
      <c r="G767" s="66">
        <v>33.12</v>
      </c>
      <c r="H767" s="63">
        <v>0.51</v>
      </c>
      <c r="I767" s="40"/>
      <c r="J767" s="384"/>
      <c r="K767" s="170"/>
    </row>
    <row r="768" spans="1:11" ht="12.75">
      <c r="A768" s="169"/>
      <c r="B768" s="20"/>
      <c r="C768" s="21"/>
      <c r="D768" s="20"/>
      <c r="E768" s="21" t="s">
        <v>979</v>
      </c>
      <c r="F768" s="22"/>
      <c r="G768" s="66">
        <v>33.12</v>
      </c>
      <c r="H768" s="63">
        <v>0.65</v>
      </c>
      <c r="I768" s="40"/>
      <c r="J768" s="384"/>
      <c r="K768" s="170"/>
    </row>
    <row r="769" spans="1:11" ht="12.75">
      <c r="A769" s="169"/>
      <c r="B769" s="20"/>
      <c r="C769" s="21"/>
      <c r="D769" s="20"/>
      <c r="E769" s="21" t="s">
        <v>980</v>
      </c>
      <c r="F769" s="22"/>
      <c r="G769" s="66">
        <v>33.13</v>
      </c>
      <c r="H769" s="63">
        <v>2.3</v>
      </c>
      <c r="I769" s="40"/>
      <c r="J769" s="384"/>
      <c r="K769" s="170"/>
    </row>
    <row r="770" spans="1:11" ht="12.75">
      <c r="A770" s="169"/>
      <c r="B770" s="20"/>
      <c r="C770" s="21"/>
      <c r="D770" s="20"/>
      <c r="E770" s="21" t="s">
        <v>993</v>
      </c>
      <c r="F770" s="22"/>
      <c r="G770" s="66">
        <v>33.13</v>
      </c>
      <c r="H770" s="63">
        <v>2.7</v>
      </c>
      <c r="I770" s="40"/>
      <c r="J770" s="384"/>
      <c r="K770" s="170"/>
    </row>
    <row r="771" spans="1:11" ht="12.75">
      <c r="A771" s="169"/>
      <c r="B771" s="20"/>
      <c r="C771" s="21"/>
      <c r="D771" s="20"/>
      <c r="E771" s="21"/>
      <c r="F771" s="22"/>
      <c r="G771" s="66"/>
      <c r="H771" s="63"/>
      <c r="I771" s="40"/>
      <c r="J771" s="384"/>
      <c r="K771" s="170"/>
    </row>
    <row r="772" spans="1:11" ht="12.75">
      <c r="A772" s="169"/>
      <c r="B772" s="20"/>
      <c r="C772" s="21"/>
      <c r="D772" s="20"/>
      <c r="E772" s="21" t="s">
        <v>967</v>
      </c>
      <c r="F772" s="22"/>
      <c r="G772" s="17"/>
      <c r="H772" s="42"/>
      <c r="I772" s="40"/>
      <c r="J772" s="384"/>
      <c r="K772" s="170"/>
    </row>
    <row r="773" spans="1:11" ht="12.75">
      <c r="A773" s="169"/>
      <c r="B773" s="20"/>
      <c r="C773" s="21"/>
      <c r="D773" s="20"/>
      <c r="E773" s="21" t="s">
        <v>995</v>
      </c>
      <c r="F773" s="22"/>
      <c r="G773" s="66">
        <v>224.72</v>
      </c>
      <c r="H773" s="63">
        <v>10.6</v>
      </c>
      <c r="I773" s="40"/>
      <c r="J773" s="384"/>
      <c r="K773" s="170"/>
    </row>
    <row r="774" spans="1:11" ht="12.75">
      <c r="A774" s="169"/>
      <c r="B774" s="20"/>
      <c r="C774" s="21"/>
      <c r="D774" s="20"/>
      <c r="E774" s="21" t="s">
        <v>996</v>
      </c>
      <c r="F774" s="22"/>
      <c r="G774" s="66">
        <v>225.41</v>
      </c>
      <c r="H774" s="63">
        <v>11.55</v>
      </c>
      <c r="I774" s="40"/>
      <c r="J774" s="384"/>
      <c r="K774" s="170"/>
    </row>
    <row r="775" spans="1:11" ht="12.75">
      <c r="A775" s="169"/>
      <c r="B775" s="20"/>
      <c r="C775" s="21"/>
      <c r="D775" s="20"/>
      <c r="E775" s="21" t="s">
        <v>997</v>
      </c>
      <c r="F775" s="22"/>
      <c r="G775" s="66">
        <v>231.08</v>
      </c>
      <c r="H775" s="63">
        <v>30.34</v>
      </c>
      <c r="I775" s="40"/>
      <c r="J775" s="384"/>
      <c r="K775" s="170"/>
    </row>
    <row r="776" spans="1:11" ht="12.75">
      <c r="A776" s="169"/>
      <c r="B776" s="20"/>
      <c r="C776" s="21"/>
      <c r="D776" s="20"/>
      <c r="E776" s="21" t="s">
        <v>998</v>
      </c>
      <c r="F776" s="22"/>
      <c r="G776" s="66">
        <v>233.13</v>
      </c>
      <c r="H776" s="63">
        <v>34.7</v>
      </c>
      <c r="I776" s="40"/>
      <c r="J776" s="384"/>
      <c r="K776" s="170"/>
    </row>
    <row r="777" spans="1:11" ht="12.75">
      <c r="A777" s="169"/>
      <c r="B777" s="20"/>
      <c r="C777" s="21"/>
      <c r="D777" s="20"/>
      <c r="E777" s="21"/>
      <c r="F777" s="22"/>
      <c r="G777" s="183"/>
      <c r="H777" s="63"/>
      <c r="I777" s="18"/>
      <c r="J777" s="384"/>
      <c r="K777" s="170"/>
    </row>
    <row r="778" spans="1:11" ht="12.75">
      <c r="A778" s="171"/>
      <c r="B778" s="83"/>
      <c r="C778" s="83"/>
      <c r="E778" s="84" t="s">
        <v>1049</v>
      </c>
      <c r="F778" s="85"/>
      <c r="G778" s="90"/>
      <c r="H778" s="91"/>
      <c r="I778" s="103"/>
      <c r="J778" s="385"/>
      <c r="K778" s="168"/>
    </row>
    <row r="779" spans="1:11" ht="12.75">
      <c r="A779" s="171"/>
      <c r="B779" s="83"/>
      <c r="C779" s="83"/>
      <c r="D779" s="83"/>
      <c r="E779" s="84" t="s">
        <v>1372</v>
      </c>
      <c r="F779" s="85"/>
      <c r="G779" s="140">
        <v>726.1</v>
      </c>
      <c r="H779" s="96">
        <v>209.99</v>
      </c>
      <c r="I779" s="88"/>
      <c r="J779" s="385">
        <v>1</v>
      </c>
      <c r="K779" s="168"/>
    </row>
    <row r="780" spans="1:11" ht="12.75">
      <c r="A780" s="171"/>
      <c r="B780" s="83"/>
      <c r="C780" s="83"/>
      <c r="D780" s="83"/>
      <c r="E780" s="84" t="s">
        <v>1373</v>
      </c>
      <c r="F780" s="85"/>
      <c r="G780" s="140">
        <v>732.24</v>
      </c>
      <c r="H780" s="96">
        <v>59.32</v>
      </c>
      <c r="I780" s="88"/>
      <c r="J780" s="385">
        <v>1</v>
      </c>
      <c r="K780" s="168"/>
    </row>
    <row r="781" spans="1:11" ht="12.75">
      <c r="A781" s="171"/>
      <c r="B781" s="83"/>
      <c r="C781" s="83"/>
      <c r="D781" s="83"/>
      <c r="E781" s="84" t="s">
        <v>1374</v>
      </c>
      <c r="F781" s="85"/>
      <c r="G781" s="140">
        <v>699.05</v>
      </c>
      <c r="H781" s="96">
        <v>76.63</v>
      </c>
      <c r="I781" s="88"/>
      <c r="J781" s="385">
        <v>1</v>
      </c>
      <c r="K781" s="168"/>
    </row>
    <row r="782" spans="1:11" ht="12.75">
      <c r="A782" s="171"/>
      <c r="B782" s="83"/>
      <c r="C782" s="83"/>
      <c r="D782" s="83"/>
      <c r="E782" s="84" t="s">
        <v>1375</v>
      </c>
      <c r="F782" s="85"/>
      <c r="G782" s="140">
        <v>725.39</v>
      </c>
      <c r="H782" s="96">
        <v>47.92</v>
      </c>
      <c r="I782" s="88"/>
      <c r="J782" s="385">
        <v>1</v>
      </c>
      <c r="K782" s="168"/>
    </row>
    <row r="783" spans="1:11" ht="12.75">
      <c r="A783" s="171"/>
      <c r="B783" s="83"/>
      <c r="C783" s="83"/>
      <c r="D783" s="83"/>
      <c r="E783" s="84"/>
      <c r="F783" s="85"/>
      <c r="G783" s="140"/>
      <c r="H783" s="96"/>
      <c r="I783" s="88"/>
      <c r="J783" s="385"/>
      <c r="K783" s="168"/>
    </row>
    <row r="784" spans="1:11" ht="12.75">
      <c r="A784" s="171"/>
      <c r="B784" s="83"/>
      <c r="C784" s="83"/>
      <c r="E784" s="84" t="s">
        <v>1050</v>
      </c>
      <c r="F784" s="85"/>
      <c r="G784" s="90"/>
      <c r="H784" s="91"/>
      <c r="I784" s="103"/>
      <c r="J784" s="385"/>
      <c r="K784" s="168"/>
    </row>
    <row r="785" spans="1:11" ht="12.75">
      <c r="A785" s="171"/>
      <c r="B785" s="83"/>
      <c r="C785" s="83"/>
      <c r="D785" s="83"/>
      <c r="E785" s="141" t="s">
        <v>1378</v>
      </c>
      <c r="F785" s="142"/>
      <c r="G785" s="140">
        <v>2057.55</v>
      </c>
      <c r="H785" s="96">
        <v>68.49</v>
      </c>
      <c r="I785" s="88"/>
      <c r="J785" s="385">
        <v>1</v>
      </c>
      <c r="K785" s="168"/>
    </row>
    <row r="786" spans="1:11" ht="12.75">
      <c r="A786" s="171"/>
      <c r="B786" s="83"/>
      <c r="C786" s="83"/>
      <c r="D786" s="83"/>
      <c r="E786" s="84" t="s">
        <v>1379</v>
      </c>
      <c r="F786" s="85"/>
      <c r="G786" s="140">
        <v>2057.55</v>
      </c>
      <c r="H786" s="96">
        <v>72.69</v>
      </c>
      <c r="I786" s="88"/>
      <c r="J786" s="385">
        <v>1</v>
      </c>
      <c r="K786" s="168"/>
    </row>
    <row r="787" spans="1:11" ht="12.75">
      <c r="A787" s="171"/>
      <c r="B787" s="83"/>
      <c r="C787" s="83"/>
      <c r="D787" s="83"/>
      <c r="E787" s="84" t="s">
        <v>1380</v>
      </c>
      <c r="F787" s="85"/>
      <c r="G787" s="140">
        <v>2057.55</v>
      </c>
      <c r="H787" s="96">
        <v>78.29</v>
      </c>
      <c r="I787" s="88"/>
      <c r="J787" s="385">
        <v>1</v>
      </c>
      <c r="K787" s="168"/>
    </row>
    <row r="788" spans="1:11" ht="12.75">
      <c r="A788" s="171"/>
      <c r="B788" s="83"/>
      <c r="C788" s="83"/>
      <c r="D788" s="83"/>
      <c r="E788" s="84" t="s">
        <v>1381</v>
      </c>
      <c r="F788" s="85"/>
      <c r="G788" s="140">
        <v>2057.55</v>
      </c>
      <c r="H788" s="96">
        <v>93.69</v>
      </c>
      <c r="I788" s="88"/>
      <c r="J788" s="385">
        <v>1</v>
      </c>
      <c r="K788" s="168"/>
    </row>
    <row r="789" spans="1:11" ht="12.75">
      <c r="A789" s="171"/>
      <c r="B789" s="83"/>
      <c r="C789" s="83"/>
      <c r="D789" s="83"/>
      <c r="E789" s="84"/>
      <c r="F789" s="85"/>
      <c r="G789" s="140"/>
      <c r="H789" s="96"/>
      <c r="I789" s="88"/>
      <c r="J789" s="385"/>
      <c r="K789" s="168"/>
    </row>
    <row r="790" spans="1:11" ht="12.75">
      <c r="A790" s="171"/>
      <c r="B790" s="83"/>
      <c r="C790" s="83"/>
      <c r="E790" s="84" t="s">
        <v>1051</v>
      </c>
      <c r="F790" s="85"/>
      <c r="G790" s="90"/>
      <c r="H790" s="91"/>
      <c r="I790" s="103"/>
      <c r="J790" s="385"/>
      <c r="K790" s="168"/>
    </row>
    <row r="791" spans="1:11" ht="25.5">
      <c r="A791" s="171"/>
      <c r="B791" s="83"/>
      <c r="C791" s="83"/>
      <c r="D791" s="83"/>
      <c r="E791" s="141" t="s">
        <v>1202</v>
      </c>
      <c r="F791" s="142"/>
      <c r="G791" s="103" t="s">
        <v>1007</v>
      </c>
      <c r="H791" s="103" t="s">
        <v>1007</v>
      </c>
      <c r="I791" s="88"/>
      <c r="J791" s="385"/>
      <c r="K791" s="168"/>
    </row>
    <row r="792" spans="1:11" ht="25.5">
      <c r="A792" s="171"/>
      <c r="B792" s="83"/>
      <c r="C792" s="83"/>
      <c r="D792" s="83"/>
      <c r="E792" s="84" t="s">
        <v>1203</v>
      </c>
      <c r="F792" s="85"/>
      <c r="G792" s="103" t="s">
        <v>1007</v>
      </c>
      <c r="H792" s="103" t="s">
        <v>1007</v>
      </c>
      <c r="I792" s="88"/>
      <c r="J792" s="385"/>
      <c r="K792" s="168"/>
    </row>
    <row r="793" spans="1:11" ht="25.5">
      <c r="A793" s="171"/>
      <c r="B793" s="83"/>
      <c r="C793" s="83"/>
      <c r="D793" s="83"/>
      <c r="E793" s="84" t="s">
        <v>1204</v>
      </c>
      <c r="F793" s="85"/>
      <c r="G793" s="103" t="s">
        <v>1007</v>
      </c>
      <c r="H793" s="103" t="s">
        <v>1007</v>
      </c>
      <c r="I793" s="88"/>
      <c r="J793" s="385"/>
      <c r="K793" s="168"/>
    </row>
    <row r="794" spans="1:11" ht="25.5">
      <c r="A794" s="171"/>
      <c r="B794" s="83"/>
      <c r="C794" s="83"/>
      <c r="D794" s="83"/>
      <c r="E794" s="84" t="s">
        <v>1205</v>
      </c>
      <c r="F794" s="85"/>
      <c r="G794" s="103" t="s">
        <v>1007</v>
      </c>
      <c r="H794" s="103" t="s">
        <v>1007</v>
      </c>
      <c r="I794" s="88"/>
      <c r="J794" s="385"/>
      <c r="K794" s="168"/>
    </row>
    <row r="795" spans="1:11" ht="12.75">
      <c r="A795" s="169"/>
      <c r="B795" s="20"/>
      <c r="C795" s="21"/>
      <c r="D795" s="20"/>
      <c r="E795" s="21"/>
      <c r="F795" s="22"/>
      <c r="G795" s="183"/>
      <c r="H795" s="63"/>
      <c r="I795" s="18"/>
      <c r="J795" s="384"/>
      <c r="K795" s="170"/>
    </row>
    <row r="796" spans="1:11" ht="12" customHeight="1">
      <c r="A796" s="165"/>
      <c r="B796" s="4"/>
      <c r="C796" s="5"/>
      <c r="D796" s="5"/>
      <c r="E796" s="5"/>
      <c r="F796" s="6"/>
      <c r="G796" s="7"/>
      <c r="H796" s="35" t="s">
        <v>935</v>
      </c>
      <c r="I796" s="36" t="s">
        <v>975</v>
      </c>
      <c r="J796" s="387"/>
      <c r="K796" s="182"/>
    </row>
    <row r="797" spans="1:11" ht="12" customHeight="1">
      <c r="A797" s="205"/>
      <c r="B797" s="92"/>
      <c r="C797" s="83"/>
      <c r="D797" s="83"/>
      <c r="E797" s="83"/>
      <c r="F797" s="89"/>
      <c r="G797" s="90"/>
      <c r="H797" s="206"/>
      <c r="I797" s="207"/>
      <c r="J797" s="388"/>
      <c r="K797" s="168"/>
    </row>
    <row r="798" spans="1:11" ht="12.75">
      <c r="A798" s="169"/>
      <c r="B798" s="20"/>
      <c r="C798" s="21" t="s">
        <v>41</v>
      </c>
      <c r="D798" s="21" t="s">
        <v>999</v>
      </c>
      <c r="E798" s="21"/>
      <c r="F798" s="22"/>
      <c r="G798" s="19"/>
      <c r="H798" s="66"/>
      <c r="I798" s="63"/>
      <c r="J798" s="384"/>
      <c r="K798" s="170"/>
    </row>
    <row r="799" spans="1:11" ht="12.75">
      <c r="A799" s="169"/>
      <c r="B799" s="20"/>
      <c r="C799" s="21"/>
      <c r="D799" s="21" t="s">
        <v>1385</v>
      </c>
      <c r="E799" s="21"/>
      <c r="F799" s="22"/>
      <c r="G799" s="19"/>
      <c r="H799" s="66">
        <v>175.23</v>
      </c>
      <c r="I799" s="63">
        <v>212.11</v>
      </c>
      <c r="J799" s="384"/>
      <c r="K799" s="170"/>
    </row>
    <row r="800" spans="1:11" ht="12.75">
      <c r="A800" s="169"/>
      <c r="B800" s="20"/>
      <c r="C800" s="21"/>
      <c r="D800" s="21" t="s">
        <v>1002</v>
      </c>
      <c r="E800" s="21"/>
      <c r="F800" s="22"/>
      <c r="G800" s="19"/>
      <c r="H800" s="66"/>
      <c r="I800" s="63">
        <v>79.02</v>
      </c>
      <c r="J800" s="384"/>
      <c r="K800" s="170"/>
    </row>
    <row r="801" spans="1:11" ht="12.75">
      <c r="A801" s="169"/>
      <c r="B801" s="20"/>
      <c r="C801" s="21"/>
      <c r="D801" s="21" t="s">
        <v>1384</v>
      </c>
      <c r="E801" s="21"/>
      <c r="F801" s="22"/>
      <c r="G801" s="19"/>
      <c r="H801" s="66">
        <v>170.08</v>
      </c>
      <c r="I801" s="63">
        <v>219.6</v>
      </c>
      <c r="J801" s="384"/>
      <c r="K801" s="170"/>
    </row>
    <row r="802" spans="1:11" ht="12.75">
      <c r="A802" s="169"/>
      <c r="B802" s="20"/>
      <c r="C802" s="21"/>
      <c r="D802" s="21" t="s">
        <v>1002</v>
      </c>
      <c r="E802" s="21"/>
      <c r="F802" s="22"/>
      <c r="G802" s="19"/>
      <c r="H802" s="66"/>
      <c r="I802" s="63">
        <v>79.02</v>
      </c>
      <c r="J802" s="384"/>
      <c r="K802" s="170"/>
    </row>
    <row r="803" spans="1:11" ht="12.75">
      <c r="A803" s="169"/>
      <c r="B803" s="20"/>
      <c r="C803" s="21"/>
      <c r="D803" s="21"/>
      <c r="E803" s="21"/>
      <c r="F803" s="22"/>
      <c r="G803" s="19"/>
      <c r="H803" s="66"/>
      <c r="I803" s="63"/>
      <c r="J803" s="384"/>
      <c r="K803" s="170"/>
    </row>
    <row r="804" spans="1:11" ht="12.75">
      <c r="A804" s="169"/>
      <c r="B804" s="20"/>
      <c r="C804" s="21" t="s">
        <v>212</v>
      </c>
      <c r="D804" s="21" t="s">
        <v>34</v>
      </c>
      <c r="E804" s="21"/>
      <c r="F804" s="22"/>
      <c r="G804" s="19"/>
      <c r="H804" s="66"/>
      <c r="I804" s="63"/>
      <c r="J804" s="384"/>
      <c r="K804" s="170"/>
    </row>
    <row r="805" spans="1:11" ht="12.75">
      <c r="A805" s="169"/>
      <c r="B805" s="20"/>
      <c r="C805" s="21"/>
      <c r="D805" s="21" t="s">
        <v>35</v>
      </c>
      <c r="E805" s="21"/>
      <c r="F805" s="22"/>
      <c r="G805" s="19"/>
      <c r="H805" s="66">
        <v>11.64</v>
      </c>
      <c r="I805" s="63"/>
      <c r="J805" s="384"/>
      <c r="K805" s="170"/>
    </row>
    <row r="806" spans="1:11" ht="12.75">
      <c r="A806" s="169"/>
      <c r="B806" s="20"/>
      <c r="C806" s="21"/>
      <c r="D806" s="21" t="s">
        <v>40</v>
      </c>
      <c r="E806" s="21"/>
      <c r="F806" s="22"/>
      <c r="G806" s="19"/>
      <c r="H806" s="66">
        <v>6.65</v>
      </c>
      <c r="I806" s="63"/>
      <c r="J806" s="384"/>
      <c r="K806" s="170"/>
    </row>
    <row r="807" spans="1:11" ht="12.75">
      <c r="A807" s="169"/>
      <c r="B807" s="20"/>
      <c r="C807" s="21"/>
      <c r="D807" s="21"/>
      <c r="E807" s="21"/>
      <c r="F807" s="22"/>
      <c r="G807" s="19"/>
      <c r="H807" s="66"/>
      <c r="I807" s="63"/>
      <c r="J807" s="384"/>
      <c r="K807" s="170"/>
    </row>
    <row r="808" spans="1:11" ht="12.75">
      <c r="A808" s="169"/>
      <c r="B808" s="20"/>
      <c r="C808" s="21" t="s">
        <v>213</v>
      </c>
      <c r="D808" s="21" t="s">
        <v>42</v>
      </c>
      <c r="E808" s="21"/>
      <c r="F808" s="22"/>
      <c r="G808" s="19"/>
      <c r="H808" s="67" t="s">
        <v>1036</v>
      </c>
      <c r="I808" s="63" t="s">
        <v>1036</v>
      </c>
      <c r="J808" s="384">
        <v>3</v>
      </c>
      <c r="K808" s="170"/>
    </row>
    <row r="809" spans="1:11" ht="12.75">
      <c r="A809" s="169"/>
      <c r="B809" s="20"/>
      <c r="C809" s="21"/>
      <c r="D809" s="21"/>
      <c r="E809" s="21"/>
      <c r="F809" s="21"/>
      <c r="G809" s="19"/>
      <c r="H809" s="67"/>
      <c r="I809" s="63"/>
      <c r="J809" s="384"/>
      <c r="K809" s="170"/>
    </row>
    <row r="810" spans="1:11" ht="12.75">
      <c r="A810" s="169"/>
      <c r="B810" s="93">
        <v>9.24</v>
      </c>
      <c r="C810" s="92" t="s">
        <v>891</v>
      </c>
      <c r="D810" s="83"/>
      <c r="E810" s="83"/>
      <c r="F810" s="83"/>
      <c r="G810" s="139"/>
      <c r="H810" s="147"/>
      <c r="I810" s="148"/>
      <c r="J810" s="367"/>
      <c r="K810" s="170"/>
    </row>
    <row r="811" spans="1:12" s="1" customFormat="1" ht="12.75" customHeight="1">
      <c r="A811" s="169"/>
      <c r="B811" s="92"/>
      <c r="C811" s="191" t="s">
        <v>214</v>
      </c>
      <c r="D811" s="410" t="s">
        <v>304</v>
      </c>
      <c r="E811" s="410"/>
      <c r="F811" s="411"/>
      <c r="G811" s="139"/>
      <c r="H811" s="134"/>
      <c r="I811" s="136"/>
      <c r="J811" s="367"/>
      <c r="K811" s="255"/>
      <c r="L811" s="368"/>
    </row>
    <row r="812" spans="1:11" s="68" customFormat="1" ht="12.75">
      <c r="A812" s="171"/>
      <c r="B812" s="93"/>
      <c r="C812" s="152"/>
      <c r="D812" s="83"/>
      <c r="E812" s="83" t="s">
        <v>215</v>
      </c>
      <c r="F812" s="83"/>
      <c r="G812" s="196"/>
      <c r="H812" s="134">
        <v>20.89</v>
      </c>
      <c r="I812" s="136">
        <v>62.64</v>
      </c>
      <c r="J812" s="367">
        <v>1</v>
      </c>
      <c r="K812" s="255"/>
    </row>
    <row r="813" spans="1:11" s="68" customFormat="1" ht="12.75">
      <c r="A813" s="171"/>
      <c r="B813" s="93"/>
      <c r="C813" s="92"/>
      <c r="D813" s="83"/>
      <c r="E813" s="83" t="s">
        <v>216</v>
      </c>
      <c r="F813" s="83"/>
      <c r="G813" s="196"/>
      <c r="H813" s="134">
        <v>3.38</v>
      </c>
      <c r="I813" s="136">
        <v>62.64</v>
      </c>
      <c r="J813" s="367" t="s">
        <v>307</v>
      </c>
      <c r="K813" s="255"/>
    </row>
    <row r="814" spans="1:11" s="1" customFormat="1" ht="12.75" customHeight="1">
      <c r="A814" s="169"/>
      <c r="B814" s="92"/>
      <c r="C814" s="191"/>
      <c r="D814" s="410" t="s">
        <v>225</v>
      </c>
      <c r="E814" s="410"/>
      <c r="F814" s="411"/>
      <c r="G814" s="139"/>
      <c r="H814" s="256"/>
      <c r="I814" s="136">
        <v>132.47</v>
      </c>
      <c r="J814" s="367">
        <v>1</v>
      </c>
      <c r="K814" s="255"/>
    </row>
    <row r="815" spans="1:11" s="1" customFormat="1" ht="30" customHeight="1">
      <c r="A815" s="169"/>
      <c r="B815" s="92"/>
      <c r="C815" s="191"/>
      <c r="D815" s="410" t="s">
        <v>305</v>
      </c>
      <c r="E815" s="410"/>
      <c r="F815" s="411"/>
      <c r="G815" s="139"/>
      <c r="H815" s="256"/>
      <c r="I815" s="136">
        <v>62.64</v>
      </c>
      <c r="J815" s="367">
        <v>1</v>
      </c>
      <c r="K815" s="255"/>
    </row>
    <row r="816" spans="1:11" s="68" customFormat="1" ht="12.75">
      <c r="A816" s="171"/>
      <c r="B816" s="93"/>
      <c r="C816" s="191" t="s">
        <v>217</v>
      </c>
      <c r="D816" s="83" t="s">
        <v>218</v>
      </c>
      <c r="E816" s="83"/>
      <c r="F816" s="83"/>
      <c r="G816" s="196"/>
      <c r="H816" s="128"/>
      <c r="I816" s="128"/>
      <c r="J816" s="367"/>
      <c r="K816" s="255"/>
    </row>
    <row r="817" spans="1:11" s="68" customFormat="1" ht="12.75">
      <c r="A817" s="171"/>
      <c r="B817" s="93"/>
      <c r="C817" s="92"/>
      <c r="D817" s="83"/>
      <c r="E817" s="83" t="s">
        <v>219</v>
      </c>
      <c r="F817" s="83"/>
      <c r="G817" s="196"/>
      <c r="H817" s="134">
        <v>155.55</v>
      </c>
      <c r="I817" s="134">
        <v>236.97</v>
      </c>
      <c r="J817" s="367">
        <v>1</v>
      </c>
      <c r="K817" s="255"/>
    </row>
    <row r="818" spans="1:11" s="68" customFormat="1" ht="12.75">
      <c r="A818" s="171"/>
      <c r="B818" s="93"/>
      <c r="C818" s="92"/>
      <c r="D818" s="83"/>
      <c r="E818" s="83" t="s">
        <v>967</v>
      </c>
      <c r="F818" s="83"/>
      <c r="G818" s="196"/>
      <c r="H818" s="134">
        <v>239.93</v>
      </c>
      <c r="I818" s="134">
        <v>236.97</v>
      </c>
      <c r="J818" s="367">
        <v>1</v>
      </c>
      <c r="K818" s="255"/>
    </row>
    <row r="819" spans="1:11" ht="12.75">
      <c r="A819" s="169"/>
      <c r="B819" s="93"/>
      <c r="C819" s="92"/>
      <c r="D819" s="83"/>
      <c r="E819" s="83"/>
      <c r="F819" s="83"/>
      <c r="G819" s="139"/>
      <c r="H819" s="147"/>
      <c r="I819" s="148"/>
      <c r="J819" s="367"/>
      <c r="K819" s="170"/>
    </row>
    <row r="820" spans="1:11" ht="12.75">
      <c r="A820" s="174">
        <v>10</v>
      </c>
      <c r="B820" s="10" t="s">
        <v>43</v>
      </c>
      <c r="C820" s="10"/>
      <c r="D820" s="10"/>
      <c r="E820" s="10"/>
      <c r="F820" s="11"/>
      <c r="G820" s="16"/>
      <c r="H820" s="67"/>
      <c r="I820" s="63"/>
      <c r="J820" s="384"/>
      <c r="K820" s="170"/>
    </row>
    <row r="821" spans="1:11" ht="12.75">
      <c r="A821" s="169"/>
      <c r="B821" s="15">
        <v>10.1</v>
      </c>
      <c r="C821" s="15" t="s">
        <v>44</v>
      </c>
      <c r="D821" s="20"/>
      <c r="E821" s="20"/>
      <c r="F821" s="32"/>
      <c r="G821" s="372" t="s">
        <v>220</v>
      </c>
      <c r="H821" s="373"/>
      <c r="I821" s="374"/>
      <c r="J821" s="384"/>
      <c r="K821" s="170"/>
    </row>
    <row r="822" spans="1:11" s="30" customFormat="1" ht="12.75">
      <c r="A822" s="175"/>
      <c r="B822" s="98"/>
      <c r="C822" s="98"/>
      <c r="D822" s="99"/>
      <c r="E822" s="99"/>
      <c r="F822" s="100"/>
      <c r="G822" s="101"/>
      <c r="H822" s="102"/>
      <c r="I822" s="118"/>
      <c r="J822" s="389"/>
      <c r="K822" s="176"/>
    </row>
    <row r="823" spans="1:11" ht="12.75">
      <c r="A823" s="171"/>
      <c r="B823" s="92">
        <v>10.2</v>
      </c>
      <c r="C823" s="93" t="s">
        <v>45</v>
      </c>
      <c r="D823" s="93"/>
      <c r="E823" s="93"/>
      <c r="F823" s="94"/>
      <c r="G823" s="95"/>
      <c r="H823" s="91"/>
      <c r="I823" s="88"/>
      <c r="J823" s="385"/>
      <c r="K823" s="168"/>
    </row>
    <row r="824" spans="1:11" ht="12.75">
      <c r="A824" s="171"/>
      <c r="B824" s="83"/>
      <c r="C824" s="83" t="s">
        <v>46</v>
      </c>
      <c r="D824" s="84" t="s">
        <v>47</v>
      </c>
      <c r="E824" s="84"/>
      <c r="F824" s="85"/>
      <c r="G824" s="407" t="s">
        <v>612</v>
      </c>
      <c r="H824" s="408"/>
      <c r="I824" s="409"/>
      <c r="J824" s="385"/>
      <c r="K824" s="168"/>
    </row>
    <row r="825" spans="1:11" ht="12.75">
      <c r="A825" s="171"/>
      <c r="B825" s="83"/>
      <c r="C825" s="83" t="s">
        <v>607</v>
      </c>
      <c r="D825" s="84" t="s">
        <v>608</v>
      </c>
      <c r="E825" s="84"/>
      <c r="F825" s="85"/>
      <c r="G825" s="161"/>
      <c r="H825" s="184"/>
      <c r="I825" s="163"/>
      <c r="J825" s="385"/>
      <c r="K825" s="168"/>
    </row>
    <row r="826" spans="1:11" ht="12.75">
      <c r="A826" s="171"/>
      <c r="B826" s="83"/>
      <c r="C826" s="83"/>
      <c r="D826" s="84" t="s">
        <v>609</v>
      </c>
      <c r="E826" s="84"/>
      <c r="F826" s="85"/>
      <c r="G826" s="161"/>
      <c r="H826" s="184"/>
      <c r="I826" s="164">
        <v>27.38</v>
      </c>
      <c r="J826" s="385">
        <v>6</v>
      </c>
      <c r="K826" s="168"/>
    </row>
    <row r="827" spans="1:11" ht="12.75">
      <c r="A827" s="171"/>
      <c r="B827" s="83"/>
      <c r="C827" s="83"/>
      <c r="D827" s="84" t="s">
        <v>610</v>
      </c>
      <c r="E827" s="84"/>
      <c r="F827" s="85"/>
      <c r="G827" s="161"/>
      <c r="H827" s="184"/>
      <c r="I827" s="164">
        <v>35.43</v>
      </c>
      <c r="J827" s="385">
        <v>6</v>
      </c>
      <c r="K827" s="168"/>
    </row>
    <row r="828" spans="1:11" ht="12.75">
      <c r="A828" s="171"/>
      <c r="B828" s="83"/>
      <c r="C828" s="83"/>
      <c r="D828" s="84" t="s">
        <v>611</v>
      </c>
      <c r="E828" s="84"/>
      <c r="F828" s="85"/>
      <c r="G828" s="161"/>
      <c r="H828" s="184"/>
      <c r="I828" s="164">
        <v>43.49</v>
      </c>
      <c r="J828" s="385">
        <v>6</v>
      </c>
      <c r="K828" s="168"/>
    </row>
    <row r="829" spans="1:11" ht="12.75">
      <c r="A829" s="171"/>
      <c r="B829" s="83"/>
      <c r="C829" s="83"/>
      <c r="D829" s="83"/>
      <c r="E829" s="84"/>
      <c r="F829" s="85"/>
      <c r="G829" s="161"/>
      <c r="H829" s="184"/>
      <c r="I829" s="163"/>
      <c r="J829" s="385"/>
      <c r="K829" s="168"/>
    </row>
    <row r="830" spans="1:11" ht="12.75">
      <c r="A830" s="171"/>
      <c r="B830" s="92">
        <v>10.3</v>
      </c>
      <c r="C830" s="92" t="s">
        <v>48</v>
      </c>
      <c r="D830" s="83"/>
      <c r="E830" s="83"/>
      <c r="F830" s="89"/>
      <c r="G830" s="407" t="s">
        <v>51</v>
      </c>
      <c r="H830" s="408"/>
      <c r="I830" s="409"/>
      <c r="J830" s="385"/>
      <c r="K830" s="168"/>
    </row>
    <row r="831" spans="1:11" ht="12.75">
      <c r="A831" s="171"/>
      <c r="B831" s="92"/>
      <c r="C831" s="92"/>
      <c r="D831" s="83"/>
      <c r="E831" s="83"/>
      <c r="F831" s="89"/>
      <c r="G831" s="161"/>
      <c r="H831" s="184"/>
      <c r="I831" s="162"/>
      <c r="J831" s="385"/>
      <c r="K831" s="168"/>
    </row>
    <row r="832" spans="1:11" ht="12.75" customHeight="1">
      <c r="A832" s="171"/>
      <c r="B832" s="92">
        <v>10.4</v>
      </c>
      <c r="C832" s="93" t="s">
        <v>52</v>
      </c>
      <c r="D832" s="124"/>
      <c r="E832" s="124"/>
      <c r="F832" s="160"/>
      <c r="G832" s="95"/>
      <c r="H832" s="91"/>
      <c r="I832" s="88"/>
      <c r="J832" s="385"/>
      <c r="K832" s="168"/>
    </row>
    <row r="833" spans="1:11" ht="12.75">
      <c r="A833" s="171"/>
      <c r="B833" s="83"/>
      <c r="C833" s="83" t="s">
        <v>53</v>
      </c>
      <c r="D833" s="84" t="s">
        <v>54</v>
      </c>
      <c r="E833" s="84"/>
      <c r="F833" s="85"/>
      <c r="G833" s="407" t="s">
        <v>51</v>
      </c>
      <c r="H833" s="408"/>
      <c r="I833" s="409"/>
      <c r="J833" s="385"/>
      <c r="K833" s="168"/>
    </row>
    <row r="834" spans="1:11" s="30" customFormat="1" ht="63.75">
      <c r="A834" s="175"/>
      <c r="B834" s="98"/>
      <c r="C834" s="98" t="s">
        <v>55</v>
      </c>
      <c r="D834" s="398" t="s">
        <v>56</v>
      </c>
      <c r="E834" s="398"/>
      <c r="F834" s="399"/>
      <c r="G834" s="116"/>
      <c r="H834" s="128" t="s">
        <v>57</v>
      </c>
      <c r="I834" s="108"/>
      <c r="J834" s="389"/>
      <c r="K834" s="176"/>
    </row>
    <row r="835" spans="1:11" s="30" customFormat="1" ht="12.75">
      <c r="A835" s="175"/>
      <c r="B835" s="98"/>
      <c r="C835" s="98"/>
      <c r="D835" s="99"/>
      <c r="E835" s="99"/>
      <c r="F835" s="100"/>
      <c r="G835" s="116"/>
      <c r="H835" s="149"/>
      <c r="I835" s="108"/>
      <c r="J835" s="389"/>
      <c r="K835" s="176"/>
    </row>
    <row r="836" spans="1:11" ht="12.75">
      <c r="A836" s="171"/>
      <c r="B836" s="92">
        <v>10.5</v>
      </c>
      <c r="C836" s="93" t="s">
        <v>58</v>
      </c>
      <c r="D836" s="93"/>
      <c r="E836" s="93"/>
      <c r="F836" s="94"/>
      <c r="G836" s="95"/>
      <c r="H836" s="91"/>
      <c r="I836" s="88"/>
      <c r="J836" s="385"/>
      <c r="K836" s="168"/>
    </row>
    <row r="837" spans="1:11" ht="12.75">
      <c r="A837" s="171"/>
      <c r="B837" s="83"/>
      <c r="C837" s="83" t="s">
        <v>59</v>
      </c>
      <c r="D837" s="84" t="s">
        <v>60</v>
      </c>
      <c r="E837" s="84"/>
      <c r="F837" s="85"/>
      <c r="G837" s="86"/>
      <c r="H837" s="96">
        <v>0.35</v>
      </c>
      <c r="I837" s="88"/>
      <c r="J837" s="385"/>
      <c r="K837" s="168"/>
    </row>
    <row r="838" spans="1:11" ht="12.75">
      <c r="A838" s="171"/>
      <c r="B838" s="83"/>
      <c r="C838" s="83" t="s">
        <v>61</v>
      </c>
      <c r="D838" s="84" t="s">
        <v>62</v>
      </c>
      <c r="E838" s="84"/>
      <c r="F838" s="85"/>
      <c r="G838" s="86"/>
      <c r="H838" s="96">
        <v>0.36</v>
      </c>
      <c r="I838" s="88"/>
      <c r="J838" s="385">
        <v>2</v>
      </c>
      <c r="K838" s="168"/>
    </row>
    <row r="839" spans="1:11" ht="12.75">
      <c r="A839" s="171"/>
      <c r="B839" s="83"/>
      <c r="C839" s="83" t="s">
        <v>63</v>
      </c>
      <c r="D839" s="84" t="s">
        <v>64</v>
      </c>
      <c r="E839" s="84"/>
      <c r="F839" s="85"/>
      <c r="G839" s="86"/>
      <c r="H839" s="91"/>
      <c r="I839" s="97">
        <v>10500</v>
      </c>
      <c r="J839" s="385">
        <v>2</v>
      </c>
      <c r="K839" s="168"/>
    </row>
    <row r="840" spans="1:11" ht="12.75">
      <c r="A840" s="171"/>
      <c r="B840" s="83"/>
      <c r="C840" s="83" t="s">
        <v>65</v>
      </c>
      <c r="D840" s="84" t="s">
        <v>66</v>
      </c>
      <c r="E840" s="84"/>
      <c r="F840" s="85"/>
      <c r="G840" s="86"/>
      <c r="H840" s="91"/>
      <c r="I840" s="97">
        <v>175</v>
      </c>
      <c r="J840" s="385">
        <v>2</v>
      </c>
      <c r="K840" s="168"/>
    </row>
    <row r="841" spans="1:11" ht="12.75">
      <c r="A841" s="171"/>
      <c r="B841" s="83"/>
      <c r="C841" s="83" t="s">
        <v>67</v>
      </c>
      <c r="D841" s="84" t="s">
        <v>68</v>
      </c>
      <c r="E841" s="84"/>
      <c r="F841" s="85"/>
      <c r="G841" s="86"/>
      <c r="H841" s="96">
        <v>0.09</v>
      </c>
      <c r="I841" s="88"/>
      <c r="J841" s="385">
        <v>2</v>
      </c>
      <c r="K841" s="168"/>
    </row>
    <row r="842" spans="1:11" ht="12.75">
      <c r="A842" s="171"/>
      <c r="B842" s="83"/>
      <c r="C842" s="83"/>
      <c r="D842" s="84"/>
      <c r="E842" s="84"/>
      <c r="F842" s="85"/>
      <c r="G842" s="86"/>
      <c r="H842" s="96"/>
      <c r="I842" s="88"/>
      <c r="J842" s="385"/>
      <c r="K842" s="168"/>
    </row>
    <row r="843" spans="1:11" ht="12.75">
      <c r="A843" s="171"/>
      <c r="B843" s="92">
        <v>10.6</v>
      </c>
      <c r="C843" s="93" t="s">
        <v>69</v>
      </c>
      <c r="D843" s="93"/>
      <c r="E843" s="93"/>
      <c r="F843" s="94"/>
      <c r="G843" s="95"/>
      <c r="H843" s="91"/>
      <c r="I843" s="88"/>
      <c r="J843" s="385"/>
      <c r="K843" s="168"/>
    </row>
    <row r="844" spans="1:11" ht="12.75">
      <c r="A844" s="171"/>
      <c r="B844" s="83"/>
      <c r="C844" s="83" t="s">
        <v>70</v>
      </c>
      <c r="D844" s="400" t="s">
        <v>71</v>
      </c>
      <c r="E844" s="400"/>
      <c r="F844" s="401"/>
      <c r="G844" s="90"/>
      <c r="H844" s="150">
        <v>0.025</v>
      </c>
      <c r="I844" s="88"/>
      <c r="J844" s="385">
        <v>2</v>
      </c>
      <c r="K844" s="168"/>
    </row>
    <row r="845" spans="1:11" ht="12.75">
      <c r="A845" s="171"/>
      <c r="B845" s="83"/>
      <c r="C845" s="83" t="s">
        <v>72</v>
      </c>
      <c r="D845" s="400" t="s">
        <v>73</v>
      </c>
      <c r="E845" s="400"/>
      <c r="F845" s="401"/>
      <c r="G845" s="90"/>
      <c r="H845" s="150">
        <v>0.02</v>
      </c>
      <c r="I845" s="88"/>
      <c r="J845" s="385">
        <v>2</v>
      </c>
      <c r="K845" s="168"/>
    </row>
    <row r="846" spans="1:11" ht="12.75">
      <c r="A846" s="171"/>
      <c r="B846" s="83"/>
      <c r="C846" s="83" t="s">
        <v>74</v>
      </c>
      <c r="D846" s="400" t="s">
        <v>75</v>
      </c>
      <c r="E846" s="400"/>
      <c r="F846" s="401"/>
      <c r="G846" s="90"/>
      <c r="H846" s="96">
        <v>0.05</v>
      </c>
      <c r="I846" s="88"/>
      <c r="J846" s="385">
        <v>2</v>
      </c>
      <c r="K846" s="168"/>
    </row>
    <row r="847" spans="1:11" ht="12.75">
      <c r="A847" s="171"/>
      <c r="B847" s="83"/>
      <c r="C847" s="83" t="s">
        <v>76</v>
      </c>
      <c r="D847" s="400" t="s">
        <v>77</v>
      </c>
      <c r="E847" s="400"/>
      <c r="F847" s="401"/>
      <c r="G847" s="68"/>
      <c r="H847" s="96">
        <v>881.21</v>
      </c>
      <c r="I847" s="88"/>
      <c r="J847" s="385">
        <v>2</v>
      </c>
      <c r="K847" s="168"/>
    </row>
    <row r="848" spans="1:11" ht="12.75">
      <c r="A848" s="171"/>
      <c r="B848" s="83"/>
      <c r="C848" s="83" t="s">
        <v>78</v>
      </c>
      <c r="D848" s="400" t="s">
        <v>79</v>
      </c>
      <c r="E848" s="400"/>
      <c r="F848" s="401"/>
      <c r="G848" s="90"/>
      <c r="H848" s="91"/>
      <c r="I848" s="88"/>
      <c r="J848" s="385"/>
      <c r="K848" s="168"/>
    </row>
    <row r="849" spans="1:11" ht="12.75">
      <c r="A849" s="171"/>
      <c r="B849" s="83"/>
      <c r="C849" s="83"/>
      <c r="D849" s="83" t="s">
        <v>80</v>
      </c>
      <c r="E849" s="400" t="s">
        <v>81</v>
      </c>
      <c r="F849" s="401"/>
      <c r="G849" s="86"/>
      <c r="H849" s="150">
        <v>0.002</v>
      </c>
      <c r="I849" s="88"/>
      <c r="J849" s="385">
        <v>2</v>
      </c>
      <c r="K849" s="168"/>
    </row>
    <row r="850" spans="1:11" s="30" customFormat="1" ht="44.25" customHeight="1">
      <c r="A850" s="175"/>
      <c r="B850" s="98"/>
      <c r="C850" s="98"/>
      <c r="D850" s="98" t="s">
        <v>82</v>
      </c>
      <c r="E850" s="398" t="s">
        <v>83</v>
      </c>
      <c r="F850" s="399"/>
      <c r="G850" s="101"/>
      <c r="H850" s="117">
        <v>30</v>
      </c>
      <c r="I850" s="108"/>
      <c r="J850" s="389">
        <v>1</v>
      </c>
      <c r="K850" s="176"/>
    </row>
    <row r="851" spans="1:11" s="30" customFormat="1" ht="12.75" customHeight="1">
      <c r="A851" s="175"/>
      <c r="B851" s="98"/>
      <c r="C851" s="98"/>
      <c r="D851" s="98" t="s">
        <v>84</v>
      </c>
      <c r="E851" s="400" t="s">
        <v>110</v>
      </c>
      <c r="F851" s="401"/>
      <c r="G851" s="101"/>
      <c r="I851" s="128" t="s">
        <v>1036</v>
      </c>
      <c r="J851" s="389">
        <v>3</v>
      </c>
      <c r="K851" s="176"/>
    </row>
    <row r="852" spans="1:11" s="30" customFormat="1" ht="12.75">
      <c r="A852" s="175"/>
      <c r="B852" s="98"/>
      <c r="C852" s="98"/>
      <c r="D852" s="98"/>
      <c r="E852" s="84"/>
      <c r="F852" s="85"/>
      <c r="G852" s="101"/>
      <c r="H852" s="128"/>
      <c r="I852" s="108"/>
      <c r="J852" s="389"/>
      <c r="K852" s="176"/>
    </row>
    <row r="853" spans="1:11" ht="12.75">
      <c r="A853" s="171"/>
      <c r="B853" s="92">
        <v>10.7</v>
      </c>
      <c r="C853" s="93" t="s">
        <v>111</v>
      </c>
      <c r="D853" s="99"/>
      <c r="E853" s="99"/>
      <c r="F853" s="100"/>
      <c r="G853" s="95"/>
      <c r="H853" s="91"/>
      <c r="I853" s="88"/>
      <c r="J853" s="385"/>
      <c r="K853" s="168"/>
    </row>
    <row r="854" spans="1:11" ht="12.75">
      <c r="A854" s="171"/>
      <c r="B854" s="83"/>
      <c r="C854" s="83" t="s">
        <v>112</v>
      </c>
      <c r="D854" s="93" t="s">
        <v>113</v>
      </c>
      <c r="E854" s="83"/>
      <c r="F854" s="89"/>
      <c r="G854" s="90"/>
      <c r="H854" s="91"/>
      <c r="I854" s="88"/>
      <c r="J854" s="385"/>
      <c r="K854" s="168"/>
    </row>
    <row r="855" spans="1:11" ht="12.75">
      <c r="A855" s="171"/>
      <c r="B855" s="83"/>
      <c r="C855" s="83"/>
      <c r="D855" s="84" t="s">
        <v>114</v>
      </c>
      <c r="E855" s="84"/>
      <c r="F855" s="85"/>
      <c r="G855" s="90"/>
      <c r="H855" s="96">
        <v>0.45</v>
      </c>
      <c r="I855" s="88"/>
      <c r="J855" s="385"/>
      <c r="K855" s="168"/>
    </row>
    <row r="856" spans="1:11" ht="12.75">
      <c r="A856" s="171"/>
      <c r="B856" s="83"/>
      <c r="C856" s="83"/>
      <c r="D856" s="84" t="s">
        <v>115</v>
      </c>
      <c r="E856" s="84"/>
      <c r="F856" s="85"/>
      <c r="G856" s="90"/>
      <c r="H856" s="96">
        <v>0.16</v>
      </c>
      <c r="I856" s="88"/>
      <c r="J856" s="385"/>
      <c r="K856" s="168"/>
    </row>
    <row r="857" spans="1:11" ht="12.75">
      <c r="A857" s="171"/>
      <c r="B857" s="83"/>
      <c r="C857" s="83"/>
      <c r="D857" s="84" t="s">
        <v>116</v>
      </c>
      <c r="E857" s="84"/>
      <c r="F857" s="85"/>
      <c r="G857" s="90"/>
      <c r="H857" s="96">
        <v>0.86</v>
      </c>
      <c r="I857" s="88"/>
      <c r="J857" s="385"/>
      <c r="K857" s="168"/>
    </row>
    <row r="858" spans="1:11" ht="12.75">
      <c r="A858" s="171"/>
      <c r="B858" s="83"/>
      <c r="C858" s="83"/>
      <c r="D858" s="84" t="s">
        <v>117</v>
      </c>
      <c r="E858" s="84"/>
      <c r="F858" s="85"/>
      <c r="G858" s="90"/>
      <c r="H858" s="96">
        <v>2</v>
      </c>
      <c r="I858" s="88"/>
      <c r="J858" s="385"/>
      <c r="K858" s="168"/>
    </row>
    <row r="859" spans="1:11" ht="12.75">
      <c r="A859" s="171"/>
      <c r="B859" s="83"/>
      <c r="C859" s="83"/>
      <c r="D859" s="84" t="s">
        <v>118</v>
      </c>
      <c r="E859" s="84"/>
      <c r="F859" s="85"/>
      <c r="G859" s="90"/>
      <c r="H859" s="96">
        <v>0.42</v>
      </c>
      <c r="I859" s="88"/>
      <c r="J859" s="385"/>
      <c r="K859" s="168"/>
    </row>
    <row r="860" spans="1:11" ht="12.75">
      <c r="A860" s="171"/>
      <c r="B860" s="83"/>
      <c r="C860" s="83"/>
      <c r="D860" s="84" t="s">
        <v>119</v>
      </c>
      <c r="E860" s="84"/>
      <c r="F860" s="85"/>
      <c r="G860" s="90"/>
      <c r="H860" s="96">
        <v>0.73</v>
      </c>
      <c r="I860" s="88"/>
      <c r="J860" s="385"/>
      <c r="K860" s="168"/>
    </row>
    <row r="861" spans="1:11" ht="12.75">
      <c r="A861" s="171"/>
      <c r="B861" s="83"/>
      <c r="C861" s="83"/>
      <c r="D861" s="84" t="s">
        <v>120</v>
      </c>
      <c r="E861" s="84"/>
      <c r="F861" s="85"/>
      <c r="G861" s="90"/>
      <c r="H861" s="96">
        <v>0.87</v>
      </c>
      <c r="I861" s="88"/>
      <c r="J861" s="385"/>
      <c r="K861" s="168"/>
    </row>
    <row r="862" spans="1:11" ht="12.75">
      <c r="A862" s="171"/>
      <c r="B862" s="83"/>
      <c r="C862" s="83"/>
      <c r="D862" s="84" t="s">
        <v>121</v>
      </c>
      <c r="E862" s="84"/>
      <c r="F862" s="85"/>
      <c r="G862" s="90"/>
      <c r="H862" s="96">
        <v>0.35</v>
      </c>
      <c r="I862" s="88"/>
      <c r="J862" s="385"/>
      <c r="K862" s="168"/>
    </row>
    <row r="863" spans="1:11" ht="12.75">
      <c r="A863" s="171"/>
      <c r="B863" s="83"/>
      <c r="C863" s="83"/>
      <c r="D863" s="84"/>
      <c r="E863" s="84"/>
      <c r="F863" s="85"/>
      <c r="G863" s="90"/>
      <c r="H863" s="96"/>
      <c r="I863" s="88"/>
      <c r="J863" s="385"/>
      <c r="K863" s="168"/>
    </row>
    <row r="864" spans="1:11" ht="27" customHeight="1">
      <c r="A864" s="171"/>
      <c r="B864" s="83"/>
      <c r="C864" s="83" t="s">
        <v>122</v>
      </c>
      <c r="D864" s="406" t="s">
        <v>123</v>
      </c>
      <c r="E864" s="410"/>
      <c r="F864" s="411"/>
      <c r="G864" s="90"/>
      <c r="H864" s="91"/>
      <c r="I864" s="88"/>
      <c r="J864" s="385"/>
      <c r="K864" s="168"/>
    </row>
    <row r="865" spans="1:11" ht="12.75">
      <c r="A865" s="171"/>
      <c r="B865" s="83"/>
      <c r="C865" s="83"/>
      <c r="D865" s="84" t="s">
        <v>124</v>
      </c>
      <c r="E865" s="84"/>
      <c r="F865" s="85"/>
      <c r="G865" s="86"/>
      <c r="H865" s="96">
        <v>0.01</v>
      </c>
      <c r="I865" s="88"/>
      <c r="J865" s="385"/>
      <c r="K865" s="168"/>
    </row>
    <row r="866" spans="1:11" ht="12.75">
      <c r="A866" s="171"/>
      <c r="B866" s="83"/>
      <c r="C866" s="83"/>
      <c r="D866" s="84" t="s">
        <v>125</v>
      </c>
      <c r="E866" s="84"/>
      <c r="F866" s="85"/>
      <c r="G866" s="86"/>
      <c r="H866" s="96">
        <v>0.12</v>
      </c>
      <c r="I866" s="88"/>
      <c r="J866" s="385"/>
      <c r="K866" s="168"/>
    </row>
    <row r="867" spans="1:11" ht="12.75">
      <c r="A867" s="171"/>
      <c r="B867" s="83"/>
      <c r="C867" s="83"/>
      <c r="D867" s="84" t="s">
        <v>221</v>
      </c>
      <c r="E867" s="84"/>
      <c r="F867" s="85"/>
      <c r="G867" s="86"/>
      <c r="H867" s="96">
        <v>0.04</v>
      </c>
      <c r="I867" s="88"/>
      <c r="J867" s="385"/>
      <c r="K867" s="168"/>
    </row>
    <row r="868" spans="1:11" ht="12.75">
      <c r="A868" s="171"/>
      <c r="B868" s="83"/>
      <c r="C868" s="83" t="s">
        <v>126</v>
      </c>
      <c r="D868" s="84" t="s">
        <v>127</v>
      </c>
      <c r="E868" s="84"/>
      <c r="F868" s="85"/>
      <c r="G868" s="90"/>
      <c r="H868" s="91"/>
      <c r="I868" s="97">
        <v>10500</v>
      </c>
      <c r="J868" s="385">
        <v>2</v>
      </c>
      <c r="K868" s="168"/>
    </row>
    <row r="869" spans="1:11" ht="12.75">
      <c r="A869" s="171"/>
      <c r="B869" s="83"/>
      <c r="C869" s="83" t="s">
        <v>128</v>
      </c>
      <c r="D869" s="84" t="s">
        <v>129</v>
      </c>
      <c r="E869" s="84"/>
      <c r="F869" s="85"/>
      <c r="G869" s="90"/>
      <c r="H869" s="91"/>
      <c r="I869" s="97">
        <v>175</v>
      </c>
      <c r="J869" s="385">
        <v>2</v>
      </c>
      <c r="K869" s="168"/>
    </row>
    <row r="870" spans="1:11" ht="12.75">
      <c r="A870" s="171"/>
      <c r="B870" s="83"/>
      <c r="C870" s="83"/>
      <c r="D870" s="84"/>
      <c r="E870" s="84"/>
      <c r="F870" s="85"/>
      <c r="G870" s="90"/>
      <c r="H870" s="91"/>
      <c r="I870" s="97"/>
      <c r="J870" s="385"/>
      <c r="K870" s="168"/>
    </row>
    <row r="871" spans="1:20" s="1" customFormat="1" ht="12.75">
      <c r="A871" s="356"/>
      <c r="B871" s="15">
        <v>10.8</v>
      </c>
      <c r="C871" s="10" t="s">
        <v>130</v>
      </c>
      <c r="D871" s="10"/>
      <c r="E871" s="10"/>
      <c r="F871" s="11"/>
      <c r="G871" s="12"/>
      <c r="H871" s="33"/>
      <c r="I871" s="33"/>
      <c r="J871" s="392"/>
      <c r="K871" s="255"/>
      <c r="M871" s="2"/>
      <c r="N871" s="2"/>
      <c r="O871" s="2"/>
      <c r="P871" s="2"/>
      <c r="Q871" s="2"/>
      <c r="R871" s="2"/>
      <c r="S871" s="2"/>
      <c r="T871" s="2"/>
    </row>
    <row r="872" spans="1:20" s="1" customFormat="1" ht="12.75">
      <c r="A872" s="356"/>
      <c r="B872" s="20"/>
      <c r="C872" s="20" t="s">
        <v>131</v>
      </c>
      <c r="D872" s="20" t="s">
        <v>132</v>
      </c>
      <c r="E872" s="20"/>
      <c r="F872" s="32"/>
      <c r="G872" s="12"/>
      <c r="H872" s="33"/>
      <c r="I872" s="97">
        <v>319.12</v>
      </c>
      <c r="J872" s="385">
        <v>1</v>
      </c>
      <c r="K872" s="255"/>
      <c r="M872" s="2"/>
      <c r="N872" s="2"/>
      <c r="O872" s="2"/>
      <c r="P872" s="2"/>
      <c r="Q872" s="2"/>
      <c r="R872" s="2"/>
      <c r="S872" s="2"/>
      <c r="T872" s="2"/>
    </row>
    <row r="873" spans="1:20" s="1" customFormat="1" ht="12.75">
      <c r="A873" s="356"/>
      <c r="B873" s="15"/>
      <c r="C873" s="357" t="s">
        <v>133</v>
      </c>
      <c r="D873" s="357" t="s">
        <v>134</v>
      </c>
      <c r="E873" s="15"/>
      <c r="F873" s="358"/>
      <c r="G873" s="359"/>
      <c r="H873" s="33"/>
      <c r="I873" s="97">
        <v>383.6</v>
      </c>
      <c r="J873" s="385">
        <v>1</v>
      </c>
      <c r="K873" s="255"/>
      <c r="M873" s="2"/>
      <c r="N873" s="2"/>
      <c r="O873" s="2"/>
      <c r="P873" s="2"/>
      <c r="Q873" s="2"/>
      <c r="R873" s="2"/>
      <c r="S873" s="2"/>
      <c r="T873" s="2"/>
    </row>
    <row r="874" spans="1:20" s="1" customFormat="1" ht="12.75">
      <c r="A874" s="356"/>
      <c r="B874" s="20"/>
      <c r="C874" s="20" t="s">
        <v>1455</v>
      </c>
      <c r="D874" s="20" t="s">
        <v>1456</v>
      </c>
      <c r="E874" s="20"/>
      <c r="F874" s="32"/>
      <c r="G874" s="12"/>
      <c r="H874" s="17"/>
      <c r="I874" s="131">
        <v>141.77</v>
      </c>
      <c r="J874" s="385">
        <v>1</v>
      </c>
      <c r="K874" s="255"/>
      <c r="M874" s="2"/>
      <c r="N874" s="2"/>
      <c r="O874" s="2"/>
      <c r="P874" s="2"/>
      <c r="Q874" s="2"/>
      <c r="R874" s="2"/>
      <c r="S874" s="2"/>
      <c r="T874" s="2"/>
    </row>
    <row r="875" spans="1:20" s="1" customFormat="1" ht="12.75">
      <c r="A875" s="356"/>
      <c r="B875" s="20"/>
      <c r="C875" s="20" t="s">
        <v>135</v>
      </c>
      <c r="D875" s="20" t="s">
        <v>1457</v>
      </c>
      <c r="E875" s="20"/>
      <c r="F875" s="32"/>
      <c r="G875" s="12"/>
      <c r="H875" s="17"/>
      <c r="I875" s="131">
        <v>141.77</v>
      </c>
      <c r="J875" s="385">
        <v>1</v>
      </c>
      <c r="K875" s="255"/>
      <c r="M875" s="2"/>
      <c r="N875" s="2"/>
      <c r="O875" s="2"/>
      <c r="P875" s="2"/>
      <c r="Q875" s="2"/>
      <c r="R875" s="2"/>
      <c r="S875" s="2"/>
      <c r="T875" s="2"/>
    </row>
    <row r="876" spans="1:20" s="1" customFormat="1" ht="12.75">
      <c r="A876" s="356"/>
      <c r="B876" s="20"/>
      <c r="C876" s="20" t="s">
        <v>136</v>
      </c>
      <c r="D876" s="20" t="s">
        <v>1458</v>
      </c>
      <c r="E876" s="20"/>
      <c r="F876" s="32"/>
      <c r="G876" s="12"/>
      <c r="H876" s="23"/>
      <c r="I876" s="136">
        <v>35.44</v>
      </c>
      <c r="J876" s="385">
        <v>1</v>
      </c>
      <c r="K876" s="255"/>
      <c r="M876" s="2"/>
      <c r="N876" s="2"/>
      <c r="O876" s="2"/>
      <c r="P876" s="2"/>
      <c r="Q876" s="2"/>
      <c r="R876" s="2"/>
      <c r="S876" s="2"/>
      <c r="T876" s="2"/>
    </row>
    <row r="877" spans="1:20" s="1" customFormat="1" ht="12.75">
      <c r="A877" s="356"/>
      <c r="B877" s="20"/>
      <c r="C877" s="20" t="s">
        <v>137</v>
      </c>
      <c r="D877" s="20" t="s">
        <v>1459</v>
      </c>
      <c r="E877" s="20"/>
      <c r="F877" s="32"/>
      <c r="G877" s="12"/>
      <c r="H877" s="23"/>
      <c r="I877" s="136">
        <v>460.75</v>
      </c>
      <c r="J877" s="385">
        <v>1</v>
      </c>
      <c r="K877" s="255"/>
      <c r="M877" s="2"/>
      <c r="N877" s="2"/>
      <c r="O877" s="2"/>
      <c r="P877" s="2"/>
      <c r="Q877" s="2"/>
      <c r="R877" s="2"/>
      <c r="S877" s="2"/>
      <c r="T877" s="2"/>
    </row>
    <row r="878" spans="1:20" s="1" customFormat="1" ht="12.75">
      <c r="A878" s="356"/>
      <c r="B878" s="20"/>
      <c r="C878" s="20" t="s">
        <v>138</v>
      </c>
      <c r="D878" s="20" t="s">
        <v>1460</v>
      </c>
      <c r="E878" s="20"/>
      <c r="F878" s="32"/>
      <c r="G878" s="12"/>
      <c r="H878" s="23"/>
      <c r="I878" s="131">
        <v>15.81</v>
      </c>
      <c r="J878" s="385">
        <v>1</v>
      </c>
      <c r="K878" s="255"/>
      <c r="M878" s="2"/>
      <c r="N878" s="2"/>
      <c r="O878" s="2"/>
      <c r="P878" s="2"/>
      <c r="Q878" s="2"/>
      <c r="R878" s="2"/>
      <c r="S878" s="2"/>
      <c r="T878" s="2"/>
    </row>
    <row r="879" spans="1:20" s="1" customFormat="1" ht="12.75">
      <c r="A879" s="356"/>
      <c r="B879" s="20"/>
      <c r="C879" s="20" t="s">
        <v>139</v>
      </c>
      <c r="D879" s="20" t="s">
        <v>1461</v>
      </c>
      <c r="E879" s="20"/>
      <c r="F879" s="32"/>
      <c r="G879" s="12"/>
      <c r="H879" s="23"/>
      <c r="I879" s="131">
        <v>283.54</v>
      </c>
      <c r="J879" s="385">
        <v>1</v>
      </c>
      <c r="K879" s="255"/>
      <c r="M879" s="2"/>
      <c r="N879" s="2"/>
      <c r="O879" s="2"/>
      <c r="P879" s="2"/>
      <c r="Q879" s="2"/>
      <c r="R879" s="2"/>
      <c r="S879" s="2"/>
      <c r="T879" s="2"/>
    </row>
    <row r="880" spans="1:20" s="1" customFormat="1" ht="12.75">
      <c r="A880" s="356"/>
      <c r="B880" s="20"/>
      <c r="C880" s="20" t="s">
        <v>141</v>
      </c>
      <c r="D880" s="20" t="s">
        <v>1462</v>
      </c>
      <c r="E880" s="20"/>
      <c r="F880" s="32"/>
      <c r="G880" s="12"/>
      <c r="H880" s="23"/>
      <c r="I880" s="33">
        <v>425.31</v>
      </c>
      <c r="J880" s="385">
        <v>1</v>
      </c>
      <c r="K880" s="255"/>
      <c r="M880" s="2"/>
      <c r="N880" s="2"/>
      <c r="O880" s="2"/>
      <c r="P880" s="2"/>
      <c r="Q880" s="2"/>
      <c r="R880" s="2"/>
      <c r="S880" s="2"/>
      <c r="T880" s="2"/>
    </row>
    <row r="881" spans="1:20" s="1" customFormat="1" ht="12.75">
      <c r="A881" s="356"/>
      <c r="B881" s="20"/>
      <c r="C881" s="20" t="s">
        <v>143</v>
      </c>
      <c r="D881" s="20" t="s">
        <v>140</v>
      </c>
      <c r="E881" s="20"/>
      <c r="F881" s="32"/>
      <c r="G881" s="12"/>
      <c r="H881" s="131">
        <v>3.81</v>
      </c>
      <c r="I881" s="112"/>
      <c r="J881" s="385">
        <v>4</v>
      </c>
      <c r="K881" s="255"/>
      <c r="M881" s="2"/>
      <c r="N881" s="2"/>
      <c r="O881" s="2"/>
      <c r="P881" s="2"/>
      <c r="Q881" s="2"/>
      <c r="R881" s="2"/>
      <c r="S881" s="2"/>
      <c r="T881" s="2"/>
    </row>
    <row r="882" spans="1:20" s="1" customFormat="1" ht="12.75">
      <c r="A882" s="356"/>
      <c r="B882" s="20"/>
      <c r="C882" s="20" t="s">
        <v>1463</v>
      </c>
      <c r="D882" s="20" t="s">
        <v>142</v>
      </c>
      <c r="E882" s="20"/>
      <c r="F882" s="32"/>
      <c r="G882" s="12"/>
      <c r="H882" s="131">
        <v>0.38</v>
      </c>
      <c r="I882" s="112"/>
      <c r="J882" s="385">
        <v>4</v>
      </c>
      <c r="K882" s="255"/>
      <c r="M882" s="2"/>
      <c r="N882" s="2"/>
      <c r="O882" s="2"/>
      <c r="P882" s="2"/>
      <c r="Q882" s="2"/>
      <c r="R882" s="2"/>
      <c r="S882" s="2"/>
      <c r="T882" s="2"/>
    </row>
    <row r="883" spans="1:20" s="1" customFormat="1" ht="12.75">
      <c r="A883" s="356"/>
      <c r="B883" s="20"/>
      <c r="C883" s="20" t="s">
        <v>1464</v>
      </c>
      <c r="D883" s="20" t="s">
        <v>1465</v>
      </c>
      <c r="E883" s="20"/>
      <c r="F883" s="32"/>
      <c r="G883" s="12"/>
      <c r="H883" s="102"/>
      <c r="I883" s="131">
        <v>10</v>
      </c>
      <c r="J883" s="389">
        <v>2</v>
      </c>
      <c r="K883" s="255"/>
      <c r="M883" s="2"/>
      <c r="N883" s="2"/>
      <c r="O883" s="2"/>
      <c r="P883" s="2"/>
      <c r="Q883" s="2"/>
      <c r="R883" s="2"/>
      <c r="S883" s="2"/>
      <c r="T883" s="2"/>
    </row>
    <row r="884" spans="1:11" s="30" customFormat="1" ht="12.75">
      <c r="A884" s="175"/>
      <c r="B884" s="98"/>
      <c r="C884" s="98"/>
      <c r="D884" s="99"/>
      <c r="E884" s="99"/>
      <c r="F884" s="100"/>
      <c r="G884" s="116"/>
      <c r="H884" s="102"/>
      <c r="I884" s="103"/>
      <c r="J884" s="389"/>
      <c r="K884" s="176"/>
    </row>
    <row r="885" spans="1:11" ht="12.75">
      <c r="A885" s="179">
        <v>12</v>
      </c>
      <c r="B885" s="93" t="s">
        <v>144</v>
      </c>
      <c r="C885" s="93"/>
      <c r="D885" s="93"/>
      <c r="E885" s="93"/>
      <c r="F885" s="94"/>
      <c r="G885" s="95"/>
      <c r="H885" s="91"/>
      <c r="I885" s="88"/>
      <c r="J885" s="385"/>
      <c r="K885" s="168"/>
    </row>
    <row r="886" spans="1:11" ht="12.75">
      <c r="A886" s="171"/>
      <c r="B886" s="92">
        <v>12.1</v>
      </c>
      <c r="C886" s="93" t="s">
        <v>1290</v>
      </c>
      <c r="D886" s="93"/>
      <c r="E886" s="93"/>
      <c r="F886" s="94"/>
      <c r="G886" s="95"/>
      <c r="H886" s="91"/>
      <c r="I886" s="88"/>
      <c r="J886" s="385"/>
      <c r="K886" s="168"/>
    </row>
    <row r="887" spans="1:11" ht="12.75">
      <c r="A887" s="171"/>
      <c r="B887" s="92"/>
      <c r="C887" s="93" t="s">
        <v>1289</v>
      </c>
      <c r="D887" s="93"/>
      <c r="E887" s="93"/>
      <c r="F887" s="94"/>
      <c r="G887" s="95"/>
      <c r="H887" s="91"/>
      <c r="I887" s="110">
        <v>3.27</v>
      </c>
      <c r="J887" s="385"/>
      <c r="K887" s="168"/>
    </row>
    <row r="888" spans="1:11" ht="12.75">
      <c r="A888" s="171"/>
      <c r="B888" s="83"/>
      <c r="C888" s="83"/>
      <c r="D888" s="83"/>
      <c r="E888" s="83"/>
      <c r="F888" s="89"/>
      <c r="G888" s="90"/>
      <c r="H888" s="91"/>
      <c r="I888" s="110"/>
      <c r="J888" s="385"/>
      <c r="K888" s="168"/>
    </row>
    <row r="889" spans="1:11" ht="12.75">
      <c r="A889" s="171"/>
      <c r="B889" s="92">
        <v>12.2</v>
      </c>
      <c r="C889" s="92" t="s">
        <v>1291</v>
      </c>
      <c r="D889" s="83"/>
      <c r="E889" s="83"/>
      <c r="F889" s="89"/>
      <c r="G889" s="90"/>
      <c r="H889" s="91"/>
      <c r="I889" s="110"/>
      <c r="J889" s="385"/>
      <c r="K889" s="168"/>
    </row>
    <row r="890" spans="1:11" ht="12.75">
      <c r="A890" s="171"/>
      <c r="B890" s="83"/>
      <c r="C890" s="83" t="s">
        <v>1289</v>
      </c>
      <c r="D890" s="83"/>
      <c r="E890" s="83"/>
      <c r="F890" s="89"/>
      <c r="G890" s="90"/>
      <c r="H890" s="91"/>
      <c r="I890" s="110">
        <v>3.76</v>
      </c>
      <c r="J890" s="385"/>
      <c r="K890" s="168"/>
    </row>
    <row r="891" spans="1:11" ht="12.75">
      <c r="A891" s="171"/>
      <c r="B891" s="83"/>
      <c r="C891" s="83"/>
      <c r="D891" s="83"/>
      <c r="E891" s="83"/>
      <c r="F891" s="89"/>
      <c r="G891" s="90"/>
      <c r="H891" s="91"/>
      <c r="I891" s="110"/>
      <c r="J891" s="385"/>
      <c r="K891" s="168"/>
    </row>
    <row r="892" spans="1:11" ht="12.75">
      <c r="A892" s="171"/>
      <c r="B892" s="92">
        <v>12.3</v>
      </c>
      <c r="C892" s="93" t="s">
        <v>145</v>
      </c>
      <c r="D892" s="93"/>
      <c r="E892" s="93"/>
      <c r="F892" s="94"/>
      <c r="G892" s="95"/>
      <c r="H892" s="151">
        <v>0.0011</v>
      </c>
      <c r="I892" s="88"/>
      <c r="J892" s="385">
        <v>1</v>
      </c>
      <c r="K892" s="168"/>
    </row>
    <row r="893" spans="1:11" ht="12.75">
      <c r="A893" s="171"/>
      <c r="B893" s="92"/>
      <c r="C893" s="93"/>
      <c r="D893" s="93"/>
      <c r="E893" s="93"/>
      <c r="F893" s="94"/>
      <c r="G893" s="95"/>
      <c r="H893" s="151"/>
      <c r="I893" s="88"/>
      <c r="J893" s="385"/>
      <c r="K893" s="168"/>
    </row>
    <row r="894" spans="1:11" s="30" customFormat="1" ht="89.25">
      <c r="A894" s="175"/>
      <c r="B894" s="152">
        <v>12.5</v>
      </c>
      <c r="C894" s="93" t="s">
        <v>146</v>
      </c>
      <c r="D894" s="124"/>
      <c r="E894" s="124"/>
      <c r="F894" s="160"/>
      <c r="G894" s="153"/>
      <c r="H894" s="102"/>
      <c r="I894" s="103" t="s">
        <v>147</v>
      </c>
      <c r="J894" s="389"/>
      <c r="K894" s="176"/>
    </row>
    <row r="895" spans="1:11" s="30" customFormat="1" ht="12.75">
      <c r="A895" s="175"/>
      <c r="B895" s="152"/>
      <c r="C895" s="124"/>
      <c r="D895" s="124"/>
      <c r="E895" s="124"/>
      <c r="F895" s="160"/>
      <c r="G895" s="153"/>
      <c r="H895" s="102"/>
      <c r="I895" s="108"/>
      <c r="J895" s="389"/>
      <c r="K895" s="176"/>
    </row>
    <row r="896" spans="1:11" ht="12.75">
      <c r="A896" s="179">
        <v>17</v>
      </c>
      <c r="B896" s="93" t="s">
        <v>148</v>
      </c>
      <c r="C896" s="93"/>
      <c r="D896" s="93"/>
      <c r="E896" s="93"/>
      <c r="F896" s="94"/>
      <c r="G896" s="95"/>
      <c r="H896" s="91"/>
      <c r="I896" s="88"/>
      <c r="J896" s="385"/>
      <c r="K896" s="168"/>
    </row>
    <row r="897" spans="1:11" ht="13.5" thickBot="1">
      <c r="A897" s="180"/>
      <c r="B897" s="154">
        <v>17.1</v>
      </c>
      <c r="C897" s="155" t="s">
        <v>149</v>
      </c>
      <c r="D897" s="155"/>
      <c r="E897" s="155"/>
      <c r="F897" s="156"/>
      <c r="G897" s="157"/>
      <c r="H897" s="158"/>
      <c r="I897" s="159">
        <v>2128</v>
      </c>
      <c r="J897" s="393">
        <v>1</v>
      </c>
      <c r="K897" s="181"/>
    </row>
    <row r="898" spans="1:11" ht="12.75">
      <c r="A898" s="68"/>
      <c r="B898" s="69"/>
      <c r="C898" s="70"/>
      <c r="D898" s="70"/>
      <c r="E898" s="70"/>
      <c r="F898" s="70"/>
      <c r="G898" s="70"/>
      <c r="H898" s="68"/>
      <c r="I898" s="71"/>
      <c r="J898" s="394"/>
      <c r="K898" s="68"/>
    </row>
    <row r="899" spans="1:11" ht="12.75">
      <c r="A899" s="68"/>
      <c r="B899" s="69"/>
      <c r="C899" s="70"/>
      <c r="D899" s="70"/>
      <c r="E899" s="70"/>
      <c r="F899" s="70"/>
      <c r="G899" s="70"/>
      <c r="H899" s="68"/>
      <c r="I899" s="71"/>
      <c r="J899" s="394"/>
      <c r="K899" s="68"/>
    </row>
    <row r="900" ht="12.75">
      <c r="A900" s="2" t="s">
        <v>150</v>
      </c>
    </row>
    <row r="902" spans="2:10" ht="39.75" customHeight="1">
      <c r="B902" s="397" t="s">
        <v>959</v>
      </c>
      <c r="C902" s="397"/>
      <c r="D902" s="397"/>
      <c r="E902" s="397"/>
      <c r="F902" s="397"/>
      <c r="G902" s="397"/>
      <c r="H902" s="397"/>
      <c r="I902" s="397"/>
      <c r="J902" s="397"/>
    </row>
    <row r="904" spans="1:12" s="31" customFormat="1" ht="12.75" customHeight="1">
      <c r="A904" s="31" t="s">
        <v>151</v>
      </c>
      <c r="B904" s="72" t="s">
        <v>222</v>
      </c>
      <c r="C904" s="72"/>
      <c r="D904" s="72"/>
      <c r="E904" s="72"/>
      <c r="F904" s="72"/>
      <c r="G904" s="72"/>
      <c r="H904" s="185"/>
      <c r="I904" s="185"/>
      <c r="J904" s="381"/>
      <c r="K904" s="185"/>
      <c r="L904" s="30"/>
    </row>
    <row r="905" spans="1:12" s="31" customFormat="1" ht="12.75" customHeight="1">
      <c r="A905" s="31" t="s">
        <v>152</v>
      </c>
      <c r="B905" s="72" t="s">
        <v>223</v>
      </c>
      <c r="C905" s="72"/>
      <c r="D905" s="72"/>
      <c r="E905" s="72"/>
      <c r="F905" s="72"/>
      <c r="G905" s="72"/>
      <c r="H905" s="185"/>
      <c r="I905" s="185"/>
      <c r="J905" s="381"/>
      <c r="K905" s="185"/>
      <c r="L905" s="30"/>
    </row>
    <row r="906" spans="1:12" s="31" customFormat="1" ht="12.75" customHeight="1">
      <c r="A906" s="31" t="s">
        <v>153</v>
      </c>
      <c r="B906" s="72" t="s">
        <v>227</v>
      </c>
      <c r="C906" s="72"/>
      <c r="D906" s="72"/>
      <c r="E906" s="72"/>
      <c r="F906" s="72"/>
      <c r="G906" s="72"/>
      <c r="H906" s="185"/>
      <c r="I906" s="185"/>
      <c r="J906" s="381"/>
      <c r="K906" s="185"/>
      <c r="L906" s="30"/>
    </row>
    <row r="907" spans="1:12" s="31" customFormat="1" ht="12.75" customHeight="1">
      <c r="A907" s="31" t="s">
        <v>154</v>
      </c>
      <c r="B907" s="72" t="s">
        <v>1466</v>
      </c>
      <c r="C907" s="72"/>
      <c r="D907" s="72"/>
      <c r="E907" s="72"/>
      <c r="F907" s="72"/>
      <c r="G907" s="72"/>
      <c r="H907" s="185"/>
      <c r="I907" s="185"/>
      <c r="J907" s="381"/>
      <c r="K907" s="185"/>
      <c r="L907" s="30"/>
    </row>
    <row r="908" spans="1:11" ht="12.75" customHeight="1">
      <c r="A908" s="2" t="s">
        <v>155</v>
      </c>
      <c r="B908" s="72" t="s">
        <v>224</v>
      </c>
      <c r="C908" s="72"/>
      <c r="D908" s="72"/>
      <c r="E908" s="72"/>
      <c r="F908" s="72"/>
      <c r="G908" s="72"/>
      <c r="H908" s="185"/>
      <c r="I908" s="185"/>
      <c r="J908" s="381"/>
      <c r="K908" s="185"/>
    </row>
    <row r="909" spans="1:11" ht="12.75" customHeight="1">
      <c r="A909" s="2" t="s">
        <v>228</v>
      </c>
      <c r="B909" s="72" t="s">
        <v>233</v>
      </c>
      <c r="C909" s="72"/>
      <c r="D909" s="72"/>
      <c r="E909" s="72"/>
      <c r="F909" s="72"/>
      <c r="G909" s="72"/>
      <c r="H909" s="185"/>
      <c r="I909" s="185"/>
      <c r="J909" s="381"/>
      <c r="K909" s="185"/>
    </row>
    <row r="910" spans="1:11" ht="12.75" customHeight="1">
      <c r="A910" s="2" t="s">
        <v>229</v>
      </c>
      <c r="B910" s="72" t="s">
        <v>224</v>
      </c>
      <c r="C910" s="72"/>
      <c r="D910" s="72"/>
      <c r="E910" s="72"/>
      <c r="F910" s="72"/>
      <c r="G910" s="72"/>
      <c r="H910" s="185"/>
      <c r="I910" s="185"/>
      <c r="J910" s="381"/>
      <c r="K910" s="185"/>
    </row>
    <row r="911" spans="1:11" ht="12.75" customHeight="1">
      <c r="A911" s="2" t="s">
        <v>230</v>
      </c>
      <c r="B911" s="72" t="s">
        <v>226</v>
      </c>
      <c r="C911" s="72"/>
      <c r="D911" s="72"/>
      <c r="E911" s="72"/>
      <c r="F911" s="72"/>
      <c r="G911" s="72"/>
      <c r="H911" s="185"/>
      <c r="I911" s="185"/>
      <c r="J911" s="381"/>
      <c r="K911" s="185"/>
    </row>
    <row r="912" spans="1:12" s="31" customFormat="1" ht="27" customHeight="1">
      <c r="A912" s="31" t="s">
        <v>231</v>
      </c>
      <c r="B912" s="397" t="s">
        <v>232</v>
      </c>
      <c r="C912" s="397"/>
      <c r="D912" s="397"/>
      <c r="E912" s="397"/>
      <c r="F912" s="397"/>
      <c r="G912" s="397"/>
      <c r="H912" s="397"/>
      <c r="I912" s="397"/>
      <c r="J912" s="397"/>
      <c r="K912" s="185"/>
      <c r="L912" s="30"/>
    </row>
    <row r="913" spans="1:11" ht="12.75">
      <c r="A913" s="2" t="s">
        <v>1325</v>
      </c>
      <c r="B913" s="72" t="s">
        <v>731</v>
      </c>
      <c r="C913" s="72"/>
      <c r="D913" s="72"/>
      <c r="E913" s="72"/>
      <c r="F913" s="72"/>
      <c r="G913" s="72"/>
      <c r="H913" s="72"/>
      <c r="I913" s="72"/>
      <c r="K913" s="72"/>
    </row>
    <row r="914" spans="1:2" ht="12.75">
      <c r="A914" s="2" t="s">
        <v>470</v>
      </c>
      <c r="B914" s="2" t="s">
        <v>472</v>
      </c>
    </row>
    <row r="915" ht="12.75">
      <c r="B915" s="2" t="s">
        <v>471</v>
      </c>
    </row>
    <row r="916" spans="1:9" ht="12.75">
      <c r="A916" s="2" t="s">
        <v>973</v>
      </c>
      <c r="B916" s="396" t="s">
        <v>730</v>
      </c>
      <c r="C916" s="396"/>
      <c r="D916" s="396"/>
      <c r="E916" s="396"/>
      <c r="F916" s="396"/>
      <c r="G916" s="396"/>
      <c r="H916" s="396"/>
      <c r="I916" s="396"/>
    </row>
    <row r="917" spans="1:2" ht="12.75">
      <c r="A917" s="2" t="s">
        <v>306</v>
      </c>
      <c r="B917" s="3" t="s">
        <v>308</v>
      </c>
    </row>
  </sheetData>
  <mergeCells count="154">
    <mergeCell ref="E567:F567"/>
    <mergeCell ref="E630:F630"/>
    <mergeCell ref="E612:F612"/>
    <mergeCell ref="E632:F632"/>
    <mergeCell ref="D620:F620"/>
    <mergeCell ref="D621:F621"/>
    <mergeCell ref="D260:F260"/>
    <mergeCell ref="G821:I821"/>
    <mergeCell ref="D646:F646"/>
    <mergeCell ref="E650:F650"/>
    <mergeCell ref="E727:F727"/>
    <mergeCell ref="D814:F814"/>
    <mergeCell ref="D815:F815"/>
    <mergeCell ref="D633:F633"/>
    <mergeCell ref="E562:F562"/>
    <mergeCell ref="E563:F563"/>
    <mergeCell ref="E389:F389"/>
    <mergeCell ref="E386:F386"/>
    <mergeCell ref="E383:F383"/>
    <mergeCell ref="D333:F333"/>
    <mergeCell ref="E376:F376"/>
    <mergeCell ref="E377:F377"/>
    <mergeCell ref="E348:F348"/>
    <mergeCell ref="E128:F128"/>
    <mergeCell ref="E129:F129"/>
    <mergeCell ref="E130:F130"/>
    <mergeCell ref="D257:F257"/>
    <mergeCell ref="E124:F124"/>
    <mergeCell ref="E125:F125"/>
    <mergeCell ref="E126:F126"/>
    <mergeCell ref="E127:F127"/>
    <mergeCell ref="G92:I92"/>
    <mergeCell ref="D62:F62"/>
    <mergeCell ref="D63:F63"/>
    <mergeCell ref="D16:F16"/>
    <mergeCell ref="G88:I88"/>
    <mergeCell ref="G84:I84"/>
    <mergeCell ref="D64:F64"/>
    <mergeCell ref="D65:F65"/>
    <mergeCell ref="G83:I83"/>
    <mergeCell ref="E121:F121"/>
    <mergeCell ref="E123:F123"/>
    <mergeCell ref="E119:F119"/>
    <mergeCell ref="E120:F120"/>
    <mergeCell ref="E117:F117"/>
    <mergeCell ref="E118:F118"/>
    <mergeCell ref="D110:F110"/>
    <mergeCell ref="D93:F93"/>
    <mergeCell ref="G90:I90"/>
    <mergeCell ref="E131:F131"/>
    <mergeCell ref="E132:F132"/>
    <mergeCell ref="E133:F133"/>
    <mergeCell ref="E156:F156"/>
    <mergeCell ref="E157:F157"/>
    <mergeCell ref="E134:F134"/>
    <mergeCell ref="E135:F135"/>
    <mergeCell ref="D254:F254"/>
    <mergeCell ref="D192:F192"/>
    <mergeCell ref="D255:F255"/>
    <mergeCell ref="D256:F256"/>
    <mergeCell ref="E161:F161"/>
    <mergeCell ref="D235:F235"/>
    <mergeCell ref="D241:F241"/>
    <mergeCell ref="D200:F200"/>
    <mergeCell ref="D229:F229"/>
    <mergeCell ref="D261:F261"/>
    <mergeCell ref="D262:F262"/>
    <mergeCell ref="D263:F263"/>
    <mergeCell ref="D264:F264"/>
    <mergeCell ref="E283:F283"/>
    <mergeCell ref="D265:F265"/>
    <mergeCell ref="E317:F317"/>
    <mergeCell ref="E331:F331"/>
    <mergeCell ref="E302:F302"/>
    <mergeCell ref="E308:F308"/>
    <mergeCell ref="E323:F323"/>
    <mergeCell ref="E296:F296"/>
    <mergeCell ref="E341:F341"/>
    <mergeCell ref="E359:F359"/>
    <mergeCell ref="D401:F401"/>
    <mergeCell ref="D397:F397"/>
    <mergeCell ref="D398:F398"/>
    <mergeCell ref="D400:F400"/>
    <mergeCell ref="E393:F393"/>
    <mergeCell ref="E369:F369"/>
    <mergeCell ref="E394:F394"/>
    <mergeCell ref="E372:F372"/>
    <mergeCell ref="E557:F557"/>
    <mergeCell ref="E558:F558"/>
    <mergeCell ref="E560:F560"/>
    <mergeCell ref="E559:F559"/>
    <mergeCell ref="E561:F561"/>
    <mergeCell ref="D864:F864"/>
    <mergeCell ref="E851:F851"/>
    <mergeCell ref="D848:F848"/>
    <mergeCell ref="E565:F565"/>
    <mergeCell ref="E653:F653"/>
    <mergeCell ref="E729:F729"/>
    <mergeCell ref="D811:F811"/>
    <mergeCell ref="E849:F849"/>
    <mergeCell ref="E850:F850"/>
    <mergeCell ref="G824:I824"/>
    <mergeCell ref="G830:I830"/>
    <mergeCell ref="D834:F834"/>
    <mergeCell ref="D844:F844"/>
    <mergeCell ref="G833:I833"/>
    <mergeCell ref="E549:F549"/>
    <mergeCell ref="D415:F415"/>
    <mergeCell ref="D416:F416"/>
    <mergeCell ref="D470:F470"/>
    <mergeCell ref="E545:F545"/>
    <mergeCell ref="D530:F530"/>
    <mergeCell ref="E537:F537"/>
    <mergeCell ref="D529:F529"/>
    <mergeCell ref="E546:F546"/>
    <mergeCell ref="E540:F540"/>
    <mergeCell ref="E547:F547"/>
    <mergeCell ref="E548:F548"/>
    <mergeCell ref="E541:F541"/>
    <mergeCell ref="E542:F542"/>
    <mergeCell ref="E543:F543"/>
    <mergeCell ref="E544:F544"/>
    <mergeCell ref="E355:F355"/>
    <mergeCell ref="D362:F362"/>
    <mergeCell ref="E366:F366"/>
    <mergeCell ref="E360:F360"/>
    <mergeCell ref="E358:F358"/>
    <mergeCell ref="E375:F375"/>
    <mergeCell ref="D379:F379"/>
    <mergeCell ref="D847:F847"/>
    <mergeCell ref="E554:F554"/>
    <mergeCell ref="E555:F555"/>
    <mergeCell ref="E556:F556"/>
    <mergeCell ref="E550:F550"/>
    <mergeCell ref="E551:F551"/>
    <mergeCell ref="E552:F552"/>
    <mergeCell ref="D399:E399"/>
    <mergeCell ref="E392:F392"/>
    <mergeCell ref="D475:F475"/>
    <mergeCell ref="D469:F469"/>
    <mergeCell ref="D528:F528"/>
    <mergeCell ref="D477:F477"/>
    <mergeCell ref="D476:F476"/>
    <mergeCell ref="C520:F520"/>
    <mergeCell ref="B916:I916"/>
    <mergeCell ref="B902:J902"/>
    <mergeCell ref="B912:J912"/>
    <mergeCell ref="E553:F553"/>
    <mergeCell ref="D845:F845"/>
    <mergeCell ref="D846:F846"/>
    <mergeCell ref="E585:F585"/>
    <mergeCell ref="E593:F593"/>
    <mergeCell ref="E602:F602"/>
    <mergeCell ref="D636:F636"/>
  </mergeCells>
  <dataValidations count="2">
    <dataValidation type="list" allowBlank="1" showInputMessage="1" showErrorMessage="1" sqref="K2 K484:K485 K267 K871:K883 K667 K811 K814:K815">
      <formula1>"y, yes, t, true"</formula1>
    </dataValidation>
    <dataValidation type="list" allowBlank="1" showInputMessage="1" showErrorMessage="1" errorTitle="Invalid Changed Value" error="If row has changed, put in any valid value (Y, Yes, C, T, True). If no change, leave blank (and hit cancel below)." sqref="K38:K39 K72:K73 K80:K81 K427:K428 K756:K757 K53:K54 K461:K462 K796:K797">
      <formula1>"y, yes, t, , true, c, Y, Yes, T, True, C"</formula1>
    </dataValidation>
  </dataValidations>
  <printOptions/>
  <pageMargins left="0.75" right="0.75" top="1" bottom="1" header="0.5" footer="0.5"/>
  <pageSetup fitToHeight="19" fitToWidth="1" horizontalDpi="200" verticalDpi="200" orientation="portrait" scale="76" r:id="rId1"/>
  <headerFooter alignWithMargins="0">
    <oddHeader>&amp;CExhibit A
&amp;A</oddHeader>
    <oddFooter>&amp;LQwest Washington SGAT First Revision, Exhibit A&amp;CJune 29, 2001&amp;RPage &amp;P</oddFooter>
  </headerFooter>
</worksheet>
</file>

<file path=xl/worksheets/sheet10.xml><?xml version="1.0" encoding="utf-8"?>
<worksheet xmlns="http://schemas.openxmlformats.org/spreadsheetml/2006/main" xmlns:r="http://schemas.openxmlformats.org/officeDocument/2006/relationships">
  <dimension ref="A1:F160"/>
  <sheetViews>
    <sheetView workbookViewId="0" topLeftCell="A1">
      <selection activeCell="A2" sqref="A2"/>
    </sheetView>
  </sheetViews>
  <sheetFormatPr defaultColWidth="9.140625" defaultRowHeight="12.75"/>
  <cols>
    <col min="3" max="3" width="15.00390625" style="0" bestFit="1" customWidth="1"/>
    <col min="5" max="5" width="10.7109375" style="0" customWidth="1"/>
    <col min="6" max="6" width="14.00390625" style="0" customWidth="1"/>
  </cols>
  <sheetData>
    <row r="1" spans="1:6" ht="38.25">
      <c r="A1" s="351" t="s">
        <v>803</v>
      </c>
      <c r="B1" s="351" t="s">
        <v>238</v>
      </c>
      <c r="C1" s="351" t="s">
        <v>244</v>
      </c>
      <c r="D1" s="351" t="s">
        <v>246</v>
      </c>
      <c r="E1" s="350" t="s">
        <v>1293</v>
      </c>
      <c r="F1" s="350" t="s">
        <v>1294</v>
      </c>
    </row>
    <row r="2" spans="1:6" ht="12.75">
      <c r="A2" s="352">
        <f>IF(ISTEXT(EEL!C$5),EEL!C$5,"")</f>
      </c>
      <c r="B2" t="str">
        <f>EEL!C$7</f>
        <v>WA</v>
      </c>
      <c r="C2" t="str">
        <f>EEL!C$10</f>
        <v>UBNWN</v>
      </c>
      <c r="D2" s="353" t="str">
        <f>EEL!A13</f>
        <v>JZ3PA</v>
      </c>
      <c r="E2" s="352" t="e">
        <f>EEL!B13</f>
        <v>#REF!</v>
      </c>
      <c r="F2" s="352">
        <f>EEL!C13</f>
        <v>0</v>
      </c>
    </row>
    <row r="3" spans="1:6" ht="12.75">
      <c r="A3" s="352">
        <f>IF(ISTEXT(EEL!C$5),EEL!C$5,"")</f>
      </c>
      <c r="B3" t="str">
        <f>EEL!C$7</f>
        <v>WA</v>
      </c>
      <c r="C3" t="str">
        <f>EEL!C$10</f>
        <v>UBNWN</v>
      </c>
      <c r="D3" s="353" t="str">
        <f>EEL!A14</f>
        <v>JZ3PB</v>
      </c>
      <c r="E3" s="352" t="e">
        <f>EEL!B14</f>
        <v>#REF!</v>
      </c>
      <c r="F3" s="352">
        <f>EEL!C14</f>
        <v>0</v>
      </c>
    </row>
    <row r="4" spans="1:6" ht="12.75">
      <c r="A4" s="352">
        <f>IF(ISTEXT(EEL!C$5),EEL!C$5,"")</f>
      </c>
      <c r="B4" t="str">
        <f>EEL!C$7</f>
        <v>WA</v>
      </c>
      <c r="C4" t="str">
        <f>EEL!C$10</f>
        <v>UBNWN</v>
      </c>
      <c r="D4" s="353" t="str">
        <f>EEL!A15</f>
        <v>JZ3PC</v>
      </c>
      <c r="E4" s="352" t="e">
        <f>EEL!B15</f>
        <v>#REF!</v>
      </c>
      <c r="F4" s="352">
        <f>EEL!C15</f>
        <v>0</v>
      </c>
    </row>
    <row r="5" spans="1:6" ht="12.75">
      <c r="A5" s="352">
        <f>IF(ISTEXT(EEL!C$5),EEL!C$5,"")</f>
      </c>
      <c r="B5" t="str">
        <f>EEL!C$7</f>
        <v>WA</v>
      </c>
      <c r="C5" t="str">
        <f>EEL!C$10</f>
        <v>UBNWN</v>
      </c>
      <c r="D5" s="353" t="str">
        <f>EEL!A16</f>
        <v>JZ3PD</v>
      </c>
      <c r="E5" s="352" t="e">
        <f>EEL!B16</f>
        <v>#REF!</v>
      </c>
      <c r="F5" s="352">
        <f>EEL!C16</f>
        <v>0</v>
      </c>
    </row>
    <row r="6" spans="1:6" ht="12.75">
      <c r="A6" s="352">
        <f>IF(ISTEXT(EEL!C$5),EEL!C$5,"")</f>
      </c>
      <c r="B6" t="str">
        <f>EEL!C$7</f>
        <v>WA</v>
      </c>
      <c r="C6" t="str">
        <f>EEL!C$10</f>
        <v>UBNWN</v>
      </c>
      <c r="D6" s="353" t="str">
        <f>EEL!A17</f>
        <v>JZ3QA</v>
      </c>
      <c r="E6" s="352" t="e">
        <f>EEL!B17</f>
        <v>#REF!</v>
      </c>
      <c r="F6" s="352">
        <f>EEL!C17</f>
        <v>0</v>
      </c>
    </row>
    <row r="7" spans="1:6" ht="12.75">
      <c r="A7" s="352">
        <f>IF(ISTEXT(EEL!C$5),EEL!C$5,"")</f>
      </c>
      <c r="B7" t="str">
        <f>EEL!C$7</f>
        <v>WA</v>
      </c>
      <c r="C7" t="str">
        <f>EEL!C$10</f>
        <v>UBNWN</v>
      </c>
      <c r="D7" s="353" t="str">
        <f>EEL!A18</f>
        <v>JZ3QB</v>
      </c>
      <c r="E7" s="352" t="e">
        <f>EEL!B18</f>
        <v>#REF!</v>
      </c>
      <c r="F7" s="352">
        <f>EEL!C18</f>
        <v>0</v>
      </c>
    </row>
    <row r="8" spans="1:6" ht="12.75">
      <c r="A8" s="352">
        <f>IF(ISTEXT(EEL!C$5),EEL!C$5,"")</f>
      </c>
      <c r="B8" t="str">
        <f>EEL!C$7</f>
        <v>WA</v>
      </c>
      <c r="C8" t="str">
        <f>EEL!C$10</f>
        <v>UBNWN</v>
      </c>
      <c r="D8" s="353" t="str">
        <f>EEL!A19</f>
        <v>JZ3QC</v>
      </c>
      <c r="E8" s="352" t="e">
        <f>EEL!B19</f>
        <v>#REF!</v>
      </c>
      <c r="F8" s="352">
        <f>EEL!C19</f>
        <v>0</v>
      </c>
    </row>
    <row r="9" spans="1:6" ht="12.75">
      <c r="A9" s="352">
        <f>IF(ISTEXT(EEL!C$5),EEL!C$5,"")</f>
      </c>
      <c r="B9" t="str">
        <f>EEL!C$7</f>
        <v>WA</v>
      </c>
      <c r="C9" t="str">
        <f>EEL!C$10</f>
        <v>UBNWN</v>
      </c>
      <c r="D9" s="353" t="str">
        <f>EEL!A20</f>
        <v>JZ3QD</v>
      </c>
      <c r="E9" s="352" t="e">
        <f>EEL!B20</f>
        <v>#REF!</v>
      </c>
      <c r="F9" s="352">
        <f>EEL!C20</f>
        <v>0</v>
      </c>
    </row>
    <row r="10" spans="1:6" ht="12.75">
      <c r="A10" s="352">
        <f>IF(ISTEXT(EEL!C$5),EEL!C$5,"")</f>
      </c>
      <c r="B10" t="str">
        <f>EEL!C$7</f>
        <v>WA</v>
      </c>
      <c r="C10" t="str">
        <f>EEL!C$10</f>
        <v>UBNWN</v>
      </c>
      <c r="D10" s="353" t="str">
        <f>EEL!A21</f>
        <v>T7TGG</v>
      </c>
      <c r="E10" s="352" t="e">
        <f>EEL!B21</f>
        <v>#REF!</v>
      </c>
      <c r="F10" s="352">
        <f>EEL!C21</f>
        <v>0</v>
      </c>
    </row>
    <row r="11" spans="1:6" ht="12.75">
      <c r="A11" s="352">
        <f>IF(ISTEXT(EEL!C$5),EEL!C$5,"")</f>
      </c>
      <c r="B11" t="str">
        <f>EEL!C$7</f>
        <v>WA</v>
      </c>
      <c r="C11" t="str">
        <f>EEL!C$10</f>
        <v>UBNWN</v>
      </c>
      <c r="D11" s="353" t="str">
        <f>EEL!A22</f>
        <v>T7TGH</v>
      </c>
      <c r="E11" s="352" t="e">
        <f>EEL!B22</f>
        <v>#REF!</v>
      </c>
      <c r="F11" s="352">
        <f>EEL!C22</f>
        <v>0</v>
      </c>
    </row>
    <row r="12" spans="1:6" ht="12.75">
      <c r="A12" s="352">
        <f>IF(ISTEXT(EEL!C$5),EEL!C$5,"")</f>
      </c>
      <c r="B12" t="str">
        <f>EEL!C$7</f>
        <v>WA</v>
      </c>
      <c r="C12" t="str">
        <f>EEL!C$10</f>
        <v>UBNWN</v>
      </c>
      <c r="D12" s="353" t="str">
        <f>EEL!A23</f>
        <v>XUWP1</v>
      </c>
      <c r="E12" s="352" t="e">
        <f>EEL!B23</f>
        <v>#REF!</v>
      </c>
      <c r="F12" s="352">
        <f>EEL!C23</f>
        <v>0</v>
      </c>
    </row>
    <row r="13" spans="1:6" ht="12.75">
      <c r="A13" s="352">
        <f>IF(ISTEXT(EEL!C$5),EEL!C$5,"")</f>
      </c>
      <c r="B13" t="str">
        <f>EEL!C$7</f>
        <v>WA</v>
      </c>
      <c r="C13" t="str">
        <f>EEL!C$10</f>
        <v>UBNWN</v>
      </c>
      <c r="D13" s="353" t="str">
        <f>EEL!A24</f>
        <v>XUWP2</v>
      </c>
      <c r="E13" s="352" t="e">
        <f>EEL!B24</f>
        <v>#REF!</v>
      </c>
      <c r="F13" s="352">
        <f>EEL!C24</f>
        <v>0</v>
      </c>
    </row>
    <row r="14" spans="1:6" ht="12.75">
      <c r="A14" s="352">
        <f>IF(ISTEXT(EEL!C$5),EEL!C$5,"")</f>
      </c>
      <c r="B14" t="str">
        <f>EEL!C$7</f>
        <v>WA</v>
      </c>
      <c r="C14" t="str">
        <f>EEL!C$10</f>
        <v>UBNWN</v>
      </c>
      <c r="D14" s="353" t="str">
        <f>EEL!A25</f>
        <v>XUWP3</v>
      </c>
      <c r="E14" s="352" t="e">
        <f>EEL!B25</f>
        <v>#REF!</v>
      </c>
      <c r="F14" s="352">
        <f>EEL!C25</f>
        <v>0</v>
      </c>
    </row>
    <row r="15" spans="1:6" ht="12.75">
      <c r="A15" s="352">
        <f>IF(ISTEXT(EEL!C$5),EEL!C$5,"")</f>
      </c>
      <c r="B15" t="str">
        <f>EEL!C$7</f>
        <v>WA</v>
      </c>
      <c r="C15" t="str">
        <f>EEL!C$10</f>
        <v>UBNWN</v>
      </c>
      <c r="D15" s="353" t="str">
        <f>EEL!A26</f>
        <v>XUWP4</v>
      </c>
      <c r="E15" s="352" t="e">
        <f>EEL!B26</f>
        <v>#REF!</v>
      </c>
      <c r="F15" s="352">
        <f>EEL!C26</f>
        <v>0</v>
      </c>
    </row>
    <row r="16" spans="1:6" ht="12.75">
      <c r="A16" s="352">
        <f>IF(ISTEXT(EEL!C$5),EEL!C$5,"")</f>
      </c>
      <c r="B16" t="str">
        <f>EEL!C$7</f>
        <v>WA</v>
      </c>
      <c r="C16" t="str">
        <f>EEL!C$10</f>
        <v>UBNWN</v>
      </c>
      <c r="D16" s="353" t="str">
        <f>EEL!A27</f>
        <v>XUWQ1</v>
      </c>
      <c r="E16" s="352" t="e">
        <f>EEL!B27</f>
        <v>#REF!</v>
      </c>
      <c r="F16" s="352">
        <f>EEL!C27</f>
        <v>0</v>
      </c>
    </row>
    <row r="17" spans="1:6" ht="12.75">
      <c r="A17" s="352">
        <f>IF(ISTEXT(EEL!C$5),EEL!C$5,"")</f>
      </c>
      <c r="B17" t="str">
        <f>EEL!C$7</f>
        <v>WA</v>
      </c>
      <c r="C17" t="str">
        <f>EEL!C$10</f>
        <v>UBNWN</v>
      </c>
      <c r="D17" s="353" t="str">
        <f>EEL!A28</f>
        <v>XUWQ2</v>
      </c>
      <c r="E17" s="352" t="e">
        <f>EEL!B28</f>
        <v>#REF!</v>
      </c>
      <c r="F17" s="352">
        <f>EEL!C28</f>
        <v>0</v>
      </c>
    </row>
    <row r="18" spans="1:6" ht="12.75">
      <c r="A18" s="352">
        <f>IF(ISTEXT(EEL!C$5),EEL!C$5,"")</f>
      </c>
      <c r="B18" t="str">
        <f>EEL!C$7</f>
        <v>WA</v>
      </c>
      <c r="C18" t="str">
        <f>EEL!C$10</f>
        <v>UBNWN</v>
      </c>
      <c r="D18" s="353" t="str">
        <f>EEL!A29</f>
        <v>XUWQ3</v>
      </c>
      <c r="E18" s="352" t="e">
        <f>EEL!B29</f>
        <v>#REF!</v>
      </c>
      <c r="F18" s="352">
        <f>EEL!C29</f>
        <v>0</v>
      </c>
    </row>
    <row r="19" spans="1:6" ht="12.75">
      <c r="A19" s="352">
        <f>IF(ISTEXT(EEL!C$5),EEL!C$5,"")</f>
      </c>
      <c r="B19" t="str">
        <f>EEL!C$7</f>
        <v>WA</v>
      </c>
      <c r="C19" t="str">
        <f>EEL!C$10</f>
        <v>UBNWN</v>
      </c>
      <c r="D19" s="353" t="str">
        <f>EEL!A30</f>
        <v>XUWQ4</v>
      </c>
      <c r="E19" s="352" t="e">
        <f>EEL!B30</f>
        <v>#REF!</v>
      </c>
      <c r="F19" s="352">
        <f>EEL!C30</f>
        <v>0</v>
      </c>
    </row>
    <row r="20" spans="1:6" ht="12.75">
      <c r="A20" s="352">
        <f>IF(ISTEXT(EEL!C$5),EEL!C$5,"")</f>
      </c>
      <c r="B20" t="str">
        <f>EEL!C$7</f>
        <v>WA</v>
      </c>
      <c r="C20" t="str">
        <f>EEL!C$10</f>
        <v>UBNWN</v>
      </c>
      <c r="D20" s="353" t="str">
        <f>EEL!A31</f>
        <v>MQ1</v>
      </c>
      <c r="E20" s="352" t="e">
        <f>EEL!B31</f>
        <v>#REF!</v>
      </c>
      <c r="F20" s="352">
        <f>EEL!C31</f>
        <v>0</v>
      </c>
    </row>
    <row r="21" spans="1:6" ht="12.75">
      <c r="A21" s="352">
        <f>IF(ISTEXT(EEL!C$5),EEL!C$5,"")</f>
      </c>
      <c r="B21" t="str">
        <f>EEL!C$7</f>
        <v>WA</v>
      </c>
      <c r="C21" t="str">
        <f>EEL!C$10</f>
        <v>UBNWN</v>
      </c>
      <c r="D21" s="353" t="str">
        <f>EEL!A32</f>
        <v>QMU</v>
      </c>
      <c r="E21" s="352" t="e">
        <f>EEL!B32</f>
        <v>#REF!</v>
      </c>
      <c r="F21" s="352">
        <f>EEL!C32</f>
        <v>0</v>
      </c>
    </row>
    <row r="22" spans="1:6" ht="12.75">
      <c r="A22" s="352">
        <f>IF(ISTEXT(EEL!C$5),EEL!C$5,"")</f>
      </c>
      <c r="B22" t="str">
        <f>EEL!C$7</f>
        <v>WA</v>
      </c>
      <c r="C22" t="str">
        <f>EEL!C$10</f>
        <v>UBNWN</v>
      </c>
      <c r="D22" s="353" t="str">
        <f>EEL!A33</f>
        <v>URCCU</v>
      </c>
      <c r="E22" s="352">
        <f>EEL!B33</f>
        <v>0</v>
      </c>
      <c r="F22" s="352" t="e">
        <f>EEL!C33</f>
        <v>#REF!</v>
      </c>
    </row>
    <row r="23" spans="1:6" ht="12.75">
      <c r="A23" s="352">
        <f>IF(ISTEXT(EEL!C$5),EEL!C$5,"")</f>
      </c>
      <c r="B23" t="str">
        <f>EEL!C$7</f>
        <v>WA</v>
      </c>
      <c r="C23" t="str">
        <f>EEL!C$10</f>
        <v>UBNWN</v>
      </c>
      <c r="D23" s="353" t="str">
        <f>EEL!A34</f>
        <v>URCCV</v>
      </c>
      <c r="E23" s="352">
        <f>EEL!B34</f>
        <v>0</v>
      </c>
      <c r="F23" s="352" t="e">
        <f>EEL!C34</f>
        <v>#REF!</v>
      </c>
    </row>
    <row r="24" spans="1:6" ht="12.75">
      <c r="A24" s="352">
        <f>IF(ISTEXT(EEL!C$5),EEL!C$5,"")</f>
      </c>
      <c r="B24" t="str">
        <f>EEL!C$7</f>
        <v>WA</v>
      </c>
      <c r="C24" t="str">
        <f>EEL!C$10</f>
        <v>UBNWN</v>
      </c>
      <c r="D24" s="353" t="str">
        <f>EEL!A35</f>
        <v>CLR</v>
      </c>
      <c r="E24" s="352">
        <f>EEL!B35</f>
        <v>0</v>
      </c>
      <c r="F24" s="352">
        <f>EEL!C35</f>
        <v>0</v>
      </c>
    </row>
    <row r="25" spans="1:6" ht="12.75">
      <c r="A25" s="352">
        <f>IF(ISTEXT(EEL!C$5),EEL!C$5,"")</f>
      </c>
      <c r="B25" t="str">
        <f>EEL!C$7</f>
        <v>WA</v>
      </c>
      <c r="C25" t="str">
        <f>EEL!C$10</f>
        <v>UBNWN</v>
      </c>
      <c r="D25" s="353" t="str">
        <f>EEL!A36</f>
        <v>CTG</v>
      </c>
      <c r="E25" s="352">
        <f>EEL!B36</f>
        <v>0</v>
      </c>
      <c r="F25" s="352">
        <f>EEL!C36</f>
        <v>0</v>
      </c>
    </row>
    <row r="26" spans="1:6" ht="12.75">
      <c r="A26" s="352">
        <f>IF(ISTEXT(EEL!C$5),EEL!C$5,"")</f>
      </c>
      <c r="B26" t="str">
        <f>EEL!C$7</f>
        <v>WA</v>
      </c>
      <c r="C26" t="str">
        <f>EEL!C$10</f>
        <v>UBNWN</v>
      </c>
      <c r="D26" s="353" t="str">
        <f>EEL!A37</f>
        <v>CU5BD</v>
      </c>
      <c r="E26" s="352">
        <f>EEL!B37</f>
        <v>1.89</v>
      </c>
      <c r="F26" s="352">
        <f>EEL!C37</f>
        <v>0</v>
      </c>
    </row>
    <row r="27" spans="1:6" ht="12.75">
      <c r="A27" s="352">
        <f>IF(ISTEXT(EEL!C$5),EEL!C$5,"")</f>
      </c>
      <c r="B27" t="str">
        <f>EEL!C$7</f>
        <v>WA</v>
      </c>
      <c r="C27" t="str">
        <f>EEL!C$10</f>
        <v>UBNWN</v>
      </c>
      <c r="D27" s="353" t="str">
        <f>EEL!A38</f>
        <v>NR6RC</v>
      </c>
      <c r="E27" s="352">
        <f>EEL!B38</f>
        <v>0</v>
      </c>
      <c r="F27" s="352">
        <f>EEL!C38</f>
        <v>204.75</v>
      </c>
    </row>
    <row r="28" spans="1:6" ht="12.75">
      <c r="A28" s="352">
        <f>IF(ISTEXT(EEL!C$5),EEL!C$5,"")</f>
      </c>
      <c r="B28" t="str">
        <f>EEL!C$7</f>
        <v>WA</v>
      </c>
      <c r="C28" t="str">
        <f>EEL!C$10</f>
        <v>UBNWN</v>
      </c>
      <c r="D28" s="353" t="str">
        <f>EEL!A39</f>
        <v>NRBPO</v>
      </c>
      <c r="E28" s="352">
        <f>EEL!B39</f>
        <v>0</v>
      </c>
      <c r="F28" s="352">
        <f>EEL!C39</f>
        <v>88.2</v>
      </c>
    </row>
    <row r="29" spans="1:6" ht="12.75">
      <c r="A29" s="352">
        <f>IF(ISTEXT(EEL!C$5),EEL!C$5,"")</f>
      </c>
      <c r="B29" t="str">
        <f>EEL!C$7</f>
        <v>WA</v>
      </c>
      <c r="C29" t="str">
        <f>EEL!C$10</f>
        <v>UBNWN</v>
      </c>
      <c r="D29" s="353" t="str">
        <f>EEL!A40</f>
        <v>PYVM8</v>
      </c>
      <c r="E29" s="352">
        <f>EEL!B40</f>
        <v>3.15</v>
      </c>
      <c r="F29" s="352">
        <f>EEL!C40</f>
        <v>0</v>
      </c>
    </row>
    <row r="30" spans="1:6" ht="12.75">
      <c r="A30" s="352">
        <f>IF(ISTEXT(EEL!C$5),EEL!C$5,"")</f>
      </c>
      <c r="B30" t="str">
        <f>EEL!C$7</f>
        <v>WA</v>
      </c>
      <c r="C30" t="str">
        <f>EEL!C$10</f>
        <v>UBNWN</v>
      </c>
      <c r="D30" s="353" t="str">
        <f>EEL!A41</f>
        <v>PYVM9</v>
      </c>
      <c r="E30" s="352">
        <f>EEL!B41</f>
        <v>3.15</v>
      </c>
      <c r="F30" s="352">
        <f>EEL!C41</f>
        <v>0</v>
      </c>
    </row>
    <row r="31" spans="1:6" ht="12.75">
      <c r="A31" s="352">
        <f>IF(ISTEXT(EEL!C$5),EEL!C$5,"")</f>
      </c>
      <c r="B31" t="str">
        <f>EEL!C$7</f>
        <v>WA</v>
      </c>
      <c r="C31" t="str">
        <f>EEL!C$10</f>
        <v>UBNWN</v>
      </c>
      <c r="D31" s="353" t="str">
        <f>EEL!A42</f>
        <v>T59</v>
      </c>
      <c r="E31" s="352">
        <f>EEL!B42</f>
        <v>28.35</v>
      </c>
      <c r="F31" s="352">
        <f>EEL!C42</f>
        <v>0</v>
      </c>
    </row>
    <row r="32" spans="1:6" ht="12.75">
      <c r="A32" s="352">
        <f>IF(ISTEXT(EEL!C$5),EEL!C$5,"")</f>
      </c>
      <c r="B32" t="str">
        <f>EEL!C$7</f>
        <v>WA</v>
      </c>
      <c r="C32" t="str">
        <f>EEL!G$10</f>
        <v>XUMCN</v>
      </c>
      <c r="D32" s="353" t="str">
        <f>EEL!E13</f>
        <v>1U5W2</v>
      </c>
      <c r="E32" s="352" t="e">
        <f>EEL!F13</f>
        <v>#REF!</v>
      </c>
      <c r="F32" s="352">
        <f>EEL!G13</f>
        <v>0</v>
      </c>
    </row>
    <row r="33" spans="1:6" ht="12.75">
      <c r="A33" s="352">
        <f>IF(ISTEXT(EEL!C$5),EEL!C$5,"")</f>
      </c>
      <c r="B33" t="str">
        <f>EEL!C$7</f>
        <v>WA</v>
      </c>
      <c r="C33" t="str">
        <f>EEL!G$10</f>
        <v>XUMCN</v>
      </c>
      <c r="D33" s="353" t="str">
        <f>EEL!E14</f>
        <v>1U5W3</v>
      </c>
      <c r="E33" s="352" t="e">
        <f>EEL!F14</f>
        <v>#REF!</v>
      </c>
      <c r="F33" s="352">
        <f>EEL!G14</f>
        <v>0</v>
      </c>
    </row>
    <row r="34" spans="1:6" ht="12.75">
      <c r="A34" s="352">
        <f>IF(ISTEXT(EEL!C$5),EEL!C$5,"")</f>
      </c>
      <c r="B34" t="str">
        <f>EEL!C$7</f>
        <v>WA</v>
      </c>
      <c r="C34" t="str">
        <f>EEL!G$10</f>
        <v>XUMCN</v>
      </c>
      <c r="D34" s="353" t="str">
        <f>EEL!E15</f>
        <v>1U5W4</v>
      </c>
      <c r="E34" s="352" t="e">
        <f>EEL!F15</f>
        <v>#REF!</v>
      </c>
      <c r="F34" s="352">
        <f>EEL!G15</f>
        <v>0</v>
      </c>
    </row>
    <row r="35" spans="1:6" ht="12.75">
      <c r="A35" s="352">
        <f>IF(ISTEXT(EEL!C$5),EEL!C$5,"")</f>
      </c>
      <c r="B35" t="str">
        <f>EEL!C$7</f>
        <v>WA</v>
      </c>
      <c r="C35" t="str">
        <f>EEL!G$10</f>
        <v>XUMCN</v>
      </c>
      <c r="D35" s="353" t="str">
        <f>EEL!E16</f>
        <v>1U5W5</v>
      </c>
      <c r="E35" s="352" t="e">
        <f>EEL!F16</f>
        <v>#REF!</v>
      </c>
      <c r="F35" s="352">
        <f>EEL!G16</f>
        <v>0</v>
      </c>
    </row>
    <row r="36" spans="1:6" ht="12.75">
      <c r="A36" s="352">
        <f>IF(ISTEXT(EEL!C$5),EEL!C$5,"")</f>
      </c>
      <c r="B36" t="str">
        <f>EEL!C$7</f>
        <v>WA</v>
      </c>
      <c r="C36" t="str">
        <f>EEL!G$10</f>
        <v>XUMCN</v>
      </c>
      <c r="D36" s="353" t="str">
        <f>EEL!E17</f>
        <v>FQYU2</v>
      </c>
      <c r="E36" s="352" t="e">
        <f>EEL!F17</f>
        <v>#REF!</v>
      </c>
      <c r="F36" s="352">
        <f>EEL!G17</f>
        <v>0</v>
      </c>
    </row>
    <row r="37" spans="1:6" ht="12.75">
      <c r="A37" s="352">
        <f>IF(ISTEXT(EEL!C$5),EEL!C$5,"")</f>
      </c>
      <c r="B37" t="str">
        <f>EEL!C$7</f>
        <v>WA</v>
      </c>
      <c r="C37" t="str">
        <f>EEL!G$10</f>
        <v>XUMCN</v>
      </c>
      <c r="D37" s="353" t="str">
        <f>EEL!E18</f>
        <v>FQYU3</v>
      </c>
      <c r="E37" s="352" t="e">
        <f>EEL!F18</f>
        <v>#REF!</v>
      </c>
      <c r="F37" s="352">
        <f>EEL!G18</f>
        <v>0</v>
      </c>
    </row>
    <row r="38" spans="1:6" ht="12.75">
      <c r="A38" s="352">
        <f>IF(ISTEXT(EEL!C$5),EEL!C$5,"")</f>
      </c>
      <c r="B38" t="str">
        <f>EEL!C$7</f>
        <v>WA</v>
      </c>
      <c r="C38" t="str">
        <f>EEL!G$10</f>
        <v>XUMCN</v>
      </c>
      <c r="D38" s="353" t="str">
        <f>EEL!E19</f>
        <v>FQYU4</v>
      </c>
      <c r="E38" s="352" t="e">
        <f>EEL!F19</f>
        <v>#REF!</v>
      </c>
      <c r="F38" s="352">
        <f>EEL!G19</f>
        <v>0</v>
      </c>
    </row>
    <row r="39" spans="1:6" ht="12.75">
      <c r="A39" s="352">
        <f>IF(ISTEXT(EEL!C$5),EEL!C$5,"")</f>
      </c>
      <c r="B39" t="str">
        <f>EEL!C$7</f>
        <v>WA</v>
      </c>
      <c r="C39" t="str">
        <f>EEL!G$10</f>
        <v>XUMCN</v>
      </c>
      <c r="D39" s="353" t="str">
        <f>EEL!E20</f>
        <v>FQYU5</v>
      </c>
      <c r="E39" s="352" t="e">
        <f>EEL!F20</f>
        <v>#REF!</v>
      </c>
      <c r="F39" s="352">
        <f>EEL!G20</f>
        <v>0</v>
      </c>
    </row>
    <row r="40" spans="1:6" ht="12.75">
      <c r="A40" s="352">
        <f>IF(ISTEXT(EEL!C$5),EEL!C$5,"")</f>
      </c>
      <c r="B40" t="str">
        <f>EEL!C$7</f>
        <v>WA</v>
      </c>
      <c r="C40" t="str">
        <f>EEL!G$10</f>
        <v>XUMCN</v>
      </c>
      <c r="D40" s="353" t="str">
        <f>EEL!E21</f>
        <v>MQ3</v>
      </c>
      <c r="E40" s="352" t="e">
        <f>EEL!F21</f>
        <v>#REF!</v>
      </c>
      <c r="F40" s="352">
        <f>EEL!G21</f>
        <v>0</v>
      </c>
    </row>
    <row r="41" spans="1:6" ht="12.75">
      <c r="A41" s="352">
        <f>IF(ISTEXT(EEL!C$5),EEL!C$5,"")</f>
      </c>
      <c r="B41" t="str">
        <f>EEL!C$7</f>
        <v>WA</v>
      </c>
      <c r="C41" t="str">
        <f>EEL!G$10</f>
        <v>XUMCN</v>
      </c>
      <c r="D41" s="353" t="str">
        <f>EEL!E22</f>
        <v>THJAX</v>
      </c>
      <c r="E41" s="352" t="e">
        <f>EEL!F22</f>
        <v>#REF!</v>
      </c>
      <c r="F41" s="352">
        <f>EEL!G22</f>
        <v>0</v>
      </c>
    </row>
    <row r="42" spans="1:6" ht="12.75">
      <c r="A42" s="352">
        <f>IF(ISTEXT(EEL!C$5),EEL!C$5,"")</f>
      </c>
      <c r="B42" t="str">
        <f>EEL!C$7</f>
        <v>WA</v>
      </c>
      <c r="C42" t="str">
        <f>EEL!G$10</f>
        <v>XUMCN</v>
      </c>
      <c r="D42" s="353" t="str">
        <f>EEL!E23</f>
        <v>URCCU</v>
      </c>
      <c r="E42" s="352">
        <f>EEL!F23</f>
        <v>0</v>
      </c>
      <c r="F42" s="352" t="e">
        <f>EEL!G23</f>
        <v>#REF!</v>
      </c>
    </row>
    <row r="43" spans="1:6" ht="12.75">
      <c r="A43" s="352">
        <f>IF(ISTEXT(EEL!C$5),EEL!C$5,"")</f>
      </c>
      <c r="B43" t="str">
        <f>EEL!C$7</f>
        <v>WA</v>
      </c>
      <c r="C43" t="str">
        <f>EEL!G$10</f>
        <v>XUMCN</v>
      </c>
      <c r="D43" s="353" t="str">
        <f>EEL!E24</f>
        <v>URCCV</v>
      </c>
      <c r="E43" s="352">
        <f>EEL!F24</f>
        <v>0</v>
      </c>
      <c r="F43" s="352" t="e">
        <f>EEL!G24</f>
        <v>#REF!</v>
      </c>
    </row>
    <row r="44" spans="1:6" ht="12.75">
      <c r="A44" s="352">
        <f>IF(ISTEXT(EEL!C$5),EEL!C$5,"")</f>
      </c>
      <c r="B44" t="str">
        <f>EEL!C$7</f>
        <v>WA</v>
      </c>
      <c r="C44" t="str">
        <f>EEL!G$10</f>
        <v>XUMCN</v>
      </c>
      <c r="D44" s="353" t="str">
        <f>EEL!E25</f>
        <v>CTG</v>
      </c>
      <c r="E44" s="352">
        <f>EEL!F25</f>
        <v>0</v>
      </c>
      <c r="F44" s="352">
        <f>EEL!G25</f>
        <v>0</v>
      </c>
    </row>
    <row r="45" spans="1:6" ht="12.75">
      <c r="A45" s="352">
        <f>IF(ISTEXT(EEL!C$5),EEL!C$5,"")</f>
      </c>
      <c r="B45" t="str">
        <f>EEL!C$7</f>
        <v>WA</v>
      </c>
      <c r="C45" t="str">
        <f>EEL!G$10</f>
        <v>XUMCN</v>
      </c>
      <c r="D45" s="353" t="str">
        <f>EEL!E26</f>
        <v>CU5MN</v>
      </c>
      <c r="E45" s="352">
        <f>EEL!F26</f>
        <v>6.75</v>
      </c>
      <c r="F45" s="352">
        <f>EEL!G26</f>
        <v>17.76</v>
      </c>
    </row>
    <row r="46" spans="1:6" ht="12.75">
      <c r="A46" s="352">
        <f>IF(ISTEXT(EEL!C$5),EEL!C$5,"")</f>
      </c>
      <c r="B46" t="str">
        <f>EEL!C$7</f>
        <v>WA</v>
      </c>
      <c r="C46" t="str">
        <f>EEL!G$10</f>
        <v>XUMCN</v>
      </c>
      <c r="D46" s="353" t="str">
        <f>EEL!E27</f>
        <v>HD5AX</v>
      </c>
      <c r="E46" s="352">
        <f>EEL!F27</f>
        <v>64.12</v>
      </c>
      <c r="F46" s="352">
        <f>EEL!G27</f>
        <v>387.23</v>
      </c>
    </row>
    <row r="47" spans="1:6" ht="12.75">
      <c r="A47" s="352">
        <f>IF(ISTEXT(EEL!C$5),EEL!C$5,"")</f>
      </c>
      <c r="B47" t="str">
        <f>EEL!C$7</f>
        <v>WA</v>
      </c>
      <c r="C47" t="str">
        <f>EEL!G$10</f>
        <v>XUMCN</v>
      </c>
      <c r="D47" s="353" t="str">
        <f>EEL!E28</f>
        <v>HD5GX</v>
      </c>
      <c r="E47" s="352">
        <f>EEL!F28</f>
        <v>74.25</v>
      </c>
      <c r="F47" s="352">
        <f>EEL!G28</f>
        <v>387.23</v>
      </c>
    </row>
    <row r="48" spans="1:6" ht="12.75">
      <c r="A48" s="352">
        <f>IF(ISTEXT(EEL!C$5),EEL!C$5,"")</f>
      </c>
      <c r="B48" t="str">
        <f>EEL!C$7</f>
        <v>WA</v>
      </c>
      <c r="C48" t="str">
        <f>EEL!G$10</f>
        <v>XUMCN</v>
      </c>
      <c r="D48" s="353" t="str">
        <f>EEL!E29</f>
        <v>HDJAX</v>
      </c>
      <c r="E48" s="352">
        <f>EEL!F29</f>
        <v>2635.83</v>
      </c>
      <c r="F48" s="352">
        <f>EEL!G29</f>
        <v>0</v>
      </c>
    </row>
    <row r="49" spans="1:6" ht="12.75">
      <c r="A49" s="352">
        <f>IF(ISTEXT(EEL!C$5),EEL!C$5,"")</f>
      </c>
      <c r="B49" t="str">
        <f>EEL!C$7</f>
        <v>WA</v>
      </c>
      <c r="C49" t="str">
        <f>EEL!G$10</f>
        <v>XUMCN</v>
      </c>
      <c r="D49" s="353" t="str">
        <f>EEL!E30</f>
        <v>HDJGX</v>
      </c>
      <c r="E49" s="352">
        <f>EEL!F30</f>
        <v>12585.14</v>
      </c>
      <c r="F49" s="352">
        <f>EEL!G30</f>
        <v>0</v>
      </c>
    </row>
    <row r="50" spans="1:6" ht="12.75">
      <c r="A50" s="352">
        <f>IF(ISTEXT(EEL!C$5),EEL!C$5,"")</f>
      </c>
      <c r="B50" t="str">
        <f>EEL!C$7</f>
        <v>WA</v>
      </c>
      <c r="C50" t="str">
        <f>EEL!G$10</f>
        <v>XUMCN</v>
      </c>
      <c r="D50" s="353" t="str">
        <f>EEL!E31</f>
        <v>TH5JX</v>
      </c>
      <c r="E50" s="352">
        <f>EEL!F31</f>
        <v>101.92</v>
      </c>
      <c r="F50" s="352">
        <f>EEL!G31</f>
        <v>387.23</v>
      </c>
    </row>
    <row r="51" spans="1:6" ht="12.75">
      <c r="A51" s="352">
        <f>IF(ISTEXT(EEL!C$5),EEL!C$5,"")</f>
      </c>
      <c r="B51" t="str">
        <f>EEL!C$7</f>
        <v>WA</v>
      </c>
      <c r="C51" t="str">
        <f>EEL!G$10</f>
        <v>XUMCN</v>
      </c>
      <c r="D51" s="353" t="str">
        <f>EEL!E32</f>
        <v>TH5NX</v>
      </c>
      <c r="E51" s="352">
        <f>EEL!F32</f>
        <v>62.1</v>
      </c>
      <c r="F51" s="352">
        <f>EEL!G32</f>
        <v>387.23</v>
      </c>
    </row>
    <row r="52" spans="1:6" ht="12.75">
      <c r="A52" s="352">
        <f>IF(ISTEXT(EEL!C$5),EEL!C$5,"")</f>
      </c>
      <c r="B52" t="str">
        <f>EEL!C$7</f>
        <v>WA</v>
      </c>
      <c r="C52" t="str">
        <f>EEL!G$10</f>
        <v>XUMCN</v>
      </c>
      <c r="D52" s="353" t="str">
        <f>EEL!E33</f>
        <v>TH5VX</v>
      </c>
      <c r="E52" s="352">
        <f>EEL!F33</f>
        <v>62.1</v>
      </c>
      <c r="F52" s="352">
        <f>EEL!G33</f>
        <v>387.23</v>
      </c>
    </row>
    <row r="53" spans="1:6" ht="12.75">
      <c r="A53" s="352">
        <f>IF(ISTEXT(EEL!C$5),EEL!C$5,"")</f>
      </c>
      <c r="B53" t="str">
        <f>EEL!C$7</f>
        <v>WA</v>
      </c>
      <c r="C53" t="str">
        <f>EEL!G$10</f>
        <v>XUMCN</v>
      </c>
      <c r="D53" s="353" t="str">
        <f>EEL!E34</f>
        <v>THJEX</v>
      </c>
      <c r="E53" s="352">
        <f>EEL!F34</f>
        <v>1484.97</v>
      </c>
      <c r="F53" s="352">
        <f>EEL!G34</f>
        <v>0</v>
      </c>
    </row>
    <row r="54" spans="1:6" ht="12.75">
      <c r="A54" s="352">
        <f>IF(ISTEXT(EEL!C$5),EEL!C$5,"")</f>
      </c>
      <c r="B54" t="str">
        <f>EEL!C$7</f>
        <v>WA</v>
      </c>
      <c r="C54" t="str">
        <f>EEL!G$10</f>
        <v>XUMCN</v>
      </c>
      <c r="D54" s="353" t="str">
        <f>EEL!E35</f>
        <v>THJJX</v>
      </c>
      <c r="E54" s="352">
        <f>EEL!F35</f>
        <v>1694.22</v>
      </c>
      <c r="F54" s="352">
        <f>EEL!G35</f>
        <v>0</v>
      </c>
    </row>
    <row r="55" spans="1:6" ht="12.75">
      <c r="A55" s="352">
        <f>IF(ISTEXT(EEL!C$5),EEL!C$5,"")</f>
      </c>
      <c r="B55" t="str">
        <f>EEL!C$7</f>
        <v>WA</v>
      </c>
      <c r="C55" t="str">
        <f>EEL!G$10</f>
        <v>XUMCN</v>
      </c>
      <c r="D55" s="353" t="str">
        <f>EEL!E36</f>
        <v>THJNX</v>
      </c>
      <c r="E55" s="352">
        <f>EEL!F36</f>
        <v>5052.28</v>
      </c>
      <c r="F55" s="352">
        <f>EEL!G36</f>
        <v>0</v>
      </c>
    </row>
    <row r="56" spans="1:6" ht="12.75">
      <c r="A56" s="352">
        <f>IF(ISTEXT(EEL!C$5),EEL!C$5,"")</f>
      </c>
      <c r="B56" t="str">
        <f>EEL!C$7</f>
        <v>WA</v>
      </c>
      <c r="C56" t="str">
        <f>EEL!G$10</f>
        <v>XUMCN</v>
      </c>
      <c r="D56" s="353" t="str">
        <f>EEL!E37</f>
        <v>THJRX</v>
      </c>
      <c r="E56" s="352">
        <f>EEL!F37</f>
        <v>9615.2</v>
      </c>
      <c r="F56" s="352">
        <f>EEL!G37</f>
        <v>0</v>
      </c>
    </row>
    <row r="57" spans="1:6" ht="12.75">
      <c r="A57" s="352">
        <f>IF(ISTEXT(EEL!C$5),EEL!C$5,"")</f>
      </c>
      <c r="B57" t="str">
        <f>EEL!C$7</f>
        <v>WA</v>
      </c>
      <c r="C57" t="str">
        <f>EEL!G$10</f>
        <v>XUMCN</v>
      </c>
      <c r="D57" s="353" t="str">
        <f>EEL!E38</f>
        <v>THJVX</v>
      </c>
      <c r="E57" s="352">
        <f>EEL!F38</f>
        <v>3827.18</v>
      </c>
      <c r="F57" s="352">
        <f>EEL!G38</f>
        <v>0</v>
      </c>
    </row>
    <row r="58" spans="1:6" ht="12.75">
      <c r="A58" s="352">
        <f>IF(ISTEXT(UBL!B$2),UBL!B$2,"")</f>
      </c>
      <c r="B58" t="str">
        <f>UBL!D$2</f>
        <v>WA</v>
      </c>
      <c r="C58" t="str">
        <f>UBL!C$2</f>
        <v>XBMXN</v>
      </c>
      <c r="D58" s="353" t="str">
        <f>UBL!E3</f>
        <v>TYLCA</v>
      </c>
      <c r="E58" s="352" t="e">
        <f>UBL!F3</f>
        <v>#REF!</v>
      </c>
      <c r="F58" s="352" t="str">
        <f>UBL!G3</f>
        <v>NONE</v>
      </c>
    </row>
    <row r="59" spans="1:6" ht="12.75">
      <c r="A59" s="352">
        <f>IF(ISTEXT(UBL!B$2),UBL!B$2,"")</f>
      </c>
      <c r="B59" t="str">
        <f>UBL!D$2</f>
        <v>WA</v>
      </c>
      <c r="C59" t="str">
        <f>UBL!C$2</f>
        <v>XBMXN</v>
      </c>
      <c r="D59" s="353" t="str">
        <f>UBL!E4</f>
        <v>TYLCQ</v>
      </c>
      <c r="E59" s="352" t="e">
        <f>UBL!F4</f>
        <v>#REF!</v>
      </c>
      <c r="F59" s="352" t="str">
        <f>UBL!G4</f>
        <v>NONE</v>
      </c>
    </row>
    <row r="60" spans="1:6" ht="12.75">
      <c r="A60" s="352">
        <f>IF(ISTEXT(UBL!B$2),UBL!B$2,"")</f>
      </c>
      <c r="B60" t="str">
        <f>UBL!D$2</f>
        <v>WA</v>
      </c>
      <c r="C60" t="str">
        <f>UBL!C$2</f>
        <v>XBMXN</v>
      </c>
      <c r="D60" s="353" t="str">
        <f>UBL!E5</f>
        <v>TYLCB</v>
      </c>
      <c r="E60" s="352" t="e">
        <f>UBL!F5</f>
        <v>#REF!</v>
      </c>
      <c r="F60" s="352" t="str">
        <f>UBL!G5</f>
        <v>NONE</v>
      </c>
    </row>
    <row r="61" spans="1:6" ht="12.75">
      <c r="A61" s="352">
        <f>IF(ISTEXT(UBL!B$2),UBL!B$2,"")</f>
      </c>
      <c r="B61" t="str">
        <f>UBL!D$2</f>
        <v>WA</v>
      </c>
      <c r="C61" t="str">
        <f>UBL!C$2</f>
        <v>XBMXN</v>
      </c>
      <c r="D61" s="353" t="str">
        <f>UBL!E6</f>
        <v>TYLCR</v>
      </c>
      <c r="E61" s="352" t="e">
        <f>UBL!F6</f>
        <v>#REF!</v>
      </c>
      <c r="F61" s="352" t="str">
        <f>UBL!G6</f>
        <v>NONE</v>
      </c>
    </row>
    <row r="62" spans="1:6" ht="12.75">
      <c r="A62" s="352">
        <f>IF(ISTEXT(UBL!B$2),UBL!B$2,"")</f>
      </c>
      <c r="B62" t="str">
        <f>UBL!D$2</f>
        <v>WA</v>
      </c>
      <c r="C62" t="str">
        <f>UBL!C$2</f>
        <v>XBMXN</v>
      </c>
      <c r="D62" s="353" t="str">
        <f>UBL!E7</f>
        <v>TYLDA</v>
      </c>
      <c r="E62" s="352" t="e">
        <f>UBL!F7</f>
        <v>#REF!</v>
      </c>
      <c r="F62" s="352" t="str">
        <f>UBL!G7</f>
        <v>NONE</v>
      </c>
    </row>
    <row r="63" spans="1:6" ht="12.75">
      <c r="A63" s="352">
        <f>IF(ISTEXT(UBL!B$2),UBL!B$2,"")</f>
      </c>
      <c r="B63" t="str">
        <f>UBL!D$2</f>
        <v>WA</v>
      </c>
      <c r="C63" t="str">
        <f>UBL!C$2</f>
        <v>XBMXN</v>
      </c>
      <c r="D63" s="353" t="str">
        <f>UBL!E8</f>
        <v>TYLDX</v>
      </c>
      <c r="E63" s="352" t="e">
        <f>UBL!F8</f>
        <v>#REF!</v>
      </c>
      <c r="F63" s="352" t="str">
        <f>UBL!G8</f>
        <v>NONE</v>
      </c>
    </row>
    <row r="64" spans="1:6" ht="12.75">
      <c r="A64" s="352">
        <f>IF(ISTEXT(UBL!B$2),UBL!B$2,"")</f>
      </c>
      <c r="B64" t="str">
        <f>UBL!D$2</f>
        <v>WA</v>
      </c>
      <c r="C64" t="str">
        <f>UBL!C$2</f>
        <v>XBMXN</v>
      </c>
      <c r="D64" s="353" t="str">
        <f>UBL!E9</f>
        <v>TYLEA</v>
      </c>
      <c r="E64" s="352" t="e">
        <f>UBL!F9</f>
        <v>#REF!</v>
      </c>
      <c r="F64" s="352" t="str">
        <f>UBL!G9</f>
        <v>NONE</v>
      </c>
    </row>
    <row r="65" spans="1:6" ht="12.75">
      <c r="A65" s="352">
        <f>IF(ISTEXT(UBL!B$2),UBL!B$2,"")</f>
      </c>
      <c r="B65" t="str">
        <f>UBL!D$2</f>
        <v>WA</v>
      </c>
      <c r="C65" t="str">
        <f>UBL!C$2</f>
        <v>XBMXN</v>
      </c>
      <c r="D65" s="353" t="str">
        <f>UBL!E10</f>
        <v>TYLEX</v>
      </c>
      <c r="E65" s="352" t="e">
        <f>UBL!F10</f>
        <v>#REF!</v>
      </c>
      <c r="F65" s="352" t="str">
        <f>UBL!G10</f>
        <v>NONE</v>
      </c>
    </row>
    <row r="66" spans="1:6" ht="12.75">
      <c r="A66" s="352">
        <f>IF(ISTEXT(UBL!B$2),UBL!B$2,"")</f>
      </c>
      <c r="B66" t="str">
        <f>UBL!D$2</f>
        <v>WA</v>
      </c>
      <c r="C66" t="str">
        <f>UBL!C$2</f>
        <v>XBMXN</v>
      </c>
      <c r="D66" s="353" t="str">
        <f>UBL!E11</f>
        <v>U21</v>
      </c>
      <c r="E66" s="352" t="e">
        <f>UBL!F11</f>
        <v>#REF!</v>
      </c>
      <c r="F66" s="352" t="str">
        <f>UBL!G11</f>
        <v>NONE</v>
      </c>
    </row>
    <row r="67" spans="1:6" ht="12.75">
      <c r="A67" s="352">
        <f>IF(ISTEXT(UBL!B$2),UBL!B$2,"")</f>
      </c>
      <c r="B67" t="str">
        <f>UBL!D$2</f>
        <v>WA</v>
      </c>
      <c r="C67" t="str">
        <f>UBL!C$2</f>
        <v>XBMXN</v>
      </c>
      <c r="D67" s="353" t="str">
        <f>UBL!E12</f>
        <v>U21XA</v>
      </c>
      <c r="E67" s="352">
        <f>UBL!F12</f>
        <v>0</v>
      </c>
      <c r="F67" s="352" t="str">
        <f>UBL!G12</f>
        <v>NONE</v>
      </c>
    </row>
    <row r="68" spans="1:6" ht="12.75">
      <c r="A68" s="352">
        <f>IF(ISTEXT(UBL!B$2),UBL!B$2,"")</f>
      </c>
      <c r="B68" t="str">
        <f>UBL!D$2</f>
        <v>WA</v>
      </c>
      <c r="C68" t="str">
        <f>UBL!C$2</f>
        <v>XBMXN</v>
      </c>
      <c r="D68" s="353" t="str">
        <f>UBL!E13</f>
        <v>U21XB</v>
      </c>
      <c r="E68" s="352">
        <f>UBL!F13</f>
        <v>0</v>
      </c>
      <c r="F68" s="352" t="str">
        <f>UBL!G13</f>
        <v>NONE</v>
      </c>
    </row>
    <row r="69" spans="1:6" ht="12.75">
      <c r="A69" s="352">
        <f>IF(ISTEXT(UBL!B$2),UBL!B$2,"")</f>
      </c>
      <c r="B69" t="str">
        <f>UBL!D$2</f>
        <v>WA</v>
      </c>
      <c r="C69" t="str">
        <f>UBL!C$2</f>
        <v>XBMXN</v>
      </c>
      <c r="D69" s="353" t="str">
        <f>UBL!E14</f>
        <v>U21XC</v>
      </c>
      <c r="E69" s="352">
        <f>UBL!F14</f>
        <v>0</v>
      </c>
      <c r="F69" s="352" t="str">
        <f>UBL!G14</f>
        <v>NONE</v>
      </c>
    </row>
    <row r="70" spans="1:6" ht="12.75">
      <c r="A70" s="352">
        <f>IF(ISTEXT(UBL!B$2),UBL!B$2,"")</f>
      </c>
      <c r="B70" t="str">
        <f>UBL!D$2</f>
        <v>WA</v>
      </c>
      <c r="C70" t="str">
        <f>UBL!C$2</f>
        <v>XBMXN</v>
      </c>
      <c r="D70" s="353" t="str">
        <f>UBL!E15</f>
        <v>U23</v>
      </c>
      <c r="E70" s="352" t="e">
        <f>UBL!F15</f>
        <v>#REF!</v>
      </c>
      <c r="F70" s="352" t="str">
        <f>UBL!G15</f>
        <v>NONE</v>
      </c>
    </row>
    <row r="71" spans="1:6" ht="12.75">
      <c r="A71" s="352">
        <f>IF(ISTEXT(UBL!B$2),UBL!B$2,"")</f>
      </c>
      <c r="B71" t="str">
        <f>UBL!D$2</f>
        <v>WA</v>
      </c>
      <c r="C71" t="str">
        <f>UBL!C$2</f>
        <v>XBMXN</v>
      </c>
      <c r="D71" s="353" t="str">
        <f>UBL!E16</f>
        <v>U23QX</v>
      </c>
      <c r="E71" s="352" t="e">
        <f>UBL!F16</f>
        <v>#REF!</v>
      </c>
      <c r="F71" s="352" t="str">
        <f>UBL!G16</f>
        <v>NONE</v>
      </c>
    </row>
    <row r="72" spans="1:6" ht="12.75">
      <c r="A72" s="352">
        <f>IF(ISTEXT(UBL!B$2),UBL!B$2,"")</f>
      </c>
      <c r="B72" t="str">
        <f>UBL!D$2</f>
        <v>WA</v>
      </c>
      <c r="C72" t="str">
        <f>UBL!C$2</f>
        <v>XBMXN</v>
      </c>
      <c r="D72" s="353" t="str">
        <f>UBL!E17</f>
        <v>U23VX</v>
      </c>
      <c r="E72" s="352" t="e">
        <f>UBL!F17</f>
        <v>#REF!</v>
      </c>
      <c r="F72" s="352" t="str">
        <f>UBL!G17</f>
        <v>NONE</v>
      </c>
    </row>
    <row r="73" spans="1:6" ht="12.75">
      <c r="A73" s="352">
        <f>IF(ISTEXT(UBL!B$2),UBL!B$2,"")</f>
      </c>
      <c r="B73" t="str">
        <f>UBL!D$2</f>
        <v>WA</v>
      </c>
      <c r="C73" t="str">
        <f>UBL!C$2</f>
        <v>XBMXN</v>
      </c>
      <c r="D73" s="353" t="str">
        <f>UBL!E18</f>
        <v>U23WX</v>
      </c>
      <c r="E73" s="352" t="e">
        <f>UBL!F18</f>
        <v>#REF!</v>
      </c>
      <c r="F73" s="352" t="str">
        <f>UBL!G18</f>
        <v>NONE</v>
      </c>
    </row>
    <row r="74" spans="1:6" ht="12.75">
      <c r="A74" s="352">
        <f>IF(ISTEXT(UBL!B$2),UBL!B$2,"")</f>
      </c>
      <c r="B74" t="str">
        <f>UBL!D$2</f>
        <v>WA</v>
      </c>
      <c r="C74" t="str">
        <f>UBL!C$2</f>
        <v>XBMXN</v>
      </c>
      <c r="D74" s="353" t="str">
        <f>UBL!E19</f>
        <v>U2F</v>
      </c>
      <c r="E74" s="352" t="e">
        <f>UBL!F19</f>
        <v>#REF!</v>
      </c>
      <c r="F74" s="352" t="str">
        <f>UBL!G19</f>
        <v>NONE</v>
      </c>
    </row>
    <row r="75" spans="1:6" ht="12.75">
      <c r="A75" s="352">
        <f>IF(ISTEXT(UBL!B$2),UBL!B$2,"")</f>
      </c>
      <c r="B75" t="str">
        <f>UBL!D$2</f>
        <v>WA</v>
      </c>
      <c r="C75" t="str">
        <f>UBL!C$2</f>
        <v>XBMXN</v>
      </c>
      <c r="D75" s="353" t="str">
        <f>UBL!E20</f>
        <v>U2FQX</v>
      </c>
      <c r="E75" s="352" t="e">
        <f>UBL!F20</f>
        <v>#REF!</v>
      </c>
      <c r="F75" s="352" t="str">
        <f>UBL!G20</f>
        <v>NONE</v>
      </c>
    </row>
    <row r="76" spans="1:6" ht="12.75">
      <c r="A76" s="352">
        <f>IF(ISTEXT(UBL!B$2),UBL!B$2,"")</f>
      </c>
      <c r="B76" t="str">
        <f>UBL!D$2</f>
        <v>WA</v>
      </c>
      <c r="C76" t="str">
        <f>UBL!C$2</f>
        <v>XBMXN</v>
      </c>
      <c r="D76" s="353" t="str">
        <f>UBL!E21</f>
        <v>U2FVX</v>
      </c>
      <c r="E76" s="352" t="e">
        <f>UBL!F21</f>
        <v>#REF!</v>
      </c>
      <c r="F76" s="352" t="str">
        <f>UBL!G21</f>
        <v>NONE</v>
      </c>
    </row>
    <row r="77" spans="1:6" ht="12.75">
      <c r="A77" s="352">
        <f>IF(ISTEXT(UBL!B$2),UBL!B$2,"")</f>
      </c>
      <c r="B77" t="str">
        <f>UBL!D$2</f>
        <v>WA</v>
      </c>
      <c r="C77" t="str">
        <f>UBL!C$2</f>
        <v>XBMXN</v>
      </c>
      <c r="D77" s="353" t="str">
        <f>UBL!E22</f>
        <v>U2FWX</v>
      </c>
      <c r="E77" s="352" t="e">
        <f>UBL!F22</f>
        <v>#REF!</v>
      </c>
      <c r="F77" s="352" t="str">
        <f>UBL!G22</f>
        <v>NONE</v>
      </c>
    </row>
    <row r="78" spans="1:6" ht="12.75">
      <c r="A78" s="352">
        <f>IF(ISTEXT(UBL!B$2),UBL!B$2,"")</f>
      </c>
      <c r="B78" t="str">
        <f>UBL!D$2</f>
        <v>WA</v>
      </c>
      <c r="C78" t="str">
        <f>UBL!C$2</f>
        <v>XBMXN</v>
      </c>
      <c r="D78" s="353" t="str">
        <f>UBL!E23</f>
        <v>U4H</v>
      </c>
      <c r="E78" s="352" t="e">
        <f>UBL!F23</f>
        <v>#REF!</v>
      </c>
      <c r="F78" s="352" t="str">
        <f>UBL!G23</f>
        <v>NONE</v>
      </c>
    </row>
    <row r="79" spans="1:6" ht="12.75">
      <c r="A79" s="352">
        <f>IF(ISTEXT(UBL!B$2),UBL!B$2,"")</f>
      </c>
      <c r="B79" t="str">
        <f>UBL!D$2</f>
        <v>WA</v>
      </c>
      <c r="C79" t="str">
        <f>UBL!C$2</f>
        <v>XBMXN</v>
      </c>
      <c r="D79" s="353" t="str">
        <f>UBL!E24</f>
        <v>U4HXA</v>
      </c>
      <c r="E79" s="352">
        <f>UBL!F24</f>
        <v>0</v>
      </c>
      <c r="F79" s="352" t="str">
        <f>UBL!G24</f>
        <v>NONE</v>
      </c>
    </row>
    <row r="80" spans="1:6" ht="12.75">
      <c r="A80" s="352">
        <f>IF(ISTEXT(UBL!B$2),UBL!B$2,"")</f>
      </c>
      <c r="B80" t="str">
        <f>UBL!D$2</f>
        <v>WA</v>
      </c>
      <c r="C80" t="str">
        <f>UBL!C$2</f>
        <v>XBMXN</v>
      </c>
      <c r="D80" s="353" t="str">
        <f>UBL!E25</f>
        <v>U4HXB</v>
      </c>
      <c r="E80" s="352">
        <f>UBL!F25</f>
        <v>0</v>
      </c>
      <c r="F80" s="352" t="str">
        <f>UBL!G25</f>
        <v>NONE</v>
      </c>
    </row>
    <row r="81" spans="1:6" ht="12.75">
      <c r="A81" s="352">
        <f>IF(ISTEXT(UBL!B$2),UBL!B$2,"")</f>
      </c>
      <c r="B81" t="str">
        <f>UBL!D$2</f>
        <v>WA</v>
      </c>
      <c r="C81" t="str">
        <f>UBL!C$2</f>
        <v>XBMXN</v>
      </c>
      <c r="D81" s="353" t="str">
        <f>UBL!E26</f>
        <v>U4HXC</v>
      </c>
      <c r="E81" s="352">
        <f>UBL!F26</f>
        <v>0</v>
      </c>
      <c r="F81" s="352" t="str">
        <f>UBL!G26</f>
        <v>NONE</v>
      </c>
    </row>
    <row r="82" spans="1:6" ht="12.75">
      <c r="A82" s="352">
        <f>IF(ISTEXT(UBL!B$2),UBL!B$2,"")</f>
      </c>
      <c r="B82" t="str">
        <f>UBL!D$2</f>
        <v>WA</v>
      </c>
      <c r="C82" t="str">
        <f>UBL!C$2</f>
        <v>XBMXN</v>
      </c>
      <c r="D82" s="353" t="str">
        <f>UBL!E27</f>
        <v>U4D</v>
      </c>
      <c r="E82" s="352" t="e">
        <f>UBL!F27</f>
        <v>#REF!</v>
      </c>
      <c r="F82" s="352" t="str">
        <f>UBL!G27</f>
        <v>NONE</v>
      </c>
    </row>
    <row r="83" spans="1:6" ht="12.75">
      <c r="A83" s="352">
        <f>IF(ISTEXT(UBL!B$2),UBL!B$2,"")</f>
      </c>
      <c r="B83" t="str">
        <f>UBL!D$2</f>
        <v>WA</v>
      </c>
      <c r="C83" t="str">
        <f>UBL!C$2</f>
        <v>XBMXN</v>
      </c>
      <c r="D83" s="353" t="str">
        <f>UBL!E28</f>
        <v>U4DQX</v>
      </c>
      <c r="E83" s="352" t="e">
        <f>UBL!F28</f>
        <v>#REF!</v>
      </c>
      <c r="F83" s="352" t="str">
        <f>UBL!G28</f>
        <v>NONE</v>
      </c>
    </row>
    <row r="84" spans="1:6" ht="12.75">
      <c r="A84" s="352">
        <f>IF(ISTEXT(UBL!B$2),UBL!B$2,"")</f>
      </c>
      <c r="B84" t="str">
        <f>UBL!D$2</f>
        <v>WA</v>
      </c>
      <c r="C84" t="str">
        <f>UBL!C$2</f>
        <v>XBMXN</v>
      </c>
      <c r="D84" s="353" t="str">
        <f>UBL!E29</f>
        <v>U4DRX</v>
      </c>
      <c r="E84" s="352" t="e">
        <f>UBL!F29</f>
        <v>#REF!</v>
      </c>
      <c r="F84" s="352" t="str">
        <f>UBL!G29</f>
        <v>NONE</v>
      </c>
    </row>
    <row r="85" spans="1:6" ht="12.75">
      <c r="A85" s="352">
        <f>IF(ISTEXT(UBL!B$2),UBL!B$2,"")</f>
      </c>
      <c r="B85" t="str">
        <f>UBL!D$2</f>
        <v>WA</v>
      </c>
      <c r="C85" t="str">
        <f>UBL!C$2</f>
        <v>XBMXN</v>
      </c>
      <c r="D85" s="353" t="str">
        <f>UBL!E30</f>
        <v>U4DSX</v>
      </c>
      <c r="E85" s="352" t="e">
        <f>UBL!F30</f>
        <v>#REF!</v>
      </c>
      <c r="F85" s="352" t="str">
        <f>UBL!G30</f>
        <v>NONE</v>
      </c>
    </row>
    <row r="86" spans="1:6" ht="12.75">
      <c r="A86" s="352">
        <f>IF(ISTEXT(UBL!B$2),UBL!B$2,"")</f>
      </c>
      <c r="B86" t="str">
        <f>UBL!D$2</f>
        <v>WA</v>
      </c>
      <c r="C86" t="str">
        <f>UBL!C$2</f>
        <v>XBMXN</v>
      </c>
      <c r="D86" s="353" t="str">
        <f>UBL!E31</f>
        <v>U1Q</v>
      </c>
      <c r="E86" s="352" t="e">
        <f>UBL!F31</f>
        <v>#REF!</v>
      </c>
      <c r="F86" s="352" t="str">
        <f>UBL!G31</f>
        <v>NONE</v>
      </c>
    </row>
    <row r="87" spans="1:6" ht="12.75">
      <c r="A87" s="352">
        <f>IF(ISTEXT(UBL!B$2),UBL!B$2,"")</f>
      </c>
      <c r="B87" t="str">
        <f>UBL!D$2</f>
        <v>WA</v>
      </c>
      <c r="C87" t="str">
        <f>UBL!C$2</f>
        <v>XBMXN</v>
      </c>
      <c r="D87" s="353" t="str">
        <f>UBL!E32</f>
        <v>U1QQX</v>
      </c>
      <c r="E87" s="352" t="e">
        <f>UBL!F32</f>
        <v>#REF!</v>
      </c>
      <c r="F87" s="352" t="str">
        <f>UBL!G32</f>
        <v>NONE</v>
      </c>
    </row>
    <row r="88" spans="1:6" ht="12.75">
      <c r="A88" s="352">
        <f>IF(ISTEXT(UBL!B$2),UBL!B$2,"")</f>
      </c>
      <c r="B88" t="str">
        <f>UBL!D$2</f>
        <v>WA</v>
      </c>
      <c r="C88" t="str">
        <f>UBL!C$2</f>
        <v>XBMXN</v>
      </c>
      <c r="D88" s="353" t="str">
        <f>UBL!E33</f>
        <v>U1QVX</v>
      </c>
      <c r="E88" s="352" t="e">
        <f>UBL!F33</f>
        <v>#REF!</v>
      </c>
      <c r="F88" s="352" t="str">
        <f>UBL!G33</f>
        <v>NONE</v>
      </c>
    </row>
    <row r="89" spans="1:6" ht="12.75">
      <c r="A89" s="352">
        <f>IF(ISTEXT(UBL!B$2),UBL!B$2,"")</f>
      </c>
      <c r="B89" t="str">
        <f>UBL!D$2</f>
        <v>WA</v>
      </c>
      <c r="C89" t="str">
        <f>UBL!C$2</f>
        <v>XBMXN</v>
      </c>
      <c r="D89" s="353" t="str">
        <f>UBL!E34</f>
        <v>U1QWX</v>
      </c>
      <c r="E89" s="352" t="e">
        <f>UBL!F34</f>
        <v>#REF!</v>
      </c>
      <c r="F89" s="352" t="str">
        <f>UBL!G34</f>
        <v>NONE</v>
      </c>
    </row>
    <row r="90" spans="1:6" ht="12.75">
      <c r="A90" s="352">
        <f>IF(ISTEXT(UBL!B$2),UBL!B$2,"")</f>
      </c>
      <c r="B90" t="str">
        <f>UBL!D$2</f>
        <v>WA</v>
      </c>
      <c r="C90" t="str">
        <f>UBL!C$2</f>
        <v>XBMXN</v>
      </c>
      <c r="D90" s="353" t="str">
        <f>UBL!E35</f>
        <v>UY2FX</v>
      </c>
      <c r="E90" s="352" t="e">
        <f>UBL!F35</f>
        <v>#REF!</v>
      </c>
      <c r="F90" s="352" t="str">
        <f>UBL!G35</f>
        <v>NONE</v>
      </c>
    </row>
    <row r="91" spans="1:6" ht="12.75">
      <c r="A91" s="352">
        <f>IF(ISTEXT(UBL!B$2),UBL!B$2,"")</f>
      </c>
      <c r="B91" t="str">
        <f>UBL!D$2</f>
        <v>WA</v>
      </c>
      <c r="C91" t="str">
        <f>UBL!C$2</f>
        <v>XBMXN</v>
      </c>
      <c r="D91" s="353" t="str">
        <f>UBL!E36</f>
        <v>UY2GX</v>
      </c>
      <c r="E91" s="352" t="e">
        <f>UBL!F36</f>
        <v>#REF!</v>
      </c>
      <c r="F91" s="352" t="str">
        <f>UBL!G36</f>
        <v>NONE</v>
      </c>
    </row>
    <row r="92" spans="1:6" ht="12.75">
      <c r="A92" s="352">
        <f>IF(ISTEXT(UBL!B$2),UBL!B$2,"")</f>
      </c>
      <c r="B92" t="str">
        <f>UBL!D$2</f>
        <v>WA</v>
      </c>
      <c r="C92" t="str">
        <f>UBL!C$2</f>
        <v>XBMXN</v>
      </c>
      <c r="D92" s="353" t="str">
        <f>UBL!E37</f>
        <v>UY2HX</v>
      </c>
      <c r="E92" s="352" t="e">
        <f>UBL!F37</f>
        <v>#REF!</v>
      </c>
      <c r="F92" s="352" t="str">
        <f>UBL!G37</f>
        <v>NONE</v>
      </c>
    </row>
    <row r="93" spans="1:6" ht="12.75">
      <c r="A93" s="352">
        <f>IF(ISTEXT(UBL!B$2),UBL!B$2,"")</f>
      </c>
      <c r="B93" t="str">
        <f>UBL!D$2</f>
        <v>WA</v>
      </c>
      <c r="C93" t="str">
        <f>UBL!C$2</f>
        <v>XBMXN</v>
      </c>
      <c r="D93" s="353" t="str">
        <f>UBL!E38</f>
        <v>UY2JX</v>
      </c>
      <c r="E93" s="352" t="e">
        <f>UBL!F38</f>
        <v>#REF!</v>
      </c>
      <c r="F93" s="352" t="str">
        <f>UBL!G38</f>
        <v>NONE</v>
      </c>
    </row>
    <row r="94" spans="1:6" ht="12.75">
      <c r="A94" s="352">
        <f>IF(ISTEXT(UBL!B$2),UBL!B$2,"")</f>
      </c>
      <c r="B94" t="str">
        <f>UBL!D$2</f>
        <v>WA</v>
      </c>
      <c r="C94" t="str">
        <f>UBL!C$2</f>
        <v>XBMXN</v>
      </c>
      <c r="D94" s="353" t="str">
        <f>UBL!E39</f>
        <v>U1E</v>
      </c>
      <c r="E94" s="352" t="e">
        <f>UBL!F39</f>
        <v>#REF!</v>
      </c>
      <c r="F94" s="352" t="str">
        <f>UBL!G39</f>
        <v>NONE</v>
      </c>
    </row>
    <row r="95" spans="1:6" ht="12.75">
      <c r="A95" s="352">
        <f>IF(ISTEXT(UBL!B$2),UBL!B$2,"")</f>
      </c>
      <c r="B95" t="str">
        <f>UBL!D$2</f>
        <v>WA</v>
      </c>
      <c r="C95" t="str">
        <f>UBL!C$2</f>
        <v>XBMXN</v>
      </c>
      <c r="D95" s="353" t="str">
        <f>UBL!E40</f>
        <v>U4D1X</v>
      </c>
      <c r="E95" s="352" t="e">
        <f>UBL!F40</f>
        <v>#REF!</v>
      </c>
      <c r="F95" s="352" t="str">
        <f>UBL!G40</f>
        <v>NONE</v>
      </c>
    </row>
    <row r="96" spans="1:6" ht="12.75">
      <c r="A96" s="352">
        <f>IF(ISTEXT(UBL!B$2),UBL!B$2,"")</f>
      </c>
      <c r="B96" t="str">
        <f>UBL!D$2</f>
        <v>WA</v>
      </c>
      <c r="C96" t="str">
        <f>UBL!C$2</f>
        <v>XBMXN</v>
      </c>
      <c r="D96" s="353" t="str">
        <f>UBL!E41</f>
        <v>U4D3X</v>
      </c>
      <c r="E96" s="352" t="e">
        <f>UBL!F41</f>
        <v>#REF!</v>
      </c>
      <c r="F96" s="352" t="str">
        <f>UBL!G41</f>
        <v>NONE</v>
      </c>
    </row>
    <row r="97" spans="1:6" ht="12.75">
      <c r="A97" s="352">
        <f>IF(ISTEXT(UBL!B$2),UBL!B$2,"")</f>
      </c>
      <c r="B97" t="str">
        <f>UBL!D$2</f>
        <v>WA</v>
      </c>
      <c r="C97" t="str">
        <f>UBL!C$2</f>
        <v>XBMXN</v>
      </c>
      <c r="D97" s="353" t="str">
        <f>UBL!E42</f>
        <v>VT6TU</v>
      </c>
      <c r="E97" s="352" t="str">
        <f>UBL!F42</f>
        <v>NONE</v>
      </c>
      <c r="F97" s="352">
        <f>UBL!G42</f>
        <v>0</v>
      </c>
    </row>
    <row r="98" spans="1:6" ht="12.75">
      <c r="A98" s="352">
        <f>IF(ISTEXT(UBL!B$2),UBL!B$2,"")</f>
      </c>
      <c r="B98" t="str">
        <f>UBL!D$2</f>
        <v>WA</v>
      </c>
      <c r="C98" t="str">
        <f>UBL!C$2</f>
        <v>XBMXN</v>
      </c>
      <c r="D98" s="353" t="str">
        <f>UBL!E43</f>
        <v>NR9U9</v>
      </c>
      <c r="E98" s="352" t="str">
        <f>UBL!F43</f>
        <v>NONE</v>
      </c>
      <c r="F98" s="352" t="e">
        <f>UBL!G43</f>
        <v>#REF!</v>
      </c>
    </row>
    <row r="99" spans="1:6" ht="12.75">
      <c r="A99" s="352">
        <f>IF(ISTEXT(UBL!B$2),UBL!B$2,"")</f>
      </c>
      <c r="B99" t="str">
        <f>UBL!D$2</f>
        <v>WA</v>
      </c>
      <c r="C99" t="str">
        <f>UBL!C$2</f>
        <v>XBMXN</v>
      </c>
      <c r="D99" s="353" t="str">
        <f>UBL!E44</f>
        <v>NR9U8</v>
      </c>
      <c r="E99" s="352" t="str">
        <f>UBL!F44</f>
        <v>NONE</v>
      </c>
      <c r="F99" s="352">
        <f>UBL!G44</f>
        <v>0</v>
      </c>
    </row>
    <row r="100" spans="1:6" ht="12.75">
      <c r="A100" s="352">
        <f>IF(ISTEXT(UBL!B$2),UBL!B$2,"")</f>
      </c>
      <c r="B100" t="str">
        <f>UBL!D$2</f>
        <v>WA</v>
      </c>
      <c r="C100" t="str">
        <f>UBL!C$2</f>
        <v>XBMXN</v>
      </c>
      <c r="D100" s="353" t="str">
        <f>UBL!E45</f>
        <v>NR93V</v>
      </c>
      <c r="E100" s="352" t="str">
        <f>UBL!F45</f>
        <v>NONE</v>
      </c>
      <c r="F100" s="352" t="e">
        <f>UBL!G45</f>
        <v>#REF!</v>
      </c>
    </row>
    <row r="101" spans="1:6" ht="12.75">
      <c r="A101" s="352">
        <f>IF(ISTEXT(UBL!B$2),UBL!B$2,"")</f>
      </c>
      <c r="B101" t="str">
        <f>UBL!D$2</f>
        <v>WA</v>
      </c>
      <c r="C101" t="str">
        <f>UBL!C$2</f>
        <v>XBMXN</v>
      </c>
      <c r="D101" s="353" t="str">
        <f>UBL!E46</f>
        <v>NR94W</v>
      </c>
      <c r="E101" s="352" t="str">
        <f>UBL!F46</f>
        <v>NONE</v>
      </c>
      <c r="F101" s="352" t="e">
        <f>UBL!G46</f>
        <v>#REF!</v>
      </c>
    </row>
    <row r="102" spans="1:6" ht="12.75">
      <c r="A102" s="352">
        <f>IF(ISTEXT(UBL!B$2),UBL!B$2,"")</f>
      </c>
      <c r="B102" t="str">
        <f>UBL!D$2</f>
        <v>WA</v>
      </c>
      <c r="C102" t="str">
        <f>UBL!C$2</f>
        <v>XBMXN</v>
      </c>
      <c r="D102" s="353" t="str">
        <f>UBL!E47</f>
        <v>1CRUL</v>
      </c>
      <c r="E102" s="352" t="str">
        <f>UBL!F47</f>
        <v>NONE</v>
      </c>
      <c r="F102" s="352" t="e">
        <f>UBL!G47</f>
        <v>#REF!</v>
      </c>
    </row>
    <row r="103" spans="1:6" ht="12.75">
      <c r="A103" s="352">
        <f>IF(ISTEXT(UBL!B$2),UBL!B$2,"")</f>
      </c>
      <c r="B103" t="str">
        <f>UBL!D$2</f>
        <v>WA</v>
      </c>
      <c r="C103" t="str">
        <f>UBL!C$2</f>
        <v>XBMXN</v>
      </c>
      <c r="D103" s="353" t="str">
        <f>UBL!E48</f>
        <v>1CRUM</v>
      </c>
      <c r="E103" s="352" t="str">
        <f>UBL!F48</f>
        <v>NONE</v>
      </c>
      <c r="F103" s="352" t="e">
        <f>UBL!G48</f>
        <v>#REF!</v>
      </c>
    </row>
    <row r="104" spans="1:6" ht="12.75">
      <c r="A104" s="352">
        <f>IF(ISTEXT(UBL!B$2),UBL!B$2,"")</f>
      </c>
      <c r="B104" t="str">
        <f>UBL!D$2</f>
        <v>WA</v>
      </c>
      <c r="C104" t="str">
        <f>UBL!C$2</f>
        <v>XBMXN</v>
      </c>
      <c r="D104" s="353" t="str">
        <f>UBL!E49</f>
        <v>1CRUB</v>
      </c>
      <c r="E104" s="352" t="str">
        <f>UBL!F49</f>
        <v>NONE</v>
      </c>
      <c r="F104" s="352" t="e">
        <f>UBL!G49</f>
        <v>#REF!</v>
      </c>
    </row>
    <row r="105" spans="1:6" ht="12.75">
      <c r="A105" s="352">
        <f>IF(ISTEXT(UBL!B$2),UBL!B$2,"")</f>
      </c>
      <c r="B105" t="str">
        <f>UBL!D$2</f>
        <v>WA</v>
      </c>
      <c r="C105" t="str">
        <f>UBL!C$2</f>
        <v>XBMXN</v>
      </c>
      <c r="D105" s="353" t="str">
        <f>UBL!E50</f>
        <v>1CRUC</v>
      </c>
      <c r="E105" s="352" t="str">
        <f>UBL!F50</f>
        <v>NONE</v>
      </c>
      <c r="F105" s="352" t="e">
        <f>UBL!G50</f>
        <v>#REF!</v>
      </c>
    </row>
    <row r="106" spans="1:6" ht="12.75">
      <c r="A106" s="352">
        <f>IF(ISTEXT(UBL!B$2),UBL!B$2,"")</f>
      </c>
      <c r="B106" t="str">
        <f>UBL!D$2</f>
        <v>WA</v>
      </c>
      <c r="C106" t="str">
        <f>UBL!C$2</f>
        <v>XBMXN</v>
      </c>
      <c r="D106" s="353" t="str">
        <f>UBL!E51</f>
        <v>1CRUT</v>
      </c>
      <c r="E106" s="352" t="str">
        <f>UBL!F51</f>
        <v>NONE</v>
      </c>
      <c r="F106" s="352" t="e">
        <f>UBL!G51</f>
        <v>#REF!</v>
      </c>
    </row>
    <row r="107" spans="1:6" ht="12.75">
      <c r="A107" s="352">
        <f>IF(ISTEXT(UBL!B$2),UBL!B$2,"")</f>
      </c>
      <c r="B107" t="str">
        <f>UBL!D$2</f>
        <v>WA</v>
      </c>
      <c r="C107" t="str">
        <f>UBL!C$2</f>
        <v>XBMXN</v>
      </c>
      <c r="D107" s="353" t="str">
        <f>UBL!E52</f>
        <v>1CRUU</v>
      </c>
      <c r="E107" s="352" t="str">
        <f>UBL!F52</f>
        <v>NONE</v>
      </c>
      <c r="F107" s="352" t="e">
        <f>UBL!G52</f>
        <v>#REF!</v>
      </c>
    </row>
    <row r="108" spans="1:6" ht="12.75">
      <c r="A108" s="352">
        <f>IF(ISTEXT(UBL!B$2),UBL!B$2,"")</f>
      </c>
      <c r="B108" t="str">
        <f>UBL!D$2</f>
        <v>WA</v>
      </c>
      <c r="C108" t="str">
        <f>UBL!C$2</f>
        <v>XBMXN</v>
      </c>
      <c r="D108" s="353" t="str">
        <f>UBL!E53</f>
        <v>1CRUF</v>
      </c>
      <c r="E108" s="352" t="str">
        <f>UBL!F53</f>
        <v>NONE</v>
      </c>
      <c r="F108" s="352" t="e">
        <f>UBL!G53</f>
        <v>#REF!</v>
      </c>
    </row>
    <row r="109" spans="1:6" ht="12.75">
      <c r="A109" s="352">
        <f>IF(ISTEXT(UBL!B$2),UBL!B$2,"")</f>
      </c>
      <c r="B109" t="str">
        <f>UBL!D$2</f>
        <v>WA</v>
      </c>
      <c r="C109" t="str">
        <f>UBL!C$2</f>
        <v>XBMXN</v>
      </c>
      <c r="D109" s="353" t="str">
        <f>UBL!E54</f>
        <v>1CRUG</v>
      </c>
      <c r="E109" s="352" t="str">
        <f>UBL!F54</f>
        <v>NONE</v>
      </c>
      <c r="F109" s="352" t="e">
        <f>UBL!G54</f>
        <v>#REF!</v>
      </c>
    </row>
    <row r="110" spans="1:6" ht="12.75">
      <c r="A110" s="352">
        <f>IF(ISTEXT(UBL!B$2),UBL!B$2,"")</f>
      </c>
      <c r="B110" t="str">
        <f>UBL!D$2</f>
        <v>WA</v>
      </c>
      <c r="C110" t="str">
        <f>UBL!C$2</f>
        <v>XBMXN</v>
      </c>
      <c r="D110" s="353" t="str">
        <f>UBL!E55</f>
        <v>1CRU2</v>
      </c>
      <c r="E110" s="352" t="str">
        <f>UBL!F55</f>
        <v>NONE</v>
      </c>
      <c r="F110" s="352" t="e">
        <f>UBL!G55</f>
        <v>#REF!</v>
      </c>
    </row>
    <row r="111" spans="1:6" ht="12.75">
      <c r="A111" s="352">
        <f>IF(ISTEXT(UBL!B$2),UBL!B$2,"")</f>
      </c>
      <c r="B111" t="str">
        <f>UBL!D$2</f>
        <v>WA</v>
      </c>
      <c r="C111" t="str">
        <f>UBL!C$2</f>
        <v>XBMXN</v>
      </c>
      <c r="D111" s="353" t="str">
        <f>UBL!E56</f>
        <v>1CRU3</v>
      </c>
      <c r="E111" s="352" t="str">
        <f>UBL!F56</f>
        <v>NONE</v>
      </c>
      <c r="F111" s="352" t="e">
        <f>UBL!G56</f>
        <v>#REF!</v>
      </c>
    </row>
    <row r="112" spans="1:6" ht="12.75">
      <c r="A112" s="352">
        <f>IF(ISTEXT(UBL!B$2),UBL!B$2,"")</f>
      </c>
      <c r="B112" t="str">
        <f>UBL!D$2</f>
        <v>WA</v>
      </c>
      <c r="C112" t="str">
        <f>UBL!C$2</f>
        <v>XBMXN</v>
      </c>
      <c r="D112" s="353" t="str">
        <f>UBL!E57</f>
        <v>1CRVC</v>
      </c>
      <c r="E112" s="352" t="str">
        <f>UBL!F57</f>
        <v>NONE</v>
      </c>
      <c r="F112" s="352">
        <f>UBL!G57</f>
        <v>0</v>
      </c>
    </row>
    <row r="113" spans="1:6" ht="12.75">
      <c r="A113" s="352">
        <f>IF(ISTEXT(UBL!B$2),UBL!B$2,"")</f>
      </c>
      <c r="B113" t="str">
        <f>UBL!D$2</f>
        <v>WA</v>
      </c>
      <c r="C113" t="str">
        <f>UBL!C$2</f>
        <v>XBMXN</v>
      </c>
      <c r="D113" s="353" t="str">
        <f>UBL!E58</f>
        <v>1CRVD</v>
      </c>
      <c r="E113" s="352" t="str">
        <f>UBL!F58</f>
        <v>NONE</v>
      </c>
      <c r="F113" s="352">
        <f>UBL!G58</f>
        <v>0</v>
      </c>
    </row>
    <row r="114" spans="1:6" ht="12.75">
      <c r="A114" s="352">
        <f>IF(ISTEXT(UBL!B$2),UBL!B$2,"")</f>
      </c>
      <c r="B114" t="str">
        <f>UBL!D$2</f>
        <v>WA</v>
      </c>
      <c r="C114" t="str">
        <f>UBL!C$2</f>
        <v>XBMXN</v>
      </c>
      <c r="D114" s="353" t="str">
        <f>UBL!E59</f>
        <v>1CRCM</v>
      </c>
      <c r="E114" s="352" t="str">
        <f>UBL!F59</f>
        <v>NONE</v>
      </c>
      <c r="F114" s="352" t="e">
        <f>UBL!G59</f>
        <v>#REF!</v>
      </c>
    </row>
    <row r="115" spans="1:6" ht="12.75">
      <c r="A115" s="352">
        <f>IF(ISTEXT(UBL!B$2),UBL!B$2,"")</f>
      </c>
      <c r="B115" t="str">
        <f>UBL!D$2</f>
        <v>WA</v>
      </c>
      <c r="C115" t="str">
        <f>UBL!C$2</f>
        <v>XBMXN</v>
      </c>
      <c r="D115" s="353" t="str">
        <f>UBL!E60</f>
        <v>1CRU8</v>
      </c>
      <c r="E115" s="352" t="str">
        <f>UBL!F60</f>
        <v>NONE</v>
      </c>
      <c r="F115" s="352" t="e">
        <f>UBL!G60</f>
        <v>#REF!</v>
      </c>
    </row>
    <row r="116" spans="1:6" ht="12.75">
      <c r="A116" s="352">
        <f>IF(ISTEXT(UBL!B$2),UBL!B$2,"")</f>
      </c>
      <c r="B116" t="str">
        <f>UBL!D$2</f>
        <v>WA</v>
      </c>
      <c r="C116" t="str">
        <f>UBL!C$2</f>
        <v>XBMXN</v>
      </c>
      <c r="D116" s="353" t="str">
        <f>UBL!E61</f>
        <v>1CRU7</v>
      </c>
      <c r="E116" s="352" t="str">
        <f>UBL!F61</f>
        <v>NONE</v>
      </c>
      <c r="F116" s="352" t="e">
        <f>UBL!G61</f>
        <v>#REF!</v>
      </c>
    </row>
    <row r="117" spans="1:6" ht="12.75">
      <c r="A117" s="352">
        <f>IF(ISTEXT(UBL!B$2),UBL!B$2,"")</f>
      </c>
      <c r="B117" t="str">
        <f>UBL!D$2</f>
        <v>WA</v>
      </c>
      <c r="C117" t="str">
        <f>UBL!C$2</f>
        <v>XBMXN</v>
      </c>
      <c r="D117" s="353" t="str">
        <f>UBL!E62</f>
        <v>1CRCA</v>
      </c>
      <c r="E117" s="352" t="str">
        <f>UBL!F62</f>
        <v>NONE</v>
      </c>
      <c r="F117" s="352" t="e">
        <f>UBL!G62</f>
        <v>#REF!</v>
      </c>
    </row>
    <row r="118" spans="1:6" ht="12.75">
      <c r="A118" s="352">
        <f>IF(ISTEXT(UBL!B$2),UBL!B$2,"")</f>
      </c>
      <c r="B118" t="str">
        <f>UBL!D$2</f>
        <v>WA</v>
      </c>
      <c r="C118" t="str">
        <f>UBL!C$2</f>
        <v>XBMXN</v>
      </c>
      <c r="D118" s="353" t="str">
        <f>UBL!E63</f>
        <v>1CRCB</v>
      </c>
      <c r="E118" s="352" t="str">
        <f>UBL!F63</f>
        <v>NONE</v>
      </c>
      <c r="F118" s="352" t="e">
        <f>UBL!G63</f>
        <v>#REF!</v>
      </c>
    </row>
    <row r="119" spans="1:6" ht="12.75">
      <c r="A119" s="352">
        <f>IF(ISTEXT(UBL!B$2),UBL!B$2,"")</f>
      </c>
      <c r="B119" t="str">
        <f>UBL!D$2</f>
        <v>WA</v>
      </c>
      <c r="C119" t="str">
        <f>UBL!C$2</f>
        <v>XBMXN</v>
      </c>
      <c r="D119" s="353" t="str">
        <f>UBL!E64</f>
        <v>1CRCC</v>
      </c>
      <c r="E119" s="352" t="str">
        <f>UBL!F64</f>
        <v>NONE</v>
      </c>
      <c r="F119" s="352" t="e">
        <f>UBL!G64</f>
        <v>#REF!</v>
      </c>
    </row>
    <row r="120" spans="1:6" ht="12.75">
      <c r="A120" s="352">
        <f>IF(ISTEXT(UBL!B$2),UBL!B$2,"")</f>
      </c>
      <c r="B120" t="str">
        <f>UBL!D$2</f>
        <v>WA</v>
      </c>
      <c r="C120" t="str">
        <f>UBL!C$2</f>
        <v>XBMXN</v>
      </c>
      <c r="D120" s="353" t="str">
        <f>UBL!E65</f>
        <v>1CRCE</v>
      </c>
      <c r="E120" s="352" t="str">
        <f>UBL!F65</f>
        <v>NONE</v>
      </c>
      <c r="F120" s="352" t="e">
        <f>UBL!G65</f>
        <v>#REF!</v>
      </c>
    </row>
    <row r="121" spans="1:6" ht="12.75">
      <c r="A121" s="352">
        <f>IF(ISTEXT(UBL!B$2),UBL!B$2,"")</f>
      </c>
      <c r="B121" t="str">
        <f>UBL!D$2</f>
        <v>WA</v>
      </c>
      <c r="C121" t="str">
        <f>UBL!C$2</f>
        <v>XBMXN</v>
      </c>
      <c r="D121" s="353" t="str">
        <f>UBL!E66</f>
        <v>1CRCJ</v>
      </c>
      <c r="E121" s="352" t="str">
        <f>UBL!F66</f>
        <v>NONE</v>
      </c>
      <c r="F121" s="352" t="e">
        <f>UBL!G66</f>
        <v>#REF!</v>
      </c>
    </row>
    <row r="122" spans="1:6" ht="12.75">
      <c r="A122" s="352">
        <f>IF(ISTEXT(UBL!B$2),UBL!B$2,"")</f>
      </c>
      <c r="B122" t="str">
        <f>UBL!D$2</f>
        <v>WA</v>
      </c>
      <c r="C122" t="str">
        <f>UBL!C$2</f>
        <v>XBMXN</v>
      </c>
      <c r="D122" s="353" t="str">
        <f>UBL!E67</f>
        <v>UDS</v>
      </c>
      <c r="E122" s="352" t="e">
        <f>UBL!F67</f>
        <v>#REF!</v>
      </c>
      <c r="F122" s="352" t="str">
        <f>UBL!G67</f>
        <v>NONE</v>
      </c>
    </row>
    <row r="123" spans="1:6" ht="12.75">
      <c r="A123" s="352">
        <f>IF(ISTEXT(UBL!B$2),UBL!B$2,"")</f>
      </c>
      <c r="B123" t="str">
        <f>UBL!D$2</f>
        <v>WA</v>
      </c>
      <c r="C123" t="str">
        <f>UBL!C$2</f>
        <v>XBMXN</v>
      </c>
      <c r="D123" s="353" t="str">
        <f>UBL!E68</f>
        <v>1CRU4</v>
      </c>
      <c r="E123" s="352" t="str">
        <f>UBL!F68</f>
        <v>NONE</v>
      </c>
      <c r="F123" s="352" t="e">
        <f>UBL!G68</f>
        <v>#REF!</v>
      </c>
    </row>
    <row r="124" spans="1:6" ht="12.75">
      <c r="A124" s="352">
        <f>IF(ISTEXT(UBL!B$2),UBL!B$2,"")</f>
      </c>
      <c r="B124" t="str">
        <f>UBL!D$2</f>
        <v>WA</v>
      </c>
      <c r="C124" t="str">
        <f>UBL!C$2</f>
        <v>XBMXN</v>
      </c>
      <c r="D124" s="353" t="str">
        <f>UBL!E69</f>
        <v>1CRU6</v>
      </c>
      <c r="E124" s="352" t="str">
        <f>UBL!F69</f>
        <v>NONE</v>
      </c>
      <c r="F124" s="352" t="e">
        <f>UBL!G69</f>
        <v>#REF!</v>
      </c>
    </row>
    <row r="125" spans="1:6" ht="12.75">
      <c r="A125" s="352">
        <f>IF(ISTEXT(UBL!B$2),UBL!B$2,"")</f>
      </c>
      <c r="B125" t="str">
        <f>UBL!D$2</f>
        <v>WA</v>
      </c>
      <c r="C125" t="str">
        <f>UBL!C$2</f>
        <v>XBMXN</v>
      </c>
      <c r="D125" s="353" t="str">
        <f>UBL!E70</f>
        <v>U4HMX</v>
      </c>
      <c r="E125" s="352" t="e">
        <f>UBL!F70</f>
        <v>#REF!</v>
      </c>
      <c r="F125" s="352" t="str">
        <f>UBL!G70</f>
        <v>NONE</v>
      </c>
    </row>
    <row r="126" spans="1:6" ht="12.75">
      <c r="A126" s="352">
        <f>IF(ISTEXT(UBL!B$2),UBL!B$2,"")</f>
      </c>
      <c r="B126" t="str">
        <f>UBL!D$2</f>
        <v>WA</v>
      </c>
      <c r="C126" t="str">
        <f>UBL!C$2</f>
        <v>XBMXN</v>
      </c>
      <c r="D126" s="353" t="str">
        <f>UBL!E71</f>
        <v>1CRU5</v>
      </c>
      <c r="E126" s="352" t="str">
        <f>UBL!F71</f>
        <v>NONE</v>
      </c>
      <c r="F126" s="352" t="e">
        <f>UBL!G71</f>
        <v>#REF!</v>
      </c>
    </row>
    <row r="127" spans="1:6" ht="12.75">
      <c r="A127" s="352">
        <f>IF(ISTEXT(UBL!B$2),UBL!B$2,"")</f>
      </c>
      <c r="B127" t="str">
        <f>UBL!D$2</f>
        <v>WA</v>
      </c>
      <c r="C127" t="str">
        <f>UBL!C$2</f>
        <v>XBMXN</v>
      </c>
      <c r="D127" s="353" t="str">
        <f>UBL!E72</f>
        <v>UY2SX</v>
      </c>
      <c r="E127" s="352" t="e">
        <f>UBL!F72</f>
        <v>#REF!</v>
      </c>
      <c r="F127" s="352" t="str">
        <f>UBL!G72</f>
        <v>NONE</v>
      </c>
    </row>
    <row r="128" spans="1:6" ht="12.75">
      <c r="A128" s="352">
        <f>IF(ISTEXT(UBL!B$2),UBL!B$2,"")</f>
      </c>
      <c r="B128" t="str">
        <f>UBL!D$2</f>
        <v>WA</v>
      </c>
      <c r="C128" t="str">
        <f>UBL!C$2</f>
        <v>XBMXN</v>
      </c>
      <c r="D128" s="353" t="str">
        <f>UBL!E73</f>
        <v>1CRT9</v>
      </c>
      <c r="E128" s="352" t="str">
        <f>UBL!F73</f>
        <v>NONE</v>
      </c>
      <c r="F128" s="352" t="e">
        <f>UBL!G73</f>
        <v>#REF!</v>
      </c>
    </row>
    <row r="129" spans="1:6" ht="12.75">
      <c r="A129" s="352">
        <f>IF(ISTEXT(UBL!B$2),UBL!B$2,"")</f>
      </c>
      <c r="B129" t="str">
        <f>UBL!D$2</f>
        <v>WA</v>
      </c>
      <c r="C129" t="str">
        <f>UBL!C$2</f>
        <v>XBMXN</v>
      </c>
      <c r="D129" s="353" t="str">
        <f>UBL!E74</f>
        <v>UM3</v>
      </c>
      <c r="E129" s="352" t="e">
        <f>UBL!F74</f>
        <v>#REF!</v>
      </c>
      <c r="F129" s="352" t="str">
        <f>UBL!G74</f>
        <v>NONE</v>
      </c>
    </row>
    <row r="130" spans="1:6" ht="12.75">
      <c r="A130" s="352">
        <f>IF(ISTEXT(UNEP!A$2),UNEP!A$2,"")</f>
      </c>
      <c r="B130" t="str">
        <f>UNEP!C$2</f>
        <v>WA</v>
      </c>
      <c r="C130" t="str">
        <f>UNEP!B$2</f>
        <v>UHR</v>
      </c>
      <c r="D130" s="353" t="str">
        <f>UNEP!D3</f>
        <v>U5R</v>
      </c>
      <c r="E130" s="352" t="e">
        <f>UNEP!F3</f>
        <v>#REF!</v>
      </c>
      <c r="F130" s="352" t="str">
        <f>UNEP!E3</f>
        <v>NONE</v>
      </c>
    </row>
    <row r="131" spans="1:6" ht="12.75">
      <c r="A131" s="352">
        <f>IF(ISTEXT(UNEP!A$2),UNEP!A$2,"")</f>
      </c>
      <c r="B131" t="str">
        <f>UNEP!C$2</f>
        <v>WA</v>
      </c>
      <c r="C131" t="str">
        <f>UNEP!B$2</f>
        <v>UHR</v>
      </c>
      <c r="D131" s="353" t="str">
        <f>UNEP!D4</f>
        <v>U5RAX</v>
      </c>
      <c r="E131" s="352" t="e">
        <f>UNEP!F4</f>
        <v>#REF!</v>
      </c>
      <c r="F131" s="352" t="str">
        <f>UNEP!E4</f>
        <v>NONE</v>
      </c>
    </row>
    <row r="132" spans="1:6" ht="12.75">
      <c r="A132" s="352">
        <f>IF(ISTEXT(UNEP!A$2),UNEP!A$2,"")</f>
      </c>
      <c r="B132" t="str">
        <f>UNEP!C$2</f>
        <v>WA</v>
      </c>
      <c r="C132" t="str">
        <f>UNEP!B$2</f>
        <v>UHR</v>
      </c>
      <c r="D132" s="353" t="str">
        <f>UNEP!D5</f>
        <v>1CRUL</v>
      </c>
      <c r="E132" s="352" t="str">
        <f>UNEP!F5</f>
        <v>NONE</v>
      </c>
      <c r="F132" s="352" t="e">
        <f>UNEP!E5</f>
        <v>#REF!</v>
      </c>
    </row>
    <row r="133" spans="1:6" ht="12.75">
      <c r="A133" s="352">
        <f>IF(ISTEXT(UNEP!A$2),UNEP!A$2,"")</f>
      </c>
      <c r="B133" t="str">
        <f>UNEP!C$2</f>
        <v>WA</v>
      </c>
      <c r="C133" t="str">
        <f>UNEP!B$2</f>
        <v>UHR</v>
      </c>
      <c r="D133" s="353" t="str">
        <f>UNEP!D6</f>
        <v>1CRUM</v>
      </c>
      <c r="E133" s="352" t="str">
        <f>UNEP!F6</f>
        <v>NONE</v>
      </c>
      <c r="F133" s="352" t="e">
        <f>UNEP!E6</f>
        <v>#REF!</v>
      </c>
    </row>
    <row r="134" spans="1:6" ht="12.75">
      <c r="A134" s="352">
        <f>IF(ISTEXT(UNEP!A$2),UNEP!A$2,"")</f>
      </c>
      <c r="B134" t="str">
        <f>UNEP!C$2</f>
        <v>WA</v>
      </c>
      <c r="C134" t="str">
        <f>UNEP!B$2</f>
        <v>UHR</v>
      </c>
      <c r="D134" s="353" t="str">
        <f>UNEP!D7</f>
        <v>1CRVA</v>
      </c>
      <c r="E134" s="352" t="str">
        <f>UNEP!F7</f>
        <v>NONE</v>
      </c>
      <c r="F134" s="352" t="e">
        <f>UNEP!E7</f>
        <v>#REF!</v>
      </c>
    </row>
    <row r="135" spans="1:6" ht="12.75">
      <c r="A135" s="352">
        <f>IF(ISTEXT(UNEP!A$2),UNEP!A$2,"")</f>
      </c>
      <c r="B135" t="str">
        <f>UNEP!C$2</f>
        <v>WA</v>
      </c>
      <c r="C135" t="str">
        <f>UNEP!B$2</f>
        <v>UHR</v>
      </c>
      <c r="D135" s="353" t="str">
        <f>UNEP!D8</f>
        <v>1CRVB</v>
      </c>
      <c r="E135" s="352" t="str">
        <f>UNEP!F8</f>
        <v>NONE</v>
      </c>
      <c r="F135" s="352" t="e">
        <f>UNEP!E8</f>
        <v>#REF!</v>
      </c>
    </row>
    <row r="136" spans="1:6" ht="12.75">
      <c r="A136" s="352">
        <f>IF(ISTEXT(UNEP!A$2),UNEP!A$2,"")</f>
      </c>
      <c r="B136" t="str">
        <f>UNEP!C$2</f>
        <v>WA</v>
      </c>
      <c r="C136" t="str">
        <f>UNEP!B$2</f>
        <v>UHR</v>
      </c>
      <c r="D136" s="353" t="str">
        <f>UNEP!D9</f>
        <v>6APPK</v>
      </c>
      <c r="E136" s="352">
        <f>UNEP!F9</f>
        <v>0</v>
      </c>
      <c r="F136" s="352" t="str">
        <f>UNEP!E9</f>
        <v>NONE</v>
      </c>
    </row>
    <row r="137" spans="1:6" ht="12.75">
      <c r="A137" s="352">
        <f>IF(ISTEXT(UNEP!A$2),UNEP!A$2,"")</f>
      </c>
      <c r="B137" t="str">
        <f>UNEP!C$2</f>
        <v>WA</v>
      </c>
      <c r="C137" t="str">
        <f>UNEP!B$2</f>
        <v>UHR</v>
      </c>
      <c r="D137" s="353" t="str">
        <f>UNEP!D10</f>
        <v>EO3</v>
      </c>
      <c r="E137" s="352">
        <f>UNEP!F10</f>
        <v>0</v>
      </c>
      <c r="F137" s="352" t="str">
        <f>UNEP!E10</f>
        <v>NONE</v>
      </c>
    </row>
    <row r="138" spans="1:6" ht="12.75">
      <c r="A138" s="352">
        <f>IF(ISTEXT(UNEP!A$2),UNEP!A$2,"")</f>
      </c>
      <c r="B138" t="str">
        <f>UNEP!C$2</f>
        <v>WA</v>
      </c>
      <c r="C138" t="str">
        <f>UNEP!B$2</f>
        <v>UHR</v>
      </c>
      <c r="D138" s="353" t="str">
        <f>UNEP!D11</f>
        <v>ESC</v>
      </c>
      <c r="E138" s="352">
        <f>UNEP!F11</f>
        <v>0</v>
      </c>
      <c r="F138" s="352" t="str">
        <f>UNEP!E11</f>
        <v>NONE</v>
      </c>
    </row>
    <row r="139" spans="1:6" ht="12.75">
      <c r="A139" s="352">
        <f>IF(ISTEXT(UNEP!A$2),UNEP!A$2,"")</f>
      </c>
      <c r="B139" t="str">
        <f>UNEP!C$2</f>
        <v>WA</v>
      </c>
      <c r="C139" t="str">
        <f>UNEP!B$2</f>
        <v>UHR</v>
      </c>
      <c r="D139" s="353" t="str">
        <f>UNEP!D12</f>
        <v>E3PPK</v>
      </c>
      <c r="E139" s="352">
        <f>UNEP!F12</f>
        <v>0</v>
      </c>
      <c r="F139" s="352" t="str">
        <f>UNEP!E12</f>
        <v>NONE</v>
      </c>
    </row>
    <row r="140" spans="1:6" ht="12.75">
      <c r="A140" s="352">
        <f>IF(ISTEXT(UNEP!A$2),UNEP!A$2,"")</f>
      </c>
      <c r="B140" t="str">
        <f>UNEP!C$2</f>
        <v>WA</v>
      </c>
      <c r="C140" t="str">
        <f>UNEP!B$2</f>
        <v>UHR</v>
      </c>
      <c r="D140" s="353" t="str">
        <f>UNEP!D13</f>
        <v>ESX</v>
      </c>
      <c r="E140" s="352">
        <f>UNEP!F13</f>
        <v>0</v>
      </c>
      <c r="F140" s="352" t="str">
        <f>UNEP!E13</f>
        <v>NONE</v>
      </c>
    </row>
    <row r="141" spans="1:6" ht="12.75">
      <c r="A141" s="352">
        <f>IF(ISTEXT(UNEP!A$2),UNEP!A$2,"")</f>
      </c>
      <c r="B141" t="str">
        <f>UNEP!C$2</f>
        <v>WA</v>
      </c>
      <c r="C141" t="str">
        <f>UNEP!B$2</f>
        <v>UHR</v>
      </c>
      <c r="D141" s="353" t="str">
        <f>UNEP!D14</f>
        <v>RGG++</v>
      </c>
      <c r="E141" s="352">
        <f>UNEP!F14</f>
        <v>0</v>
      </c>
      <c r="F141" s="352" t="str">
        <f>UNEP!E14</f>
        <v>NONE</v>
      </c>
    </row>
    <row r="142" spans="1:6" ht="12.75">
      <c r="A142" s="352">
        <f>IF(ISTEXT(UNEP!A$2),UNEP!A$2,"")</f>
      </c>
      <c r="B142" t="str">
        <f>UNEP!C$2</f>
        <v>WA</v>
      </c>
      <c r="C142" t="str">
        <f>UNEP!B$2</f>
        <v>UHR</v>
      </c>
      <c r="D142" s="353" t="str">
        <f>UNEP!D15</f>
        <v>E3D</v>
      </c>
      <c r="E142" s="352">
        <f>UNEP!F15</f>
        <v>0</v>
      </c>
      <c r="F142" s="352" t="str">
        <f>UNEP!E15</f>
        <v>NONE</v>
      </c>
    </row>
    <row r="143" spans="1:6" ht="12.75">
      <c r="A143" s="352">
        <f>IF(ISTEXT(UNEP!A$2),UNEP!A$2,"")</f>
      </c>
      <c r="B143" t="str">
        <f>UNEP!C$2</f>
        <v>WA</v>
      </c>
      <c r="C143" t="str">
        <f>UNEP!B$2</f>
        <v>UHR</v>
      </c>
      <c r="D143" s="353" t="str">
        <f>UNEP!D16</f>
        <v>GVT</v>
      </c>
      <c r="E143" s="352">
        <f>UNEP!F16</f>
        <v>0</v>
      </c>
      <c r="F143" s="352" t="str">
        <f>UNEP!E16</f>
        <v>NONE</v>
      </c>
    </row>
    <row r="144" spans="1:6" ht="12.75">
      <c r="A144" s="352">
        <f>IF(ISTEXT(UNEP!A$2),UNEP!A$2,"")</f>
      </c>
      <c r="B144" t="str">
        <f>UNEP!C$2</f>
        <v>WA</v>
      </c>
      <c r="C144" t="str">
        <f>UNEP!B$2</f>
        <v>UHR</v>
      </c>
      <c r="D144" s="353" t="str">
        <f>UNEP!D17</f>
        <v>ERB</v>
      </c>
      <c r="E144" s="352">
        <f>UNEP!F17</f>
        <v>0</v>
      </c>
      <c r="F144" s="352" t="str">
        <f>UNEP!E17</f>
        <v>NONE</v>
      </c>
    </row>
    <row r="145" spans="1:6" ht="12.75">
      <c r="A145" s="352">
        <f>IF(ISTEXT(UNEP!A$2),UNEP!A$2,"")</f>
      </c>
      <c r="B145" t="str">
        <f>UNEP!C$2</f>
        <v>WA</v>
      </c>
      <c r="C145" t="str">
        <f>UNEP!B$2</f>
        <v>UHR</v>
      </c>
      <c r="D145" s="353" t="str">
        <f>UNEP!D18</f>
        <v>ERD</v>
      </c>
      <c r="E145" s="352">
        <f>UNEP!F18</f>
        <v>0</v>
      </c>
      <c r="F145" s="352" t="str">
        <f>UNEP!E18</f>
        <v>NONE</v>
      </c>
    </row>
    <row r="146" spans="1:6" ht="12.75">
      <c r="A146" s="352">
        <f>IF(ISTEXT(UNEP!A$2),UNEP!A$2,"")</f>
      </c>
      <c r="B146" t="str">
        <f>UNEP!C$2</f>
        <v>WA</v>
      </c>
      <c r="C146" t="str">
        <f>UNEP!B$2</f>
        <v>UHR</v>
      </c>
      <c r="D146" s="353" t="str">
        <f>UNEP!D19</f>
        <v>EXM</v>
      </c>
      <c r="E146" s="352">
        <f>UNEP!F19</f>
        <v>0</v>
      </c>
      <c r="F146" s="352" t="str">
        <f>UNEP!E19</f>
        <v>NONE</v>
      </c>
    </row>
    <row r="147" spans="1:6" ht="12.75">
      <c r="A147" s="352">
        <f>IF(ISTEXT(UNEP!A$2),UNEP!A$2,"")</f>
      </c>
      <c r="B147" t="str">
        <f>UNEP!C$2</f>
        <v>WA</v>
      </c>
      <c r="C147" t="str">
        <f>UNEP!B$2</f>
        <v>UHR</v>
      </c>
      <c r="D147" s="353" t="str">
        <f>UNEP!D20</f>
        <v>AFD</v>
      </c>
      <c r="E147" s="352">
        <f>UNEP!F20</f>
        <v>0</v>
      </c>
      <c r="F147" s="352" t="str">
        <f>UNEP!E20</f>
        <v>NONE</v>
      </c>
    </row>
    <row r="148" spans="1:6" ht="12.75">
      <c r="A148" s="352">
        <f>IF(ISTEXT(UNEP!A$2),UNEP!A$2,"")</f>
      </c>
      <c r="B148" t="str">
        <f>UNEP!C$2</f>
        <v>WA</v>
      </c>
      <c r="C148" t="str">
        <f>UNEP!B$2</f>
        <v>UHR</v>
      </c>
      <c r="D148" s="353" t="str">
        <f>UNEP!D21</f>
        <v>NWT</v>
      </c>
      <c r="E148" s="352">
        <f>UNEP!F21</f>
        <v>0</v>
      </c>
      <c r="F148" s="352" t="str">
        <f>UNEP!E21</f>
        <v>NONE</v>
      </c>
    </row>
    <row r="149" spans="1:6" ht="12.75">
      <c r="A149" s="352">
        <f>IF(ISTEXT(UNEP!A$2),UNEP!A$2,"")</f>
      </c>
      <c r="B149" t="str">
        <f>UNEP!C$2</f>
        <v>WA</v>
      </c>
      <c r="C149" t="str">
        <f>UNEP!B$2</f>
        <v>UHR</v>
      </c>
      <c r="D149" s="353" t="str">
        <f>UNEP!D22</f>
        <v>NNK</v>
      </c>
      <c r="E149" s="352">
        <f>UNEP!F22</f>
        <v>0</v>
      </c>
      <c r="F149" s="352" t="str">
        <f>UNEP!E22</f>
        <v>NONE</v>
      </c>
    </row>
    <row r="150" spans="1:6" ht="12.75">
      <c r="A150" s="352">
        <f>IF(ISTEXT(UNEP!A$2),UNEP!A$2,"")</f>
      </c>
      <c r="B150" t="str">
        <f>UNEP!C$2</f>
        <v>WA</v>
      </c>
      <c r="C150" t="str">
        <f>UNEP!B$2</f>
        <v>UHR</v>
      </c>
      <c r="D150" s="353" t="str">
        <f>UNEP!D23</f>
        <v>NSD</v>
      </c>
      <c r="E150" s="352">
        <f>UNEP!F23</f>
        <v>0</v>
      </c>
      <c r="F150" s="352" t="str">
        <f>UNEP!E23</f>
        <v>NONE</v>
      </c>
    </row>
    <row r="151" spans="1:6" ht="12.75">
      <c r="A151" s="352">
        <f>IF(ISTEXT(UNEP!A$2),UNEP!A$2,"")</f>
      </c>
      <c r="B151" t="str">
        <f>UNEP!C$2</f>
        <v>WA</v>
      </c>
      <c r="C151" t="str">
        <f>UNEP!B$2</f>
        <v>UHR</v>
      </c>
      <c r="D151" s="353" t="str">
        <f>UNEP!D24</f>
        <v>NKM</v>
      </c>
      <c r="E151" s="352">
        <f>UNEP!F24</f>
        <v>0</v>
      </c>
      <c r="F151" s="352" t="str">
        <f>UNEP!E24</f>
        <v>NONE</v>
      </c>
    </row>
    <row r="152" spans="1:6" ht="12.75">
      <c r="A152" s="352">
        <f>IF(ISTEXT(UNEP!A$2),UNEP!A$2,"")</f>
      </c>
      <c r="B152" t="str">
        <f>UNEP!C$2</f>
        <v>WA</v>
      </c>
      <c r="C152" t="str">
        <f>UNEP!B$2</f>
        <v>UHR</v>
      </c>
      <c r="D152" s="353" t="str">
        <f>UNEP!D25</f>
        <v>NSS</v>
      </c>
      <c r="E152" s="352">
        <f>UNEP!F25</f>
        <v>0</v>
      </c>
      <c r="F152" s="352" t="str">
        <f>UNEP!E25</f>
        <v>NONE</v>
      </c>
    </row>
    <row r="153" spans="1:6" ht="12.75">
      <c r="A153" s="352">
        <f>IF(ISTEXT(UNEP!A$2),UNEP!A$2,"")</f>
      </c>
      <c r="B153" t="str">
        <f>UNEP!C$2</f>
        <v>WA</v>
      </c>
      <c r="C153" t="str">
        <f>UNEP!B$2</f>
        <v>UHR</v>
      </c>
      <c r="D153" s="353" t="str">
        <f>UNEP!D26</f>
        <v>NSQ</v>
      </c>
      <c r="E153" s="352">
        <f>UNEP!F26</f>
        <v>0</v>
      </c>
      <c r="F153" s="352" t="str">
        <f>UNEP!E26</f>
        <v>NONE</v>
      </c>
    </row>
    <row r="154" spans="1:6" ht="12.75">
      <c r="A154" s="352">
        <f>IF(ISTEXT(UNEP!A$2),UNEP!A$2,"")</f>
      </c>
      <c r="B154" t="str">
        <f>UNEP!C$2</f>
        <v>WA</v>
      </c>
      <c r="C154" t="str">
        <f>UNEP!B$2</f>
        <v>UHR</v>
      </c>
      <c r="D154" s="353" t="str">
        <f>UNEP!D27</f>
        <v>NSK</v>
      </c>
      <c r="E154" s="352">
        <f>UNEP!F27</f>
        <v>0</v>
      </c>
      <c r="F154" s="352" t="str">
        <f>UNEP!E27</f>
        <v>NONE</v>
      </c>
    </row>
    <row r="155" spans="1:6" ht="12.75">
      <c r="A155" s="352">
        <f>IF(ISTEXT(UNEP!A$2),UNEP!A$2,"")</f>
      </c>
      <c r="B155" t="str">
        <f>UNEP!C$2</f>
        <v>WA</v>
      </c>
      <c r="C155" t="str">
        <f>UNEP!B$2</f>
        <v>UHR</v>
      </c>
      <c r="D155" s="353" t="str">
        <f>UNEP!D28</f>
        <v>NCE</v>
      </c>
      <c r="E155" s="352">
        <f>UNEP!F28</f>
        <v>0</v>
      </c>
      <c r="F155" s="352" t="str">
        <f>UNEP!E28</f>
        <v>NONE</v>
      </c>
    </row>
    <row r="156" spans="1:6" ht="12.75">
      <c r="A156" s="352">
        <f>IF(ISTEXT(UNEP!A$2),UNEP!A$2,"")</f>
      </c>
      <c r="B156" t="str">
        <f>UNEP!C$2</f>
        <v>WA</v>
      </c>
      <c r="C156" t="str">
        <f>UNEP!B$2</f>
        <v>UHR</v>
      </c>
      <c r="D156" s="353" t="str">
        <f>UNEP!D29</f>
        <v>NSY</v>
      </c>
      <c r="E156" s="352">
        <f>UNEP!F29</f>
        <v>0</v>
      </c>
      <c r="F156" s="352" t="str">
        <f>UNEP!E29</f>
        <v>NONE</v>
      </c>
    </row>
    <row r="157" spans="1:6" ht="12.75">
      <c r="A157" s="352">
        <f>IF(ISTEXT(UNEP!A$2),UNEP!A$2,"")</f>
      </c>
      <c r="B157" t="str">
        <f>UNEP!C$2</f>
        <v>WA</v>
      </c>
      <c r="C157" t="str">
        <f>UNEP!B$2</f>
        <v>UHR</v>
      </c>
      <c r="D157" s="353" t="str">
        <f>UNEP!D30</f>
        <v>AYK</v>
      </c>
      <c r="E157" s="352">
        <f>UNEP!F30</f>
        <v>0</v>
      </c>
      <c r="F157" s="352" t="str">
        <f>UNEP!E30</f>
        <v>NONE</v>
      </c>
    </row>
    <row r="158" spans="1:6" ht="12.75">
      <c r="A158" s="352">
        <f>IF(ISTEXT(UNEP!A$2),UNEP!A$2,"")</f>
      </c>
      <c r="B158" t="str">
        <f>UNEP!C$2</f>
        <v>WA</v>
      </c>
      <c r="C158" t="str">
        <f>UNEP!B$2</f>
        <v>UHR</v>
      </c>
      <c r="D158" s="353" t="str">
        <f>UNEP!D31</f>
        <v>M1W</v>
      </c>
      <c r="E158" s="352">
        <f>UNEP!F31</f>
        <v>0</v>
      </c>
      <c r="F158" s="352" t="str">
        <f>UNEP!E31</f>
        <v>NONE</v>
      </c>
    </row>
    <row r="159" spans="1:4" ht="12.75">
      <c r="A159" s="352"/>
      <c r="D159" s="353"/>
    </row>
    <row r="160" ht="12.75">
      <c r="D160" s="353"/>
    </row>
  </sheetData>
  <sheetProtection password="CABB"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687"/>
  <sheetViews>
    <sheetView workbookViewId="0" topLeftCell="A1">
      <selection activeCell="A2" sqref="A2"/>
    </sheetView>
  </sheetViews>
  <sheetFormatPr defaultColWidth="9.140625" defaultRowHeight="12.75"/>
  <cols>
    <col min="3" max="3" width="15.00390625" style="0" customWidth="1"/>
    <col min="5" max="5" width="9.8515625" style="0" customWidth="1"/>
    <col min="6" max="6" width="15.421875" style="0" customWidth="1"/>
  </cols>
  <sheetData>
    <row r="1" spans="1:8" ht="27" customHeight="1">
      <c r="A1" s="350" t="s">
        <v>638</v>
      </c>
      <c r="B1" s="350" t="s">
        <v>238</v>
      </c>
      <c r="C1" s="350" t="s">
        <v>244</v>
      </c>
      <c r="D1" s="350" t="s">
        <v>246</v>
      </c>
      <c r="E1" s="350" t="s">
        <v>1293</v>
      </c>
      <c r="F1" s="350" t="s">
        <v>1294</v>
      </c>
      <c r="G1" s="350" t="s">
        <v>1295</v>
      </c>
      <c r="H1" s="350" t="s">
        <v>1296</v>
      </c>
    </row>
    <row r="2" spans="1:8" ht="12.75">
      <c r="A2" s="352">
        <f>IF(ISTEXT(CLEC!C$2),CLEC!C$2,"")</f>
      </c>
      <c r="B2" t="str">
        <f>CLEC!E$2</f>
        <v>WA</v>
      </c>
      <c r="C2" t="str">
        <f>CLEC!O$2</f>
        <v>OHU</v>
      </c>
      <c r="D2" t="str">
        <f>CLEC!Q2</f>
        <v>NR6UE</v>
      </c>
      <c r="E2" s="352"/>
      <c r="F2" s="352">
        <f>CLEC!S2</f>
        <v>0</v>
      </c>
      <c r="G2" s="352"/>
      <c r="H2" s="352"/>
    </row>
    <row r="3" spans="1:8" ht="12.75">
      <c r="A3" s="352">
        <f>IF(ISTEXT(CLEC!C$2),CLEC!C$2,"")</f>
      </c>
      <c r="B3" t="str">
        <f>CLEC!E$2</f>
        <v>WA</v>
      </c>
      <c r="C3" t="str">
        <f>CLEC!O$2</f>
        <v>OHU</v>
      </c>
      <c r="D3" t="str">
        <f>CLEC!Q3</f>
        <v>NR6UF</v>
      </c>
      <c r="E3" s="352"/>
      <c r="F3" s="352">
        <f>CLEC!S3</f>
        <v>0</v>
      </c>
      <c r="G3" s="352"/>
      <c r="H3" s="352"/>
    </row>
    <row r="4" spans="1:8" ht="12.75">
      <c r="A4" s="352">
        <f>IF(ISTEXT(CLEC!C$2),CLEC!C$2,"")</f>
      </c>
      <c r="B4" t="str">
        <f>CLEC!E$2</f>
        <v>WA</v>
      </c>
      <c r="C4" t="str">
        <f>CLEC!O$2</f>
        <v>OHU</v>
      </c>
      <c r="D4" t="str">
        <f>CLEC!Q4</f>
        <v>NR6UG</v>
      </c>
      <c r="E4" s="352"/>
      <c r="F4" s="352">
        <f>CLEC!S4</f>
        <v>0</v>
      </c>
      <c r="G4" s="352"/>
      <c r="H4" s="352"/>
    </row>
    <row r="5" spans="1:8" ht="12.75">
      <c r="A5" s="352">
        <f>IF(ISTEXT(CLEC!C$2),CLEC!C$2,"")</f>
      </c>
      <c r="B5" t="str">
        <f>CLEC!E$2</f>
        <v>WA</v>
      </c>
      <c r="C5" t="str">
        <f>CLEC!O$2</f>
        <v>OHU</v>
      </c>
      <c r="D5" t="str">
        <f>CLEC!Q5</f>
        <v>NR6UH</v>
      </c>
      <c r="E5" s="352"/>
      <c r="F5" s="352">
        <f>CLEC!S5</f>
        <v>0</v>
      </c>
      <c r="G5" s="352"/>
      <c r="H5" s="352"/>
    </row>
    <row r="6" spans="1:8" ht="12.75">
      <c r="A6" s="352">
        <f>IF(ISTEXT(CLEC!C$2),CLEC!C$2,"")</f>
      </c>
      <c r="B6" t="str">
        <f>CLEC!E$2</f>
        <v>WA</v>
      </c>
      <c r="C6" t="str">
        <f>CLEC!O16</f>
        <v>XCU1X</v>
      </c>
      <c r="D6" t="str">
        <f>CLEC!Q16</f>
        <v>EF2BU</v>
      </c>
      <c r="E6" s="352" t="e">
        <f>CLEC!R16</f>
        <v>#REF!</v>
      </c>
      <c r="F6" s="352" t="e">
        <f>CLEC!S16</f>
        <v>#REF!</v>
      </c>
      <c r="G6" s="352"/>
      <c r="H6" s="352"/>
    </row>
    <row r="7" spans="1:8" ht="12.75">
      <c r="A7" s="352">
        <f>IF(ISTEXT(CLEC!C$2),CLEC!C$2,"")</f>
      </c>
      <c r="B7" t="str">
        <f>CLEC!E$2</f>
        <v>WA</v>
      </c>
      <c r="C7" t="str">
        <f>CLEC!O17</f>
        <v>XCU3X</v>
      </c>
      <c r="D7" t="str">
        <f>CLEC!Q17</f>
        <v>EF2CU</v>
      </c>
      <c r="E7" s="352" t="e">
        <f>CLEC!R17</f>
        <v>#REF!</v>
      </c>
      <c r="F7" s="352" t="e">
        <f>CLEC!S17</f>
        <v>#REF!</v>
      </c>
      <c r="G7" s="352"/>
      <c r="H7" s="352"/>
    </row>
    <row r="8" spans="1:8" ht="12.75">
      <c r="A8" s="352">
        <f>IF(ISTEXT(CLEC!C$2),CLEC!C$2,"")</f>
      </c>
      <c r="B8" t="str">
        <f>CLEC!E$2</f>
        <v>WA</v>
      </c>
      <c r="C8" t="str">
        <f>CLEC!O18</f>
        <v>XCU1X</v>
      </c>
      <c r="D8" t="str">
        <f>CLEC!Q18</f>
        <v>1UKAA</v>
      </c>
      <c r="E8" s="352"/>
      <c r="F8" s="352"/>
      <c r="G8" s="352" t="str">
        <f>CLEC!U18</f>
        <v>None</v>
      </c>
      <c r="H8" s="352" t="str">
        <f>CLEC!V18</f>
        <v>None</v>
      </c>
    </row>
    <row r="9" spans="1:8" ht="12.75">
      <c r="A9" s="352">
        <f>IF(ISTEXT(CLEC!C$2),CLEC!C$2,"")</f>
      </c>
      <c r="B9" t="str">
        <f>CLEC!E$2</f>
        <v>WA</v>
      </c>
      <c r="C9" t="str">
        <f>CLEC!O19</f>
        <v>XCU1X</v>
      </c>
      <c r="D9" t="str">
        <f>CLEC!Q19</f>
        <v>1UKAB</v>
      </c>
      <c r="E9" s="352"/>
      <c r="F9" s="352"/>
      <c r="G9" s="352" t="e">
        <f>CLEC!U19</f>
        <v>#REF!</v>
      </c>
      <c r="H9" s="352" t="e">
        <f>CLEC!V19</f>
        <v>#REF!</v>
      </c>
    </row>
    <row r="10" spans="1:8" ht="12.75">
      <c r="A10" s="352">
        <f>IF(ISTEXT(CLEC!C$2),CLEC!C$2,"")</f>
      </c>
      <c r="B10" t="str">
        <f>CLEC!E$2</f>
        <v>WA</v>
      </c>
      <c r="C10" t="str">
        <f>CLEC!O20</f>
        <v>XCU1X</v>
      </c>
      <c r="D10" t="str">
        <f>CLEC!Q20</f>
        <v>1UKAC</v>
      </c>
      <c r="E10" s="352"/>
      <c r="F10" s="352"/>
      <c r="G10" s="352" t="e">
        <f>CLEC!U20</f>
        <v>#REF!</v>
      </c>
      <c r="H10" s="352" t="e">
        <f>CLEC!V20</f>
        <v>#REF!</v>
      </c>
    </row>
    <row r="11" spans="1:8" ht="12.75">
      <c r="A11" s="352">
        <f>IF(ISTEXT(CLEC!C$2),CLEC!C$2,"")</f>
      </c>
      <c r="B11" t="str">
        <f>CLEC!E$2</f>
        <v>WA</v>
      </c>
      <c r="C11" t="str">
        <f>CLEC!O21</f>
        <v>XCU1X</v>
      </c>
      <c r="D11" t="str">
        <f>CLEC!Q21</f>
        <v>1UKAD</v>
      </c>
      <c r="E11" s="352"/>
      <c r="F11" s="352"/>
      <c r="G11" s="352" t="e">
        <f>CLEC!U21</f>
        <v>#REF!</v>
      </c>
      <c r="H11" s="352" t="e">
        <f>CLEC!V21</f>
        <v>#REF!</v>
      </c>
    </row>
    <row r="12" spans="1:8" ht="12.75">
      <c r="A12" s="352">
        <f>IF(ISTEXT(CLEC!C$2),CLEC!C$2,"")</f>
      </c>
      <c r="B12" t="str">
        <f>CLEC!E$2</f>
        <v>WA</v>
      </c>
      <c r="C12" t="str">
        <f>CLEC!O22</f>
        <v>XCU1X</v>
      </c>
      <c r="D12" t="str">
        <f>CLEC!Q22</f>
        <v>1UKAE</v>
      </c>
      <c r="E12" s="352"/>
      <c r="F12" s="352"/>
      <c r="G12" s="352" t="e">
        <f>CLEC!U22</f>
        <v>#REF!</v>
      </c>
      <c r="H12" s="352" t="e">
        <f>CLEC!V22</f>
        <v>#REF!</v>
      </c>
    </row>
    <row r="13" spans="1:8" ht="12.75">
      <c r="A13" s="352">
        <f>IF(ISTEXT(CLEC!C$2),CLEC!C$2,"")</f>
      </c>
      <c r="B13" t="str">
        <f>CLEC!E$2</f>
        <v>WA</v>
      </c>
      <c r="C13" t="str">
        <f>CLEC!O23</f>
        <v>XCU3X</v>
      </c>
      <c r="D13" t="str">
        <f>CLEC!Q23</f>
        <v>1UKBA</v>
      </c>
      <c r="E13" s="352"/>
      <c r="F13" s="352"/>
      <c r="G13" s="352" t="str">
        <f>CLEC!U23</f>
        <v>None</v>
      </c>
      <c r="H13" s="352" t="str">
        <f>CLEC!V23</f>
        <v>None</v>
      </c>
    </row>
    <row r="14" spans="1:8" ht="12.75">
      <c r="A14" s="352">
        <f>IF(ISTEXT(CLEC!C$2),CLEC!C$2,"")</f>
      </c>
      <c r="B14" t="str">
        <f>CLEC!E$2</f>
        <v>WA</v>
      </c>
      <c r="C14" t="str">
        <f>CLEC!O24</f>
        <v>XCU3X</v>
      </c>
      <c r="D14" t="str">
        <f>CLEC!Q24</f>
        <v>1UKBB</v>
      </c>
      <c r="E14" s="352"/>
      <c r="F14" s="352"/>
      <c r="G14" s="352" t="e">
        <f>CLEC!U24</f>
        <v>#REF!</v>
      </c>
      <c r="H14" s="352" t="e">
        <f>CLEC!V24</f>
        <v>#REF!</v>
      </c>
    </row>
    <row r="15" spans="1:8" ht="12.75">
      <c r="A15" s="352">
        <f>IF(ISTEXT(CLEC!C$2),CLEC!C$2,"")</f>
      </c>
      <c r="B15" t="str">
        <f>CLEC!E$2</f>
        <v>WA</v>
      </c>
      <c r="C15" t="str">
        <f>CLEC!O25</f>
        <v>XCU3X</v>
      </c>
      <c r="D15" t="str">
        <f>CLEC!Q25</f>
        <v>1UKBC</v>
      </c>
      <c r="E15" s="352"/>
      <c r="F15" s="352"/>
      <c r="G15" s="352" t="e">
        <f>CLEC!U25</f>
        <v>#REF!</v>
      </c>
      <c r="H15" s="352" t="e">
        <f>CLEC!V25</f>
        <v>#REF!</v>
      </c>
    </row>
    <row r="16" spans="1:8" ht="12.75">
      <c r="A16" s="352">
        <f>IF(ISTEXT(CLEC!C$2),CLEC!C$2,"")</f>
      </c>
      <c r="B16" t="str">
        <f>CLEC!E$2</f>
        <v>WA</v>
      </c>
      <c r="C16" t="str">
        <f>CLEC!O26</f>
        <v>XCU3X</v>
      </c>
      <c r="D16" t="str">
        <f>CLEC!Q26</f>
        <v>1UKBD</v>
      </c>
      <c r="E16" s="352"/>
      <c r="F16" s="352"/>
      <c r="G16" s="352" t="e">
        <f>CLEC!U26</f>
        <v>#REF!</v>
      </c>
      <c r="H16" s="352" t="e">
        <f>CLEC!V26</f>
        <v>#REF!</v>
      </c>
    </row>
    <row r="17" spans="1:8" ht="12.75">
      <c r="A17" s="352">
        <f>IF(ISTEXT(CLEC!C$2),CLEC!C$2,"")</f>
      </c>
      <c r="B17" t="str">
        <f>CLEC!E$2</f>
        <v>WA</v>
      </c>
      <c r="C17" t="str">
        <f>CLEC!O27</f>
        <v>XCU3X</v>
      </c>
      <c r="D17" t="str">
        <f>CLEC!Q27</f>
        <v>1UKBE</v>
      </c>
      <c r="E17" s="352"/>
      <c r="F17" s="352"/>
      <c r="G17" s="352" t="e">
        <f>CLEC!U27</f>
        <v>#REF!</v>
      </c>
      <c r="H17" s="352" t="e">
        <f>CLEC!V27</f>
        <v>#REF!</v>
      </c>
    </row>
    <row r="18" spans="1:8" ht="12.75">
      <c r="A18" s="352">
        <f>IF(ISTEXT(CLEC!C$2),CLEC!C$2,"")</f>
      </c>
      <c r="B18" t="str">
        <f>CLEC!E$2</f>
        <v>WA</v>
      </c>
      <c r="C18" t="str">
        <f>CLEC!O28</f>
        <v>XCU1X</v>
      </c>
      <c r="D18" t="str">
        <f>CLEC!Q28</f>
        <v>MXNLU</v>
      </c>
      <c r="E18" s="352" t="e">
        <f>CLEC!R28</f>
        <v>#REF!</v>
      </c>
      <c r="F18" s="352" t="e">
        <f>CLEC!S28</f>
        <v>#REF!</v>
      </c>
      <c r="G18" s="352"/>
      <c r="H18" s="352"/>
    </row>
    <row r="19" spans="1:8" ht="12.75">
      <c r="A19" s="352">
        <f>IF(ISTEXT(CLEC!C$2),CLEC!C$2,"")</f>
      </c>
      <c r="B19" t="str">
        <f>CLEC!E$2</f>
        <v>WA</v>
      </c>
      <c r="C19" t="str">
        <f>CLEC!O29</f>
        <v>XCU1X</v>
      </c>
      <c r="D19" t="str">
        <f>CLEC!Q29</f>
        <v>M6W1U</v>
      </c>
      <c r="E19" s="352" t="e">
        <f>CLEC!R29</f>
        <v>#REF!</v>
      </c>
      <c r="F19" s="352" t="e">
        <f>CLEC!S29</f>
        <v>#REF!</v>
      </c>
      <c r="G19" s="352"/>
      <c r="H19" s="352"/>
    </row>
    <row r="20" spans="1:8" ht="12.75">
      <c r="A20" s="352">
        <f>IF(ISTEXT(CLEC!C$2),CLEC!C$2,"")</f>
      </c>
      <c r="B20" t="str">
        <f>CLEC!E$2</f>
        <v>WA</v>
      </c>
      <c r="C20" t="str">
        <f>CLEC!O30</f>
        <v>XCU3X</v>
      </c>
      <c r="D20" t="str">
        <f>CLEC!Q30</f>
        <v>MXNKU</v>
      </c>
      <c r="E20" s="352" t="e">
        <f>CLEC!R30</f>
        <v>#REF!</v>
      </c>
      <c r="F20" s="352" t="e">
        <f>CLEC!S30</f>
        <v>#REF!</v>
      </c>
      <c r="G20" s="352"/>
      <c r="H20" s="352"/>
    </row>
    <row r="21" spans="1:8" ht="12.75">
      <c r="A21" s="352">
        <f>IF(ISTEXT(CLEC!C$2),CLEC!C$2,"")</f>
      </c>
      <c r="B21" t="str">
        <f>CLEC!E$2</f>
        <v>WA</v>
      </c>
      <c r="C21" t="str">
        <f>CLEC!O31</f>
        <v>XCU3X</v>
      </c>
      <c r="D21" t="str">
        <f>CLEC!Q31</f>
        <v>M6W3U</v>
      </c>
      <c r="E21" s="352" t="e">
        <f>CLEC!R31</f>
        <v>#REF!</v>
      </c>
      <c r="F21" s="352" t="e">
        <f>CLEC!S31</f>
        <v>#REF!</v>
      </c>
      <c r="G21" s="352"/>
      <c r="H21" s="352"/>
    </row>
    <row r="22" spans="1:8" ht="12.75">
      <c r="A22" s="352">
        <f>IF(ISTEXT(CLEC!C$2),CLEC!C$2,"")</f>
      </c>
      <c r="B22" t="str">
        <f>CLEC!E$2</f>
        <v>WA</v>
      </c>
      <c r="C22" t="str">
        <f>CLEC!O32</f>
        <v>XCU1X</v>
      </c>
      <c r="D22" t="str">
        <f>CLEC!Q32</f>
        <v>TKCCP</v>
      </c>
      <c r="E22" s="352" t="e">
        <f>CLEC!R32</f>
        <v>#REF!</v>
      </c>
      <c r="F22" s="352" t="e">
        <f>CLEC!S32</f>
        <v>#REF!</v>
      </c>
      <c r="G22" s="352"/>
      <c r="H22" s="352"/>
    </row>
    <row r="23" spans="1:8" ht="12.75">
      <c r="A23" s="352">
        <f>IF(ISTEXT(CLEC!C$2),CLEC!C$2,"")</f>
      </c>
      <c r="B23" t="str">
        <f>CLEC!E$2</f>
        <v>WA</v>
      </c>
      <c r="C23" t="str">
        <f>CLEC!O33</f>
        <v>XCU1X</v>
      </c>
      <c r="D23" t="str">
        <f>CLEC!Q33</f>
        <v>TKCCA</v>
      </c>
      <c r="E23" s="352" t="e">
        <f>CLEC!R33</f>
        <v>#REF!</v>
      </c>
      <c r="F23" s="352" t="e">
        <f>CLEC!S33</f>
        <v>#REF!</v>
      </c>
      <c r="G23" s="352"/>
      <c r="H23" s="352"/>
    </row>
    <row r="24" spans="1:8" ht="12.75">
      <c r="A24" s="352">
        <f>IF(ISTEXT(CLEC!C$2),CLEC!C$2,"")</f>
      </c>
      <c r="B24" t="str">
        <f>CLEC!E$2</f>
        <v>WA</v>
      </c>
      <c r="C24" t="str">
        <f>CLEC!O34</f>
        <v>XCU3X</v>
      </c>
      <c r="D24" t="str">
        <f>CLEC!Q34</f>
        <v>TKCFP</v>
      </c>
      <c r="E24" s="352" t="e">
        <f>CLEC!R34</f>
        <v>#REF!</v>
      </c>
      <c r="F24" s="352" t="e">
        <f>CLEC!S34</f>
        <v>#REF!</v>
      </c>
      <c r="G24" s="352"/>
      <c r="H24" s="352"/>
    </row>
    <row r="25" spans="1:8" ht="12.75">
      <c r="A25" s="352">
        <f>IF(ISTEXT(CLEC!C$2),CLEC!C$2,"")</f>
      </c>
      <c r="B25" t="str">
        <f>CLEC!E$2</f>
        <v>WA</v>
      </c>
      <c r="C25" t="str">
        <f>CLEC!O35</f>
        <v>XCU3X</v>
      </c>
      <c r="D25" t="str">
        <f>CLEC!Q35</f>
        <v>TKCFA</v>
      </c>
      <c r="E25" s="352" t="e">
        <f>CLEC!R35</f>
        <v>#REF!</v>
      </c>
      <c r="F25" s="352" t="e">
        <f>CLEC!S35</f>
        <v>#REF!</v>
      </c>
      <c r="G25" s="352"/>
      <c r="H25" s="352"/>
    </row>
    <row r="26" spans="1:8" ht="12.75">
      <c r="A26" s="352">
        <f>IF(ISTEXT(CCSAC!C$2),CCSAC!C$2,"")</f>
      </c>
      <c r="B26" t="str">
        <f>CCSAC!E$2</f>
        <v>WA</v>
      </c>
      <c r="C26" t="str">
        <f>CCSAC!O2</f>
        <v>QU71X</v>
      </c>
      <c r="D26" t="str">
        <f>CCSAC!Q2</f>
        <v>EFY1X</v>
      </c>
      <c r="E26" s="352" t="e">
        <f>CCSAC!R2</f>
        <v>#REF!</v>
      </c>
      <c r="F26" s="352" t="e">
        <f>CCSAC!S2</f>
        <v>#REF!</v>
      </c>
      <c r="G26" s="352"/>
      <c r="H26" s="352"/>
    </row>
    <row r="27" spans="1:8" ht="12.75">
      <c r="A27" s="352">
        <f>IF(ISTEXT(CCSAC!C$2),CCSAC!C$2,"")</f>
      </c>
      <c r="B27" t="str">
        <f>CCSAC!E$2</f>
        <v>WA</v>
      </c>
      <c r="C27" t="str">
        <f>CCSAC!O3</f>
        <v>QU71X</v>
      </c>
      <c r="D27" t="str">
        <f>CCSAC!Q3</f>
        <v>TYLRP</v>
      </c>
      <c r="E27" s="352" t="e">
        <f>CCSAC!R3</f>
        <v>#REF!</v>
      </c>
      <c r="F27" s="352" t="e">
        <f>CCSAC!S3</f>
        <v>#REF!</v>
      </c>
      <c r="G27" s="352"/>
      <c r="H27" s="352"/>
    </row>
    <row r="28" spans="1:8" ht="12.75">
      <c r="A28" s="352">
        <f>IF(ISTEXT(CCSAC!C$2),CCSAC!C$2,"")</f>
      </c>
      <c r="B28" t="str">
        <f>CCSAC!E$2</f>
        <v>WA</v>
      </c>
      <c r="C28" t="str">
        <f>CCSAC!O4</f>
        <v>QU71X</v>
      </c>
      <c r="D28" t="str">
        <f>CCSAC!Q4</f>
        <v>TYLRA</v>
      </c>
      <c r="E28" s="352" t="e">
        <f>CCSAC!R4</f>
        <v>#REF!</v>
      </c>
      <c r="F28" s="352" t="e">
        <f>CCSAC!S4</f>
        <v>#REF!</v>
      </c>
      <c r="G28" s="352"/>
      <c r="H28" s="352"/>
    </row>
    <row r="29" spans="1:8" ht="12.75">
      <c r="A29" s="352">
        <f>IF(ISTEXT(CCSAC!C$2),CCSAC!C$2,"")</f>
      </c>
      <c r="B29" t="str">
        <f>CCSAC!E$2</f>
        <v>WA</v>
      </c>
      <c r="C29" t="str">
        <f>CCSAC!O5</f>
        <v>QU72X</v>
      </c>
      <c r="D29" t="str">
        <f>CCSAC!Q5</f>
        <v>CCA2A</v>
      </c>
      <c r="E29" s="352"/>
      <c r="F29" s="352"/>
      <c r="G29" s="352" t="str">
        <f>CCSAC!U5</f>
        <v>None</v>
      </c>
      <c r="H29" s="352" t="str">
        <f>CCSAC!V5</f>
        <v>None</v>
      </c>
    </row>
    <row r="30" spans="1:8" ht="12.75">
      <c r="A30" s="352">
        <f>IF(ISTEXT(CCSAC!C$2),CCSAC!C$2,"")</f>
      </c>
      <c r="B30" t="str">
        <f>CCSAC!E$2</f>
        <v>WA</v>
      </c>
      <c r="C30" t="str">
        <f>CCSAC!O6</f>
        <v>QU72X</v>
      </c>
      <c r="D30" t="str">
        <f>CCSAC!Q6</f>
        <v>CCA2B</v>
      </c>
      <c r="E30" s="352"/>
      <c r="F30" s="352"/>
      <c r="G30" s="352">
        <f>CCSAC!U6</f>
        <v>0</v>
      </c>
      <c r="H30" s="352">
        <f>CCSAC!V6</f>
        <v>0</v>
      </c>
    </row>
    <row r="31" spans="1:8" ht="12.75">
      <c r="A31" s="352">
        <f>IF(ISTEXT(CCSAC!C$2),CCSAC!C$2,"")</f>
      </c>
      <c r="B31" t="str">
        <f>CCSAC!E$2</f>
        <v>WA</v>
      </c>
      <c r="C31" t="str">
        <f>CCSAC!O7</f>
        <v>QU72X</v>
      </c>
      <c r="D31" t="str">
        <f>CCSAC!Q7</f>
        <v>CCA2C</v>
      </c>
      <c r="E31" s="352"/>
      <c r="F31" s="352"/>
      <c r="G31" s="352">
        <f>CCSAC!U7</f>
        <v>0</v>
      </c>
      <c r="H31" s="352">
        <f>CCSAC!V7</f>
        <v>0</v>
      </c>
    </row>
    <row r="32" spans="1:8" ht="12.75">
      <c r="A32" s="352">
        <f>IF(ISTEXT(CCSAC!C$2),CCSAC!C$2,"")</f>
      </c>
      <c r="B32" t="str">
        <f>CCSAC!E$2</f>
        <v>WA</v>
      </c>
      <c r="C32" t="str">
        <f>CCSAC!O8</f>
        <v>QU72X</v>
      </c>
      <c r="D32" t="str">
        <f>CCSAC!Q8</f>
        <v>CCA2D</v>
      </c>
      <c r="E32" s="352"/>
      <c r="F32" s="352"/>
      <c r="G32" s="352">
        <f>CCSAC!U8</f>
        <v>0</v>
      </c>
      <c r="H32" s="352">
        <f>CCSAC!V8</f>
        <v>0</v>
      </c>
    </row>
    <row r="33" spans="1:8" ht="12.75">
      <c r="A33" s="352">
        <f>IF(ISTEXT(CCSAC!C$2),CCSAC!C$2,"")</f>
      </c>
      <c r="B33" t="str">
        <f>CCSAC!E$2</f>
        <v>WA</v>
      </c>
      <c r="C33" t="str">
        <f>CCSAC!O9</f>
        <v>QU72X</v>
      </c>
      <c r="D33" t="str">
        <f>CCSAC!Q9</f>
        <v>CCA2E</v>
      </c>
      <c r="E33" s="352"/>
      <c r="F33" s="352"/>
      <c r="G33" s="352">
        <f>CCSAC!U9</f>
        <v>0</v>
      </c>
      <c r="H33" s="352">
        <f>CCSAC!V9</f>
        <v>0</v>
      </c>
    </row>
    <row r="34" spans="1:8" ht="12.75">
      <c r="A34" s="352">
        <f>IF(ISTEXT(CCSAC!C$2),CCSAC!C$2,"")</f>
      </c>
      <c r="B34" t="str">
        <f>CCSAC!E$2</f>
        <v>WA</v>
      </c>
      <c r="C34" t="str">
        <f>CCSAC!O10</f>
        <v>QU71X</v>
      </c>
      <c r="D34" t="str">
        <f>CCSAC!Q10</f>
        <v>CCA1A</v>
      </c>
      <c r="E34" s="352"/>
      <c r="F34" s="352"/>
      <c r="G34" s="352" t="str">
        <f>CCSAC!U10</f>
        <v>None</v>
      </c>
      <c r="H34" s="352" t="str">
        <f>CCSAC!V10</f>
        <v>None</v>
      </c>
    </row>
    <row r="35" spans="1:8" ht="12.75">
      <c r="A35" s="352">
        <f>IF(ISTEXT(CCSAC!C$2),CCSAC!C$2,"")</f>
      </c>
      <c r="B35" t="str">
        <f>CCSAC!E$2</f>
        <v>WA</v>
      </c>
      <c r="C35" t="str">
        <f>CCSAC!O11</f>
        <v>QU71X</v>
      </c>
      <c r="D35" t="str">
        <f>CCSAC!Q11</f>
        <v>CCA1B</v>
      </c>
      <c r="E35" s="352"/>
      <c r="F35" s="352"/>
      <c r="G35" s="352" t="e">
        <f>CCSAC!U11</f>
        <v>#REF!</v>
      </c>
      <c r="H35" s="352" t="e">
        <f>CCSAC!V11</f>
        <v>#REF!</v>
      </c>
    </row>
    <row r="36" spans="1:8" ht="12.75">
      <c r="A36" s="352">
        <f>IF(ISTEXT(CCSAC!C$2),CCSAC!C$2,"")</f>
      </c>
      <c r="B36" t="str">
        <f>CCSAC!E$2</f>
        <v>WA</v>
      </c>
      <c r="C36" t="str">
        <f>CCSAC!O12</f>
        <v>QU71X</v>
      </c>
      <c r="D36" t="str">
        <f>CCSAC!Q12</f>
        <v>CCA1C</v>
      </c>
      <c r="E36" s="352"/>
      <c r="F36" s="352"/>
      <c r="G36" s="352" t="e">
        <f>CCSAC!U12</f>
        <v>#REF!</v>
      </c>
      <c r="H36" s="352" t="e">
        <f>CCSAC!V12</f>
        <v>#REF!</v>
      </c>
    </row>
    <row r="37" spans="1:8" ht="12.75">
      <c r="A37" s="352">
        <f>IF(ISTEXT(CCSAC!C$2),CCSAC!C$2,"")</f>
      </c>
      <c r="B37" t="str">
        <f>CCSAC!E$2</f>
        <v>WA</v>
      </c>
      <c r="C37" t="str">
        <f>CCSAC!O13</f>
        <v>QU71X</v>
      </c>
      <c r="D37" t="str">
        <f>CCSAC!Q13</f>
        <v>CCA1D</v>
      </c>
      <c r="E37" s="352"/>
      <c r="F37" s="352"/>
      <c r="G37" s="352" t="e">
        <f>CCSAC!U13</f>
        <v>#REF!</v>
      </c>
      <c r="H37" s="352" t="e">
        <f>CCSAC!V13</f>
        <v>#REF!</v>
      </c>
    </row>
    <row r="38" spans="1:8" ht="12.75">
      <c r="A38" s="352">
        <f>IF(ISTEXT(CCSAC!C$2),CCSAC!C$2,"")</f>
      </c>
      <c r="B38" t="str">
        <f>CCSAC!E$2</f>
        <v>WA</v>
      </c>
      <c r="C38" t="str">
        <f>CCSAC!O14</f>
        <v>QU71X</v>
      </c>
      <c r="D38" t="str">
        <f>CCSAC!Q14</f>
        <v>CCA1E</v>
      </c>
      <c r="E38" s="352"/>
      <c r="F38" s="352"/>
      <c r="G38" s="352" t="e">
        <f>CCSAC!U14</f>
        <v>#REF!</v>
      </c>
      <c r="H38" s="352" t="e">
        <f>CCSAC!V14</f>
        <v>#REF!</v>
      </c>
    </row>
    <row r="39" spans="1:8" ht="12.75">
      <c r="A39" s="352">
        <f>IF(ISTEXT(CCSAC!C$2),CCSAC!C$2,"")</f>
      </c>
      <c r="B39" t="str">
        <f>CCSAC!E$2</f>
        <v>WA</v>
      </c>
      <c r="C39" t="str">
        <f>CCSAC!O16</f>
        <v>QU71X</v>
      </c>
      <c r="D39" t="str">
        <f>CCSAC!Q16</f>
        <v>QMVXX</v>
      </c>
      <c r="E39" s="352" t="e">
        <f>CCSAC!R16</f>
        <v>#REF!</v>
      </c>
      <c r="F39" s="352" t="e">
        <f>CCSAC!S16</f>
        <v>#REF!</v>
      </c>
      <c r="G39" s="352"/>
      <c r="H39" s="352"/>
    </row>
    <row r="40" spans="1:8" ht="12.75">
      <c r="A40" s="352">
        <f>IF(ISTEXT(CCSAC!C$2),CCSAC!C$2,"")</f>
      </c>
      <c r="B40" t="str">
        <f>CCSAC!E$2</f>
        <v>WA</v>
      </c>
      <c r="C40" t="str">
        <f>CCSAC!O17</f>
        <v>SX7                </v>
      </c>
      <c r="D40" t="str">
        <f>CCSAC!Q17</f>
        <v>PT8SX</v>
      </c>
      <c r="E40" s="352" t="e">
        <f>CCSAC!R17</f>
        <v>#REF!</v>
      </c>
      <c r="F40" s="352" t="str">
        <f>CCSAC!S17</f>
        <v>None</v>
      </c>
      <c r="G40" s="352"/>
      <c r="H40" s="352"/>
    </row>
    <row r="41" spans="1:8" ht="12.75">
      <c r="A41" s="352">
        <f>IF(ISTEXT(CCSAC!C$2),CCSAC!C$2,"")</f>
      </c>
      <c r="B41" t="str">
        <f>CCSAC!E$2</f>
        <v>WA</v>
      </c>
      <c r="C41" t="str">
        <f>CCSAC!O18</f>
        <v>SX7                </v>
      </c>
      <c r="D41" t="str">
        <f>CCSAC!Q18</f>
        <v>NRB7P</v>
      </c>
      <c r="E41" s="352"/>
      <c r="F41" s="352" t="e">
        <f>CCSAC!S18</f>
        <v>#REF!</v>
      </c>
      <c r="G41" s="352"/>
      <c r="H41" s="352"/>
    </row>
    <row r="42" spans="1:8" ht="12.75">
      <c r="A42" s="352">
        <f>IF(ISTEXT(CCSAC!C$2),CCSAC!C$2,"")</f>
      </c>
      <c r="B42" t="str">
        <f>CCSAC!E$2</f>
        <v>WA</v>
      </c>
      <c r="C42" t="str">
        <f>CCSAC!O19</f>
        <v>SX7                </v>
      </c>
      <c r="D42" t="str">
        <f>CCSAC!Q19</f>
        <v>NRB7Q</v>
      </c>
      <c r="E42" s="352"/>
      <c r="F42" s="352" t="e">
        <f>CCSAC!S19</f>
        <v>#REF!</v>
      </c>
      <c r="G42" s="352"/>
      <c r="H42" s="352"/>
    </row>
    <row r="43" spans="1:8" ht="12.75">
      <c r="A43" s="352">
        <f>IF(ISTEXT(CCSAC!C$2),CCSAC!C$2,"")</f>
      </c>
      <c r="B43" t="str">
        <f>CCSAC!E$2</f>
        <v>WA</v>
      </c>
      <c r="C43" t="str">
        <f>CCSAC!O20</f>
        <v>SX7                </v>
      </c>
      <c r="D43" t="str">
        <f>CCSAC!Q20</f>
        <v>NRBL6</v>
      </c>
      <c r="E43" s="352"/>
      <c r="F43" s="352" t="e">
        <f>CCSAC!S20</f>
        <v>#REF!</v>
      </c>
      <c r="G43" s="352"/>
      <c r="H43" s="352"/>
    </row>
    <row r="44" spans="1:8" ht="12.75">
      <c r="A44" s="352">
        <f>IF(ISTEXT(CCSAC!C$2),CCSAC!C$2,"")</f>
      </c>
      <c r="B44" t="str">
        <f>CCSAC!E$2</f>
        <v>WA</v>
      </c>
      <c r="C44" t="str">
        <f>CCSAC!O21</f>
        <v>SX7                </v>
      </c>
      <c r="D44" t="str">
        <f>CCSAC!Q21</f>
        <v>NRBL7</v>
      </c>
      <c r="E44" s="352"/>
      <c r="F44" s="352" t="e">
        <f>CCSAC!S21</f>
        <v>#REF!</v>
      </c>
      <c r="G44" s="352"/>
      <c r="H44" s="352"/>
    </row>
    <row r="45" spans="1:8" ht="12.75">
      <c r="A45" s="352">
        <f>IF(ISTEXT(CCSAC!C$2),CCSAC!C$2,"")</f>
      </c>
      <c r="B45" t="str">
        <f>CCSAC!E$2</f>
        <v>WA</v>
      </c>
      <c r="C45" t="str">
        <f>CCSAC!O23</f>
        <v>QU71X</v>
      </c>
      <c r="D45" t="str">
        <f>CCSAC!Q23</f>
        <v>NRBS1</v>
      </c>
      <c r="E45" s="352"/>
      <c r="F45" s="352">
        <f>CCSAC!S23</f>
        <v>0</v>
      </c>
      <c r="G45" s="352"/>
      <c r="H45" s="352"/>
    </row>
    <row r="46" spans="1:8" ht="12.75">
      <c r="A46" s="352">
        <f>IF(ISTEXT(CCSAC!C$2),CCSAC!C$2,"")</f>
      </c>
      <c r="B46" t="str">
        <f>CCSAC!E$2</f>
        <v>WA</v>
      </c>
      <c r="C46" t="str">
        <f>CCSAC!O24</f>
        <v>QU71X</v>
      </c>
      <c r="D46" t="str">
        <f>CCSAC!Q24</f>
        <v>NRBSA</v>
      </c>
      <c r="E46" s="352"/>
      <c r="F46" s="352">
        <f>CCSAC!S24</f>
        <v>0</v>
      </c>
      <c r="G46" s="352"/>
      <c r="H46" s="352"/>
    </row>
    <row r="47" spans="1:8" ht="12.75">
      <c r="A47" s="352">
        <f>IF(ISTEXT(CCSAC!C$2),CCSAC!C$2,"")</f>
      </c>
      <c r="B47" t="str">
        <f>CCSAC!E$2</f>
        <v>WA</v>
      </c>
      <c r="C47" t="str">
        <f>CCSAC!O25</f>
        <v>QU72X</v>
      </c>
      <c r="D47" t="str">
        <f>CCSAC!Q25</f>
        <v>NRBS1</v>
      </c>
      <c r="E47" s="352"/>
      <c r="F47" s="352">
        <f>CCSAC!S25</f>
        <v>0</v>
      </c>
      <c r="G47" s="352"/>
      <c r="H47" s="352"/>
    </row>
    <row r="48" spans="1:8" ht="12.75">
      <c r="A48" s="352">
        <f>IF(ISTEXT(CCSAC!C$2),CCSAC!C$2,"")</f>
      </c>
      <c r="B48" t="str">
        <f>CCSAC!E$2</f>
        <v>WA</v>
      </c>
      <c r="C48" t="str">
        <f>CCSAC!O26</f>
        <v>QU72X</v>
      </c>
      <c r="D48" t="str">
        <f>CCSAC!Q26</f>
        <v>NRBSA</v>
      </c>
      <c r="E48" s="352"/>
      <c r="F48" s="352">
        <f>CCSAC!S26</f>
        <v>0</v>
      </c>
      <c r="G48" s="352"/>
      <c r="H48" s="352"/>
    </row>
    <row r="49" spans="1:6" ht="12.75">
      <c r="A49" s="352">
        <f>IF(ISTEXT(COLLO!C$2),COLLO!C$2,"")</f>
      </c>
      <c r="B49" t="str">
        <f>COLLO!E$2</f>
        <v>WA</v>
      </c>
      <c r="C49" t="str">
        <f>COLLO!O2</f>
        <v>XVR</v>
      </c>
      <c r="D49" t="str">
        <f>COLLO!Q2</f>
        <v>B2CGP</v>
      </c>
      <c r="E49">
        <f>COLLO!R2</f>
        <v>0</v>
      </c>
      <c r="F49">
        <f>COLLO!S2</f>
        <v>0</v>
      </c>
    </row>
    <row r="50" spans="1:6" ht="12.75">
      <c r="A50" s="352">
        <f>IF(ISTEXT(COLLO!C$2),COLLO!C$2,"")</f>
      </c>
      <c r="B50" t="str">
        <f>COLLO!E$2</f>
        <v>WA</v>
      </c>
      <c r="C50" t="str">
        <f>COLLO!O3</f>
        <v>XVR</v>
      </c>
      <c r="D50" t="str">
        <f>COLLO!Q3</f>
        <v>B2CHP</v>
      </c>
      <c r="E50">
        <f>COLLO!R3</f>
        <v>0</v>
      </c>
      <c r="F50">
        <f>COLLO!S3</f>
        <v>0</v>
      </c>
    </row>
    <row r="51" spans="1:6" ht="12.75">
      <c r="A51" s="352">
        <f>IF(ISTEXT(COLLO!C$2),COLLO!C$2,"")</f>
      </c>
      <c r="B51" t="str">
        <f>COLLO!E$2</f>
        <v>WA</v>
      </c>
      <c r="C51" t="str">
        <f>COLLO!O4</f>
        <v>XVR</v>
      </c>
      <c r="D51" t="str">
        <f>COLLO!Q4</f>
        <v>CTG</v>
      </c>
      <c r="E51">
        <f>COLLO!R4</f>
        <v>0</v>
      </c>
      <c r="F51">
        <f>COLLO!S4</f>
        <v>0</v>
      </c>
    </row>
    <row r="52" spans="1:6" ht="12.75">
      <c r="A52" s="352">
        <f>IF(ISTEXT(COLLO!C$2),COLLO!C$2,"")</f>
      </c>
      <c r="B52" t="str">
        <f>COLLO!E$2</f>
        <v>WA</v>
      </c>
      <c r="C52" t="str">
        <f>COLLO!O5</f>
        <v>XVR</v>
      </c>
      <c r="D52" t="str">
        <f>COLLO!Q5</f>
        <v>C1C1X</v>
      </c>
      <c r="E52">
        <f>COLLO!R5</f>
        <v>0</v>
      </c>
      <c r="F52">
        <f>COLLO!S5</f>
        <v>0</v>
      </c>
    </row>
    <row r="53" spans="1:6" ht="12.75">
      <c r="A53" s="352">
        <f>IF(ISTEXT(COLLO!C$2),COLLO!C$2,"")</f>
      </c>
      <c r="B53" t="str">
        <f>COLLO!E$2</f>
        <v>WA</v>
      </c>
      <c r="C53" t="str">
        <f>COLLO!O6</f>
        <v>XVR</v>
      </c>
      <c r="D53" t="str">
        <f>COLLO!Q6</f>
        <v>C1FAA</v>
      </c>
      <c r="E53">
        <f>COLLO!R6</f>
        <v>0</v>
      </c>
      <c r="F53">
        <f>COLLO!S6</f>
        <v>0</v>
      </c>
    </row>
    <row r="54" spans="1:6" ht="12.75">
      <c r="A54" s="352">
        <f>IF(ISTEXT(COLLO!C$2),COLLO!C$2,"")</f>
      </c>
      <c r="B54" t="str">
        <f>COLLO!E$2</f>
        <v>WA</v>
      </c>
      <c r="C54" t="str">
        <f>COLLO!O7</f>
        <v>XVR</v>
      </c>
      <c r="D54" t="str">
        <f>COLLO!Q7</f>
        <v>C1FAB</v>
      </c>
      <c r="E54">
        <f>COLLO!R7</f>
        <v>0</v>
      </c>
      <c r="F54">
        <f>COLLO!S7</f>
        <v>0</v>
      </c>
    </row>
    <row r="55" spans="1:6" ht="12.75">
      <c r="A55" s="352">
        <f>IF(ISTEXT(COLLO!C$2),COLLO!C$2,"")</f>
      </c>
      <c r="B55" t="str">
        <f>COLLO!E$2</f>
        <v>WA</v>
      </c>
      <c r="C55" t="str">
        <f>COLLO!O8</f>
        <v>XVR</v>
      </c>
      <c r="D55" t="str">
        <f>COLLO!Q8</f>
        <v>C1FC2</v>
      </c>
      <c r="E55">
        <f>COLLO!R8</f>
        <v>0</v>
      </c>
      <c r="F55">
        <f>COLLO!S8</f>
        <v>0</v>
      </c>
    </row>
    <row r="56" spans="1:6" ht="12.75">
      <c r="A56" s="352">
        <f>IF(ISTEXT(COLLO!C$2),COLLO!C$2,"")</f>
      </c>
      <c r="B56" t="str">
        <f>COLLO!E$2</f>
        <v>WA</v>
      </c>
      <c r="C56" t="str">
        <f>COLLO!O9</f>
        <v>XVR</v>
      </c>
      <c r="D56" t="str">
        <f>COLLO!Q9</f>
        <v>C1FC3</v>
      </c>
      <c r="E56">
        <f>COLLO!R9</f>
        <v>0</v>
      </c>
      <c r="F56">
        <f>COLLO!S9</f>
        <v>0</v>
      </c>
    </row>
    <row r="57" spans="1:6" ht="12.75">
      <c r="A57" s="352">
        <f>IF(ISTEXT(COLLO!C$2),COLLO!C$2,"")</f>
      </c>
      <c r="B57" t="str">
        <f>COLLO!E$2</f>
        <v>WA</v>
      </c>
      <c r="C57" t="str">
        <f>COLLO!O10</f>
        <v>XVR</v>
      </c>
      <c r="D57" t="str">
        <f>COLLO!Q10</f>
        <v>C1FC4</v>
      </c>
      <c r="E57">
        <f>COLLO!R10</f>
        <v>0</v>
      </c>
      <c r="F57">
        <f>COLLO!S10</f>
        <v>0</v>
      </c>
    </row>
    <row r="58" spans="1:6" ht="12.75">
      <c r="A58" s="352">
        <f>IF(ISTEXT(COLLO!C$2),COLLO!C$2,"")</f>
      </c>
      <c r="B58" t="str">
        <f>COLLO!E$2</f>
        <v>WA</v>
      </c>
      <c r="C58" t="str">
        <f>COLLO!O11</f>
        <v>XVR</v>
      </c>
      <c r="D58" t="str">
        <f>COLLO!Q11</f>
        <v>C1FC5</v>
      </c>
      <c r="E58">
        <f>COLLO!R11</f>
        <v>0</v>
      </c>
      <c r="F58">
        <f>COLLO!S11</f>
        <v>0</v>
      </c>
    </row>
    <row r="59" spans="1:6" ht="12.75">
      <c r="A59" s="352">
        <f>IF(ISTEXT(COLLO!C$2),COLLO!C$2,"")</f>
      </c>
      <c r="B59" t="str">
        <f>COLLO!E$2</f>
        <v>WA</v>
      </c>
      <c r="C59" t="str">
        <f>COLLO!O12</f>
        <v>XVR</v>
      </c>
      <c r="D59" t="str">
        <f>COLLO!Q12</f>
        <v>C1FF3</v>
      </c>
      <c r="E59">
        <f>COLLO!R12</f>
        <v>0</v>
      </c>
      <c r="F59">
        <f>COLLO!S12</f>
        <v>0</v>
      </c>
    </row>
    <row r="60" spans="1:6" ht="12.75">
      <c r="A60" s="352">
        <f>IF(ISTEXT(COLLO!C$2),COLLO!C$2,"")</f>
      </c>
      <c r="B60" t="str">
        <f>COLLO!E$2</f>
        <v>WA</v>
      </c>
      <c r="C60" t="str">
        <f>COLLO!O13</f>
        <v>XVR</v>
      </c>
      <c r="D60" t="str">
        <f>COLLO!Q13</f>
        <v>C1FF4</v>
      </c>
      <c r="E60">
        <f>COLLO!R13</f>
        <v>0</v>
      </c>
      <c r="F60">
        <f>COLLO!S13</f>
        <v>0</v>
      </c>
    </row>
    <row r="61" spans="1:6" ht="12.75">
      <c r="A61" s="352">
        <f>IF(ISTEXT(COLLO!C$2),COLLO!C$2,"")</f>
      </c>
      <c r="B61" t="str">
        <f>COLLO!E$2</f>
        <v>WA</v>
      </c>
      <c r="C61" t="str">
        <f>COLLO!O14</f>
        <v>XVR</v>
      </c>
      <c r="D61" t="str">
        <f>COLLO!Q14</f>
        <v>C1FGA</v>
      </c>
      <c r="E61">
        <f>COLLO!R14</f>
        <v>0</v>
      </c>
      <c r="F61">
        <f>COLLO!S14</f>
        <v>0</v>
      </c>
    </row>
    <row r="62" spans="1:6" ht="12.75">
      <c r="A62" s="352">
        <f>IF(ISTEXT(COLLO!C$2),COLLO!C$2,"")</f>
      </c>
      <c r="B62" t="str">
        <f>COLLO!E$2</f>
        <v>WA</v>
      </c>
      <c r="C62" t="str">
        <f>COLLO!O15</f>
        <v>XVR</v>
      </c>
      <c r="D62" t="str">
        <f>COLLO!Q15</f>
        <v>C1FGB</v>
      </c>
      <c r="E62">
        <f>COLLO!R15</f>
        <v>0</v>
      </c>
      <c r="F62">
        <f>COLLO!S15</f>
        <v>0</v>
      </c>
    </row>
    <row r="63" spans="1:6" ht="12.75">
      <c r="A63" s="352">
        <f>IF(ISTEXT(COLLO!C$2),COLLO!C$2,"")</f>
      </c>
      <c r="B63" t="str">
        <f>COLLO!E$2</f>
        <v>WA</v>
      </c>
      <c r="C63" t="str">
        <f>COLLO!O16</f>
        <v>XVR</v>
      </c>
      <c r="D63" t="str">
        <f>COLLO!Q16</f>
        <v>C1FGC</v>
      </c>
      <c r="E63">
        <f>COLLO!R16</f>
        <v>0</v>
      </c>
      <c r="F63">
        <f>COLLO!S16</f>
        <v>0</v>
      </c>
    </row>
    <row r="64" spans="1:6" ht="12.75">
      <c r="A64" s="352">
        <f>IF(ISTEXT(COLLO!C$2),COLLO!C$2,"")</f>
      </c>
      <c r="B64" t="str">
        <f>COLLO!E$2</f>
        <v>WA</v>
      </c>
      <c r="C64" t="str">
        <f>COLLO!O17</f>
        <v>XVR</v>
      </c>
      <c r="D64" t="str">
        <f>COLLO!Q17</f>
        <v>C1FGD</v>
      </c>
      <c r="E64">
        <f>COLLO!R17</f>
        <v>0</v>
      </c>
      <c r="F64">
        <f>COLLO!S17</f>
        <v>0</v>
      </c>
    </row>
    <row r="65" spans="1:6" ht="12.75">
      <c r="A65" s="352">
        <f>IF(ISTEXT(COLLO!C$2),COLLO!C$2,"")</f>
      </c>
      <c r="B65" t="str">
        <f>COLLO!E$2</f>
        <v>WA</v>
      </c>
      <c r="C65" t="str">
        <f>COLLO!O18</f>
        <v>XVR</v>
      </c>
      <c r="D65" t="str">
        <f>COLLO!Q18</f>
        <v>C1FGE</v>
      </c>
      <c r="E65">
        <f>COLLO!R18</f>
        <v>0</v>
      </c>
      <c r="F65">
        <f>COLLO!S18</f>
        <v>0</v>
      </c>
    </row>
    <row r="66" spans="1:6" ht="12.75">
      <c r="A66" s="352">
        <f>IF(ISTEXT(COLLO!C$2),COLLO!C$2,"")</f>
      </c>
      <c r="B66" t="str">
        <f>COLLO!E$2</f>
        <v>WA</v>
      </c>
      <c r="C66" t="str">
        <f>COLLO!O19</f>
        <v>XVR</v>
      </c>
      <c r="D66" t="str">
        <f>COLLO!Q19</f>
        <v>C1FGF</v>
      </c>
      <c r="E66">
        <f>COLLO!R19</f>
        <v>0</v>
      </c>
      <c r="F66">
        <f>COLLO!S19</f>
        <v>0</v>
      </c>
    </row>
    <row r="67" spans="1:6" ht="12.75">
      <c r="A67" s="352">
        <f>IF(ISTEXT(COLLO!C$2),COLLO!C$2,"")</f>
      </c>
      <c r="B67" t="str">
        <f>COLLO!E$2</f>
        <v>WA</v>
      </c>
      <c r="C67" t="str">
        <f>COLLO!O20</f>
        <v>XVR</v>
      </c>
      <c r="D67" t="str">
        <f>COLLO!Q20</f>
        <v>C1FGG</v>
      </c>
      <c r="E67">
        <f>COLLO!R20</f>
        <v>0</v>
      </c>
      <c r="F67">
        <f>COLLO!S20</f>
        <v>0</v>
      </c>
    </row>
    <row r="68" spans="1:6" ht="12.75">
      <c r="A68" s="352">
        <f>IF(ISTEXT(COLLO!C$2),COLLO!C$2,"")</f>
      </c>
      <c r="B68" t="str">
        <f>COLLO!E$2</f>
        <v>WA</v>
      </c>
      <c r="C68" t="str">
        <f>COLLO!O21</f>
        <v>XVR</v>
      </c>
      <c r="D68" t="str">
        <f>COLLO!Q21</f>
        <v>C1FGH</v>
      </c>
      <c r="E68">
        <f>COLLO!R21</f>
        <v>0</v>
      </c>
      <c r="F68">
        <f>COLLO!S21</f>
        <v>0</v>
      </c>
    </row>
    <row r="69" spans="1:6" ht="12.75">
      <c r="A69" s="352">
        <f>IF(ISTEXT(COLLO!C$2),COLLO!C$2,"")</f>
      </c>
      <c r="B69" t="str">
        <f>COLLO!E$2</f>
        <v>WA</v>
      </c>
      <c r="C69" t="str">
        <f>COLLO!O22</f>
        <v>XVR</v>
      </c>
      <c r="D69" t="str">
        <f>COLLO!Q22</f>
        <v>C1FGJ</v>
      </c>
      <c r="E69">
        <f>COLLO!R22</f>
        <v>0</v>
      </c>
      <c r="F69">
        <f>COLLO!S22</f>
        <v>0</v>
      </c>
    </row>
    <row r="70" spans="1:6" ht="12.75">
      <c r="A70" s="352">
        <f>IF(ISTEXT(COLLO!C$2),COLLO!C$2,"")</f>
      </c>
      <c r="B70" t="str">
        <f>COLLO!E$2</f>
        <v>WA</v>
      </c>
      <c r="C70" t="str">
        <f>COLLO!O23</f>
        <v>XVR</v>
      </c>
      <c r="D70" t="str">
        <f>COLLO!Q23</f>
        <v>C1FGK</v>
      </c>
      <c r="E70">
        <f>COLLO!R23</f>
        <v>0</v>
      </c>
      <c r="F70">
        <f>COLLO!S23</f>
        <v>0</v>
      </c>
    </row>
    <row r="71" spans="1:6" ht="12.75">
      <c r="A71" s="352">
        <f>IF(ISTEXT(COLLO!C$2),COLLO!C$2,"")</f>
      </c>
      <c r="B71" t="str">
        <f>COLLO!E$2</f>
        <v>WA</v>
      </c>
      <c r="C71" t="str">
        <f>COLLO!O24</f>
        <v>XVR</v>
      </c>
      <c r="D71" t="str">
        <f>COLLO!Q24</f>
        <v>C1FGL</v>
      </c>
      <c r="E71">
        <f>COLLO!R24</f>
        <v>0</v>
      </c>
      <c r="F71">
        <f>COLLO!S24</f>
        <v>0</v>
      </c>
    </row>
    <row r="72" spans="1:6" ht="12.75">
      <c r="A72" s="352">
        <f>IF(ISTEXT(COLLO!C$2),COLLO!C$2,"")</f>
      </c>
      <c r="B72" t="str">
        <f>COLLO!E$2</f>
        <v>WA</v>
      </c>
      <c r="C72" t="str">
        <f>COLLO!O25</f>
        <v>XVR</v>
      </c>
      <c r="D72" t="str">
        <f>COLLO!Q25</f>
        <v>C1FGM</v>
      </c>
      <c r="E72">
        <f>COLLO!R25</f>
        <v>0</v>
      </c>
      <c r="F72">
        <f>COLLO!S25</f>
        <v>0</v>
      </c>
    </row>
    <row r="73" spans="1:6" ht="12.75">
      <c r="A73" s="352">
        <f>IF(ISTEXT(COLLO!C$2),COLLO!C$2,"")</f>
      </c>
      <c r="B73" t="str">
        <f>COLLO!E$2</f>
        <v>WA</v>
      </c>
      <c r="C73" t="str">
        <f>COLLO!O26</f>
        <v>XVR</v>
      </c>
      <c r="D73" t="str">
        <f>COLLO!Q26</f>
        <v>C1FGN</v>
      </c>
      <c r="E73">
        <f>COLLO!R26</f>
        <v>0</v>
      </c>
      <c r="F73">
        <f>COLLO!S26</f>
        <v>0</v>
      </c>
    </row>
    <row r="74" spans="1:6" ht="12.75">
      <c r="A74" s="352">
        <f>IF(ISTEXT(COLLO!C$2),COLLO!C$2,"")</f>
      </c>
      <c r="B74" t="str">
        <f>COLLO!E$2</f>
        <v>WA</v>
      </c>
      <c r="C74" t="str">
        <f>COLLO!O27</f>
        <v>XVR</v>
      </c>
      <c r="D74" t="str">
        <f>COLLO!Q27</f>
        <v>C1FGO</v>
      </c>
      <c r="E74">
        <f>COLLO!R27</f>
        <v>0</v>
      </c>
      <c r="F74">
        <f>COLLO!S27</f>
        <v>0</v>
      </c>
    </row>
    <row r="75" spans="1:6" ht="12.75">
      <c r="A75" s="352">
        <f>IF(ISTEXT(COLLO!C$2),COLLO!C$2,"")</f>
      </c>
      <c r="B75" t="str">
        <f>COLLO!E$2</f>
        <v>WA</v>
      </c>
      <c r="C75" t="str">
        <f>COLLO!O28</f>
        <v>XVR</v>
      </c>
      <c r="D75" t="str">
        <f>COLLO!Q28</f>
        <v>C1FGP</v>
      </c>
      <c r="E75">
        <f>COLLO!R28</f>
        <v>0</v>
      </c>
      <c r="F75">
        <f>COLLO!S28</f>
        <v>0</v>
      </c>
    </row>
    <row r="76" spans="1:6" ht="12.75">
      <c r="A76" s="352">
        <f>IF(ISTEXT(COLLO!C$2),COLLO!C$2,"")</f>
      </c>
      <c r="B76" t="str">
        <f>COLLO!E$2</f>
        <v>WA</v>
      </c>
      <c r="C76" t="str">
        <f>COLLO!O29</f>
        <v>XVR</v>
      </c>
      <c r="D76" t="str">
        <f>COLLO!Q29</f>
        <v>C1FGQ</v>
      </c>
      <c r="E76">
        <f>COLLO!R29</f>
        <v>0</v>
      </c>
      <c r="F76">
        <f>COLLO!S29</f>
        <v>0</v>
      </c>
    </row>
    <row r="77" spans="1:6" ht="12.75">
      <c r="A77" s="352">
        <f>IF(ISTEXT(COLLO!C$2),COLLO!C$2,"")</f>
      </c>
      <c r="B77" t="str">
        <f>COLLO!E$2</f>
        <v>WA</v>
      </c>
      <c r="C77" t="str">
        <f>COLLO!O30</f>
        <v>XVR</v>
      </c>
      <c r="D77" t="str">
        <f>COLLO!Q30</f>
        <v>EFNZX</v>
      </c>
      <c r="E77">
        <f>COLLO!R30</f>
        <v>0</v>
      </c>
      <c r="F77">
        <f>COLLO!S30</f>
        <v>0</v>
      </c>
    </row>
    <row r="78" spans="1:6" ht="12.75">
      <c r="A78" s="352">
        <f>IF(ISTEXT(COLLO!C$2),COLLO!C$2,"")</f>
      </c>
      <c r="B78" t="str">
        <f>COLLO!E$2</f>
        <v>WA</v>
      </c>
      <c r="C78" t="str">
        <f>COLLO!O31</f>
        <v>XVR</v>
      </c>
      <c r="D78" t="str">
        <f>COLLO!Q31</f>
        <v>EXCDX</v>
      </c>
      <c r="E78" t="e">
        <f>COLLO!R31</f>
        <v>#REF!</v>
      </c>
      <c r="F78">
        <f>COLLO!S31</f>
        <v>0</v>
      </c>
    </row>
    <row r="79" spans="1:6" ht="12.75">
      <c r="A79" s="352">
        <f>IF(ISTEXT(COLLO!C$2),COLLO!C$2,"")</f>
      </c>
      <c r="B79" t="str">
        <f>COLLO!E$2</f>
        <v>WA</v>
      </c>
      <c r="C79" t="str">
        <f>COLLO!O32</f>
        <v>XVR</v>
      </c>
      <c r="D79" t="str">
        <f>COLLO!Q32</f>
        <v>EXCEX</v>
      </c>
      <c r="E79" t="e">
        <f>COLLO!R32</f>
        <v>#REF!</v>
      </c>
      <c r="F79">
        <f>COLLO!S32</f>
        <v>0</v>
      </c>
    </row>
    <row r="80" spans="1:6" ht="12.75">
      <c r="A80" s="352">
        <f>IF(ISTEXT(COLLO!C$2),COLLO!C$2,"")</f>
      </c>
      <c r="B80" t="str">
        <f>COLLO!E$2</f>
        <v>WA</v>
      </c>
      <c r="C80" t="str">
        <f>COLLO!O33</f>
        <v>XVR</v>
      </c>
      <c r="D80" t="str">
        <f>COLLO!Q33</f>
        <v>EXCUX</v>
      </c>
      <c r="E80" t="e">
        <f>COLLO!R33</f>
        <v>#REF!</v>
      </c>
      <c r="F80">
        <f>COLLO!S33</f>
        <v>0</v>
      </c>
    </row>
    <row r="81" spans="1:6" ht="12.75">
      <c r="A81" s="352">
        <f>IF(ISTEXT(COLLO!C$2),COLLO!C$2,"")</f>
      </c>
      <c r="B81" t="str">
        <f>COLLO!E$2</f>
        <v>WA</v>
      </c>
      <c r="C81" t="str">
        <f>COLLO!O34</f>
        <v>XVR</v>
      </c>
      <c r="D81" t="str">
        <f>COLLO!Q34</f>
        <v>SP1C1</v>
      </c>
      <c r="E81" t="e">
        <f>COLLO!R34</f>
        <v>#REF!</v>
      </c>
      <c r="F81">
        <f>COLLO!S34</f>
        <v>0</v>
      </c>
    </row>
    <row r="82" spans="1:6" ht="12.75">
      <c r="A82" s="352">
        <f>IF(ISTEXT(COLLO!C$2),COLLO!C$2,"")</f>
      </c>
      <c r="B82" t="str">
        <f>COLLO!E$2</f>
        <v>WA</v>
      </c>
      <c r="C82" t="str">
        <f>COLLO!O35</f>
        <v>XVR</v>
      </c>
      <c r="D82" t="str">
        <f>COLLO!Q35</f>
        <v>SP1CE</v>
      </c>
      <c r="E82">
        <f>COLLO!R35</f>
        <v>0</v>
      </c>
      <c r="F82">
        <f>COLLO!S35</f>
        <v>0</v>
      </c>
    </row>
    <row r="83" spans="1:6" ht="12.75">
      <c r="A83" s="352">
        <f>IF(ISTEXT(COLLO!C$2),COLLO!C$2,"")</f>
      </c>
      <c r="B83" t="str">
        <f>COLLO!E$2</f>
        <v>WA</v>
      </c>
      <c r="C83" t="str">
        <f>COLLO!O36</f>
        <v>XVR</v>
      </c>
      <c r="D83" t="str">
        <f>COLLO!Q36</f>
        <v>SP1CF</v>
      </c>
      <c r="E83">
        <f>COLLO!R36</f>
        <v>0</v>
      </c>
      <c r="F83">
        <f>COLLO!S36</f>
        <v>0</v>
      </c>
    </row>
    <row r="84" spans="1:6" ht="12.75">
      <c r="A84" s="352">
        <f>IF(ISTEXT(COLLO!C$2),COLLO!C$2,"")</f>
      </c>
      <c r="B84" t="str">
        <f>COLLO!E$2</f>
        <v>WA</v>
      </c>
      <c r="C84" t="str">
        <f>COLLO!O37</f>
        <v>XVR</v>
      </c>
      <c r="D84" t="str">
        <f>COLLO!Q37</f>
        <v>SP1CL</v>
      </c>
      <c r="E84" t="e">
        <f>COLLO!R37</f>
        <v>#REF!</v>
      </c>
      <c r="F84">
        <f>COLLO!S37</f>
        <v>0</v>
      </c>
    </row>
    <row r="85" spans="1:6" ht="12.75">
      <c r="A85" s="352">
        <f>IF(ISTEXT(COLLO!C$2),COLLO!C$2,"")</f>
      </c>
      <c r="B85" t="str">
        <f>COLLO!E$2</f>
        <v>WA</v>
      </c>
      <c r="C85" t="str">
        <f>COLLO!O38</f>
        <v>XVR</v>
      </c>
      <c r="D85" t="str">
        <f>COLLO!Q38</f>
        <v>SP1EA</v>
      </c>
      <c r="E85">
        <f>COLLO!R38</f>
        <v>0</v>
      </c>
      <c r="F85">
        <f>COLLO!S38</f>
        <v>0</v>
      </c>
    </row>
    <row r="86" spans="1:6" ht="12.75">
      <c r="A86" s="352">
        <f>IF(ISTEXT(COLLO!C$2),COLLO!C$2,"")</f>
      </c>
      <c r="B86" t="str">
        <f>COLLO!E$2</f>
        <v>WA</v>
      </c>
      <c r="C86" t="str">
        <f>COLLO!O39</f>
        <v>XVR</v>
      </c>
      <c r="D86" t="str">
        <f>COLLO!Q39</f>
        <v>SP1EB</v>
      </c>
      <c r="E86" t="e">
        <f>COLLO!R39</f>
        <v>#REF!</v>
      </c>
      <c r="F86">
        <f>COLLO!S39</f>
        <v>0</v>
      </c>
    </row>
    <row r="87" spans="1:6" ht="12.75">
      <c r="A87" s="352">
        <f>IF(ISTEXT(COLLO!C$2),COLLO!C$2,"")</f>
      </c>
      <c r="B87" t="str">
        <f>COLLO!E$2</f>
        <v>WA</v>
      </c>
      <c r="C87" t="str">
        <f>COLLO!O40</f>
        <v>XVR</v>
      </c>
      <c r="D87" t="str">
        <f>COLLO!Q40</f>
        <v>SP1EE</v>
      </c>
      <c r="E87">
        <f>COLLO!R40</f>
        <v>0</v>
      </c>
      <c r="F87">
        <f>COLLO!S40</f>
        <v>0</v>
      </c>
    </row>
    <row r="88" spans="1:6" ht="12.75">
      <c r="A88" s="352">
        <f>IF(ISTEXT(COLLO!C$2),COLLO!C$2,"")</f>
      </c>
      <c r="B88" t="str">
        <f>COLLO!E$2</f>
        <v>WA</v>
      </c>
      <c r="C88" t="str">
        <f>COLLO!O41</f>
        <v>XVR</v>
      </c>
      <c r="D88" t="str">
        <f>COLLO!Q41</f>
        <v>SP1EH</v>
      </c>
      <c r="E88">
        <f>COLLO!R41</f>
        <v>0</v>
      </c>
      <c r="F88">
        <f>COLLO!S41</f>
        <v>0</v>
      </c>
    </row>
    <row r="89" spans="1:6" ht="12.75">
      <c r="A89" s="352">
        <f>IF(ISTEXT(COLLO!C$2),COLLO!C$2,"")</f>
      </c>
      <c r="B89" t="str">
        <f>COLLO!E$2</f>
        <v>WA</v>
      </c>
      <c r="C89" t="str">
        <f>COLLO!O42</f>
        <v>XVR</v>
      </c>
      <c r="D89" t="str">
        <f>COLLO!Q42</f>
        <v>SP1EM</v>
      </c>
      <c r="E89">
        <f>COLLO!R42</f>
        <v>0</v>
      </c>
      <c r="F89">
        <f>COLLO!S42</f>
        <v>0</v>
      </c>
    </row>
    <row r="90" spans="1:6" ht="12.75">
      <c r="A90" s="352">
        <f>IF(ISTEXT(COLLO!C$2),COLLO!C$2,"")</f>
      </c>
      <c r="B90" t="str">
        <f>COLLO!E$2</f>
        <v>WA</v>
      </c>
      <c r="C90" t="str">
        <f>COLLO!O43</f>
        <v>XVR</v>
      </c>
      <c r="D90" t="str">
        <f>COLLO!Q43</f>
        <v>SP1EN</v>
      </c>
      <c r="E90" t="e">
        <f>COLLO!R43</f>
        <v>#REF!</v>
      </c>
      <c r="F90">
        <f>COLLO!S43</f>
        <v>0</v>
      </c>
    </row>
    <row r="91" spans="1:6" ht="12.75">
      <c r="A91" s="352">
        <f>IF(ISTEXT(COLLO!C$2),COLLO!C$2,"")</f>
      </c>
      <c r="B91" t="str">
        <f>COLLO!E$2</f>
        <v>WA</v>
      </c>
      <c r="C91" t="str">
        <f>COLLO!O44</f>
        <v>XVR</v>
      </c>
      <c r="D91" t="str">
        <f>COLLO!Q44</f>
        <v>SP1EP</v>
      </c>
      <c r="E91" t="e">
        <f>COLLO!R44</f>
        <v>#REF!</v>
      </c>
      <c r="F91">
        <f>COLLO!S44</f>
        <v>0</v>
      </c>
    </row>
    <row r="92" spans="1:6" ht="12.75">
      <c r="A92" s="352">
        <f>IF(ISTEXT(COLLO!C$2),COLLO!C$2,"")</f>
      </c>
      <c r="B92" t="str">
        <f>COLLO!E$2</f>
        <v>WA</v>
      </c>
      <c r="C92" t="str">
        <f>COLLO!O45</f>
        <v>XVR</v>
      </c>
      <c r="D92" t="str">
        <f>COLLO!Q45</f>
        <v>SP1EQ</v>
      </c>
      <c r="E92" t="e">
        <f>COLLO!R45</f>
        <v>#REF!</v>
      </c>
      <c r="F92">
        <f>COLLO!S45</f>
        <v>0</v>
      </c>
    </row>
    <row r="93" spans="1:6" ht="12.75">
      <c r="A93" s="352">
        <f>IF(ISTEXT(COLLO!C$2),COLLO!C$2,"")</f>
      </c>
      <c r="B93" t="str">
        <f>COLLO!E$2</f>
        <v>WA</v>
      </c>
      <c r="C93" t="str">
        <f>COLLO!O46</f>
        <v>XVR</v>
      </c>
      <c r="D93" t="str">
        <f>COLLO!Q46</f>
        <v>SP1FF</v>
      </c>
      <c r="E93">
        <f>COLLO!R46</f>
        <v>0</v>
      </c>
      <c r="F93">
        <f>COLLO!S46</f>
        <v>0</v>
      </c>
    </row>
    <row r="94" spans="1:6" ht="12.75">
      <c r="A94" s="352">
        <f>IF(ISTEXT(COLLO!C$2),COLLO!C$2,"")</f>
      </c>
      <c r="B94" t="str">
        <f>COLLO!E$2</f>
        <v>WA</v>
      </c>
      <c r="C94" t="str">
        <f>COLLO!O47</f>
        <v>XVR</v>
      </c>
      <c r="D94" t="str">
        <f>COLLO!Q47</f>
        <v>SP1FG</v>
      </c>
      <c r="E94">
        <f>COLLO!R47</f>
        <v>0</v>
      </c>
      <c r="F94">
        <f>COLLO!S47</f>
        <v>0</v>
      </c>
    </row>
    <row r="95" spans="1:6" ht="12.75">
      <c r="A95" s="352">
        <f>IF(ISTEXT(COLLO!C$2),COLLO!C$2,"")</f>
      </c>
      <c r="B95" t="str">
        <f>COLLO!E$2</f>
        <v>WA</v>
      </c>
      <c r="C95" t="str">
        <f>COLLO!O48</f>
        <v>XVR</v>
      </c>
      <c r="D95" t="str">
        <f>COLLO!Q48</f>
        <v>SP1FH</v>
      </c>
      <c r="E95">
        <f>COLLO!R48</f>
        <v>0</v>
      </c>
      <c r="F95">
        <f>COLLO!S48</f>
        <v>0</v>
      </c>
    </row>
    <row r="96" spans="1:6" ht="12.75">
      <c r="A96" s="352">
        <f>IF(ISTEXT(COLLO!C$2),COLLO!C$2,"")</f>
      </c>
      <c r="B96" t="str">
        <f>COLLO!E$2</f>
        <v>WA</v>
      </c>
      <c r="C96" t="str">
        <f>COLLO!O49</f>
        <v>XVR</v>
      </c>
      <c r="D96" t="str">
        <f>COLLO!Q49</f>
        <v>SP1FM</v>
      </c>
      <c r="E96" t="e">
        <f>COLLO!R49</f>
        <v>#REF!</v>
      </c>
      <c r="F96">
        <f>COLLO!S49</f>
        <v>0</v>
      </c>
    </row>
    <row r="97" spans="1:6" ht="12.75">
      <c r="A97" s="352">
        <f>IF(ISTEXT(COLLO!C$2),COLLO!C$2,"")</f>
      </c>
      <c r="B97" t="str">
        <f>COLLO!E$2</f>
        <v>WA</v>
      </c>
      <c r="C97" t="str">
        <f>COLLO!O50</f>
        <v>XVR</v>
      </c>
      <c r="D97" t="str">
        <f>COLLO!Q50</f>
        <v>SP1FN</v>
      </c>
      <c r="E97" t="e">
        <f>COLLO!R50</f>
        <v>#REF!</v>
      </c>
      <c r="F97">
        <f>COLLO!S50</f>
        <v>0</v>
      </c>
    </row>
    <row r="98" spans="1:6" ht="12.75">
      <c r="A98" s="352">
        <f>IF(ISTEXT(COLLO!C$2),COLLO!C$2,"")</f>
      </c>
      <c r="B98" t="str">
        <f>COLLO!E$2</f>
        <v>WA</v>
      </c>
      <c r="C98" t="str">
        <f>COLLO!O51</f>
        <v>XVR</v>
      </c>
      <c r="D98" t="str">
        <f>COLLO!Q51</f>
        <v>SP1FO</v>
      </c>
      <c r="E98" t="e">
        <f>COLLO!R51</f>
        <v>#REF!</v>
      </c>
      <c r="F98">
        <f>COLLO!S51</f>
        <v>0</v>
      </c>
    </row>
    <row r="99" spans="1:6" ht="12.75">
      <c r="A99" s="352">
        <f>IF(ISTEXT(COLLO!C$2),COLLO!C$2,"")</f>
      </c>
      <c r="B99" t="str">
        <f>COLLO!E$2</f>
        <v>WA</v>
      </c>
      <c r="C99" t="str">
        <f>COLLO!O52</f>
        <v>XVR</v>
      </c>
      <c r="D99" t="str">
        <f>COLLO!Q52</f>
        <v>SP1GA</v>
      </c>
      <c r="E99">
        <f>COLLO!R52</f>
        <v>0</v>
      </c>
      <c r="F99">
        <f>COLLO!S52</f>
        <v>0</v>
      </c>
    </row>
    <row r="100" spans="1:6" ht="12.75">
      <c r="A100" s="352">
        <f>IF(ISTEXT(COLLO!C$2),COLLO!C$2,"")</f>
      </c>
      <c r="B100" t="str">
        <f>COLLO!E$2</f>
        <v>WA</v>
      </c>
      <c r="C100" t="str">
        <f>COLLO!O53</f>
        <v>XVR</v>
      </c>
      <c r="D100" t="str">
        <f>COLLO!Q53</f>
        <v>SP1GB</v>
      </c>
      <c r="E100">
        <f>COLLO!R53</f>
        <v>0</v>
      </c>
      <c r="F100">
        <f>COLLO!S53</f>
        <v>0</v>
      </c>
    </row>
    <row r="101" spans="1:6" ht="12.75">
      <c r="A101" s="352">
        <f>IF(ISTEXT(COLLO!C$2),COLLO!C$2,"")</f>
      </c>
      <c r="B101" t="str">
        <f>COLLO!E$2</f>
        <v>WA</v>
      </c>
      <c r="C101" t="str">
        <f>COLLO!O54</f>
        <v>XVR</v>
      </c>
      <c r="D101" t="str">
        <f>COLLO!Q54</f>
        <v>SP1GC</v>
      </c>
      <c r="E101">
        <f>COLLO!R54</f>
        <v>0</v>
      </c>
      <c r="F101">
        <f>COLLO!S54</f>
        <v>0</v>
      </c>
    </row>
    <row r="102" spans="1:6" ht="12.75">
      <c r="A102" s="352">
        <f>IF(ISTEXT(COLLO!C$2),COLLO!C$2,"")</f>
      </c>
      <c r="B102" t="str">
        <f>COLLO!E$2</f>
        <v>WA</v>
      </c>
      <c r="C102" t="str">
        <f>COLLO!O55</f>
        <v>XVR</v>
      </c>
      <c r="D102" t="str">
        <f>COLLO!Q55</f>
        <v>SP1GD</v>
      </c>
      <c r="E102">
        <f>COLLO!R55</f>
        <v>0</v>
      </c>
      <c r="F102">
        <f>COLLO!S55</f>
        <v>0</v>
      </c>
    </row>
    <row r="103" spans="1:6" ht="12.75">
      <c r="A103" s="352">
        <f>IF(ISTEXT(COLLO!C$2),COLLO!C$2,"")</f>
      </c>
      <c r="B103" t="str">
        <f>COLLO!E$2</f>
        <v>WA</v>
      </c>
      <c r="C103" t="str">
        <f>COLLO!O56</f>
        <v>XVR</v>
      </c>
      <c r="D103" t="str">
        <f>COLLO!Q56</f>
        <v>SP1GE</v>
      </c>
      <c r="E103">
        <f>COLLO!R56</f>
        <v>0</v>
      </c>
      <c r="F103">
        <f>COLLO!S56</f>
        <v>0</v>
      </c>
    </row>
    <row r="104" spans="1:6" ht="12.75">
      <c r="A104" s="352">
        <f>IF(ISTEXT(COLLO!C$2),COLLO!C$2,"")</f>
      </c>
      <c r="B104" t="str">
        <f>COLLO!E$2</f>
        <v>WA</v>
      </c>
      <c r="C104" t="str">
        <f>COLLO!O57</f>
        <v>XVR</v>
      </c>
      <c r="D104" t="str">
        <f>COLLO!Q57</f>
        <v>SP1GF</v>
      </c>
      <c r="E104">
        <f>COLLO!R57</f>
        <v>0</v>
      </c>
      <c r="F104">
        <f>COLLO!S57</f>
        <v>0</v>
      </c>
    </row>
    <row r="105" spans="1:6" ht="12.75">
      <c r="A105" s="352">
        <f>IF(ISTEXT(COLLO!C$2),COLLO!C$2,"")</f>
      </c>
      <c r="B105" t="str">
        <f>COLLO!E$2</f>
        <v>WA</v>
      </c>
      <c r="C105" t="str">
        <f>COLLO!O58</f>
        <v>XVR</v>
      </c>
      <c r="D105" t="str">
        <f>COLLO!Q58</f>
        <v>SP1HU</v>
      </c>
      <c r="E105">
        <f>COLLO!R58</f>
        <v>0</v>
      </c>
      <c r="F105">
        <f>COLLO!S58</f>
        <v>0</v>
      </c>
    </row>
    <row r="106" spans="1:6" ht="12.75">
      <c r="A106" s="352">
        <f>IF(ISTEXT(COLLO!C$2),COLLO!C$2,"")</f>
      </c>
      <c r="B106" t="str">
        <f>COLLO!E$2</f>
        <v>WA</v>
      </c>
      <c r="C106" t="str">
        <f>COLLO!O59</f>
        <v>XVR</v>
      </c>
      <c r="D106" t="str">
        <f>COLLO!Q59</f>
        <v>SP1JA</v>
      </c>
      <c r="E106" t="e">
        <f>COLLO!R59</f>
        <v>#REF!</v>
      </c>
      <c r="F106">
        <f>COLLO!S59</f>
        <v>0</v>
      </c>
    </row>
    <row r="107" spans="1:6" ht="12.75">
      <c r="A107" s="352">
        <f>IF(ISTEXT(COLLO!C$2),COLLO!C$2,"")</f>
      </c>
      <c r="B107" t="str">
        <f>COLLO!E$2</f>
        <v>WA</v>
      </c>
      <c r="C107" t="str">
        <f>COLLO!O60</f>
        <v>XVR</v>
      </c>
      <c r="D107" t="str">
        <f>COLLO!Q60</f>
        <v>SP1JB</v>
      </c>
      <c r="E107" t="e">
        <f>COLLO!R60</f>
        <v>#REF!</v>
      </c>
      <c r="F107">
        <f>COLLO!S60</f>
        <v>0</v>
      </c>
    </row>
    <row r="108" spans="1:6" ht="12.75">
      <c r="A108" s="352">
        <f>IF(ISTEXT(COLLO!C$2),COLLO!C$2,"")</f>
      </c>
      <c r="B108" t="str">
        <f>COLLO!E$2</f>
        <v>WA</v>
      </c>
      <c r="C108" t="str">
        <f>COLLO!O61</f>
        <v>XVR</v>
      </c>
      <c r="D108" t="str">
        <f>COLLO!Q61</f>
        <v>SP1JC</v>
      </c>
      <c r="E108" t="e">
        <f>COLLO!R61</f>
        <v>#REF!</v>
      </c>
      <c r="F108">
        <f>COLLO!S61</f>
        <v>0</v>
      </c>
    </row>
    <row r="109" spans="1:6" ht="12.75">
      <c r="A109" s="352">
        <f>IF(ISTEXT(COLLO!C$2),COLLO!C$2,"")</f>
      </c>
      <c r="B109" t="str">
        <f>COLLO!E$2</f>
        <v>WA</v>
      </c>
      <c r="C109" t="str">
        <f>COLLO!O62</f>
        <v>XVR</v>
      </c>
      <c r="D109" t="str">
        <f>COLLO!Q62</f>
        <v>SP1JD</v>
      </c>
      <c r="E109" t="e">
        <f>COLLO!R62</f>
        <v>#REF!</v>
      </c>
      <c r="F109">
        <f>COLLO!S62</f>
        <v>0</v>
      </c>
    </row>
    <row r="110" spans="1:6" ht="12.75">
      <c r="A110" s="352">
        <f>IF(ISTEXT(COLLO!C$2),COLLO!C$2,"")</f>
      </c>
      <c r="B110" t="str">
        <f>COLLO!E$2</f>
        <v>WA</v>
      </c>
      <c r="C110" t="str">
        <f>COLLO!O63</f>
        <v>XVR</v>
      </c>
      <c r="D110" t="str">
        <f>COLLO!Q63</f>
        <v>SP1JE</v>
      </c>
      <c r="E110" t="e">
        <f>COLLO!R63</f>
        <v>#REF!</v>
      </c>
      <c r="F110">
        <f>COLLO!S63</f>
        <v>0</v>
      </c>
    </row>
    <row r="111" spans="1:6" ht="12.75">
      <c r="A111" s="352">
        <f>IF(ISTEXT(COLLO!C$2),COLLO!C$2,"")</f>
      </c>
      <c r="B111" t="str">
        <f>COLLO!E$2</f>
        <v>WA</v>
      </c>
      <c r="C111" t="str">
        <f>COLLO!O64</f>
        <v>XVR</v>
      </c>
      <c r="D111" t="str">
        <f>COLLO!Q64</f>
        <v>SP1JF</v>
      </c>
      <c r="E111" t="e">
        <f>COLLO!R64</f>
        <v>#REF!</v>
      </c>
      <c r="F111">
        <f>COLLO!S64</f>
        <v>0</v>
      </c>
    </row>
    <row r="112" spans="1:6" ht="12.75">
      <c r="A112" s="352">
        <f>IF(ISTEXT(COLLO!C$2),COLLO!C$2,"")</f>
      </c>
      <c r="B112" t="str">
        <f>COLLO!E$2</f>
        <v>WA</v>
      </c>
      <c r="C112" t="str">
        <f>COLLO!O65</f>
        <v>XVR</v>
      </c>
      <c r="D112" t="str">
        <f>COLLO!Q65</f>
        <v>SP1KA</v>
      </c>
      <c r="E112">
        <f>COLLO!R65</f>
        <v>0</v>
      </c>
      <c r="F112">
        <f>COLLO!S65</f>
        <v>0</v>
      </c>
    </row>
    <row r="113" spans="1:6" ht="12.75">
      <c r="A113" s="352">
        <f>IF(ISTEXT(COLLO!C$2),COLLO!C$2,"")</f>
      </c>
      <c r="B113" t="str">
        <f>COLLO!E$2</f>
        <v>WA</v>
      </c>
      <c r="C113" t="str">
        <f>COLLO!O66</f>
        <v>XVR</v>
      </c>
      <c r="D113" t="str">
        <f>COLLO!Q66</f>
        <v>SP1KB</v>
      </c>
      <c r="E113" t="e">
        <f>COLLO!R66</f>
        <v>#REF!</v>
      </c>
      <c r="F113">
        <f>COLLO!S66</f>
        <v>0</v>
      </c>
    </row>
    <row r="114" spans="1:6" ht="12.75">
      <c r="A114" s="352">
        <f>IF(ISTEXT(COLLO!C$2),COLLO!C$2,"")</f>
      </c>
      <c r="B114" t="str">
        <f>COLLO!E$2</f>
        <v>WA</v>
      </c>
      <c r="C114" t="str">
        <f>COLLO!O67</f>
        <v>XVR</v>
      </c>
      <c r="D114" t="str">
        <f>COLLO!Q67</f>
        <v>SP1KC</v>
      </c>
      <c r="E114" t="e">
        <f>COLLO!R67</f>
        <v>#REF!</v>
      </c>
      <c r="F114">
        <f>COLLO!S67</f>
        <v>0</v>
      </c>
    </row>
    <row r="115" spans="1:6" ht="12.75">
      <c r="A115" s="352">
        <f>IF(ISTEXT(COLLO!C$2),COLLO!C$2,"")</f>
      </c>
      <c r="B115" t="str">
        <f>COLLO!E$2</f>
        <v>WA</v>
      </c>
      <c r="C115" t="str">
        <f>COLLO!O68</f>
        <v>XVR</v>
      </c>
      <c r="D115" t="str">
        <f>COLLO!Q68</f>
        <v>SP1KD</v>
      </c>
      <c r="E115" t="e">
        <f>COLLO!R68</f>
        <v>#REF!</v>
      </c>
      <c r="F115">
        <f>COLLO!S68</f>
        <v>0</v>
      </c>
    </row>
    <row r="116" spans="1:6" ht="12.75">
      <c r="A116" s="352">
        <f>IF(ISTEXT(COLLO!C$2),COLLO!C$2,"")</f>
      </c>
      <c r="B116" t="str">
        <f>COLLO!E$2</f>
        <v>WA</v>
      </c>
      <c r="C116" t="str">
        <f>COLLO!O69</f>
        <v>XVR</v>
      </c>
      <c r="D116" t="str">
        <f>COLLO!Q69</f>
        <v>SP1KE</v>
      </c>
      <c r="E116" t="e">
        <f>COLLO!R69</f>
        <v>#REF!</v>
      </c>
      <c r="F116">
        <f>COLLO!S69</f>
        <v>0</v>
      </c>
    </row>
    <row r="117" spans="1:6" ht="12.75">
      <c r="A117" s="352">
        <f>IF(ISTEXT(COLLO!C$2),COLLO!C$2,"")</f>
      </c>
      <c r="B117" t="str">
        <f>COLLO!E$2</f>
        <v>WA</v>
      </c>
      <c r="C117" t="str">
        <f>COLLO!O70</f>
        <v>XVR</v>
      </c>
      <c r="D117" t="str">
        <f>COLLO!Q70</f>
        <v>SP1KF</v>
      </c>
      <c r="E117" t="e">
        <f>COLLO!R70</f>
        <v>#REF!</v>
      </c>
      <c r="F117">
        <f>COLLO!S70</f>
        <v>0</v>
      </c>
    </row>
    <row r="118" spans="1:6" ht="12.75">
      <c r="A118" s="352">
        <f>IF(ISTEXT(COLLO!C$2),COLLO!C$2,"")</f>
      </c>
      <c r="B118" t="str">
        <f>COLLO!E$2</f>
        <v>WA</v>
      </c>
      <c r="C118" t="str">
        <f>COLLO!O71</f>
        <v>XVR</v>
      </c>
      <c r="D118" t="str">
        <f>COLLO!Q71</f>
        <v>SP1KG</v>
      </c>
      <c r="E118" t="e">
        <f>COLLO!R71</f>
        <v>#REF!</v>
      </c>
      <c r="F118">
        <f>COLLO!S71</f>
        <v>0</v>
      </c>
    </row>
    <row r="119" spans="1:6" ht="12.75">
      <c r="A119" s="352">
        <f>IF(ISTEXT(COLLO!C$2),COLLO!C$2,"")</f>
      </c>
      <c r="B119" t="str">
        <f>COLLO!E$2</f>
        <v>WA</v>
      </c>
      <c r="C119" t="str">
        <f>COLLO!O72</f>
        <v>XVR</v>
      </c>
      <c r="D119" t="str">
        <f>COLLO!Q72</f>
        <v>SP1KH</v>
      </c>
      <c r="E119" t="e">
        <f>COLLO!R72</f>
        <v>#REF!</v>
      </c>
      <c r="F119">
        <f>COLLO!S72</f>
        <v>0</v>
      </c>
    </row>
    <row r="120" spans="1:6" ht="12.75">
      <c r="A120" s="352">
        <f>IF(ISTEXT(COLLO!C$2),COLLO!C$2,"")</f>
      </c>
      <c r="B120" t="str">
        <f>COLLO!E$2</f>
        <v>WA</v>
      </c>
      <c r="C120" t="str">
        <f>COLLO!O73</f>
        <v>XVR</v>
      </c>
      <c r="D120" t="str">
        <f>COLLO!Q73</f>
        <v>SP1KJ</v>
      </c>
      <c r="E120" t="e">
        <f>COLLO!R73</f>
        <v>#REF!</v>
      </c>
      <c r="F120">
        <f>COLLO!S73</f>
        <v>0</v>
      </c>
    </row>
    <row r="121" spans="1:6" ht="12.75">
      <c r="A121" s="352">
        <f>IF(ISTEXT(COLLO!C$2),COLLO!C$2,"")</f>
      </c>
      <c r="B121" t="str">
        <f>COLLO!E$2</f>
        <v>WA</v>
      </c>
      <c r="C121" t="str">
        <f>COLLO!O74</f>
        <v>XVR</v>
      </c>
      <c r="D121" t="str">
        <f>COLLO!Q74</f>
        <v>SP1KK</v>
      </c>
      <c r="E121" t="e">
        <f>COLLO!R74</f>
        <v>#REF!</v>
      </c>
      <c r="F121">
        <f>COLLO!S74</f>
        <v>0</v>
      </c>
    </row>
    <row r="122" spans="1:6" ht="12.75">
      <c r="A122" s="352">
        <f>IF(ISTEXT(COLLO!C$2),COLLO!C$2,"")</f>
      </c>
      <c r="B122" t="str">
        <f>COLLO!E$2</f>
        <v>WA</v>
      </c>
      <c r="C122" t="str">
        <f>COLLO!O75</f>
        <v>XVR</v>
      </c>
      <c r="D122" t="str">
        <f>COLLO!Q75</f>
        <v>SP1KL</v>
      </c>
      <c r="E122" t="e">
        <f>COLLO!R75</f>
        <v>#REF!</v>
      </c>
      <c r="F122">
        <f>COLLO!S75</f>
        <v>0</v>
      </c>
    </row>
    <row r="123" spans="1:6" ht="12.75">
      <c r="A123" s="352">
        <f>IF(ISTEXT(COLLO!C$2),COLLO!C$2,"")</f>
      </c>
      <c r="B123" t="str">
        <f>COLLO!E$2</f>
        <v>WA</v>
      </c>
      <c r="C123" t="str">
        <f>COLLO!O76</f>
        <v>XVR</v>
      </c>
      <c r="D123" t="str">
        <f>COLLO!Q76</f>
        <v>SP1KM</v>
      </c>
      <c r="E123" t="e">
        <f>COLLO!R76</f>
        <v>#REF!</v>
      </c>
      <c r="F123">
        <f>COLLO!S76</f>
        <v>0</v>
      </c>
    </row>
    <row r="124" spans="1:6" ht="12.75">
      <c r="A124" s="352">
        <f>IF(ISTEXT(COLLO!C$2),COLLO!C$2,"")</f>
      </c>
      <c r="B124" t="str">
        <f>COLLO!E$2</f>
        <v>WA</v>
      </c>
      <c r="C124" t="str">
        <f>COLLO!O77</f>
        <v>XVR</v>
      </c>
      <c r="D124" t="str">
        <f>COLLO!Q77</f>
        <v>SP1KN</v>
      </c>
      <c r="E124" t="e">
        <f>COLLO!R77</f>
        <v>#REF!</v>
      </c>
      <c r="F124">
        <f>COLLO!S77</f>
        <v>0</v>
      </c>
    </row>
    <row r="125" spans="1:6" ht="12.75">
      <c r="A125" s="352">
        <f>IF(ISTEXT(COLLO!C$2),COLLO!C$2,"")</f>
      </c>
      <c r="B125" t="str">
        <f>COLLO!E$2</f>
        <v>WA</v>
      </c>
      <c r="C125" t="str">
        <f>COLLO!O78</f>
        <v>XVR</v>
      </c>
      <c r="D125" t="str">
        <f>COLLO!Q78</f>
        <v>SP1M2</v>
      </c>
      <c r="E125">
        <f>COLLO!R78</f>
        <v>0</v>
      </c>
      <c r="F125">
        <f>COLLO!S78</f>
        <v>0</v>
      </c>
    </row>
    <row r="126" spans="1:6" ht="12.75">
      <c r="A126" s="352">
        <f>IF(ISTEXT(COLLO!C$2),COLLO!C$2,"")</f>
      </c>
      <c r="B126" t="str">
        <f>COLLO!E$2</f>
        <v>WA</v>
      </c>
      <c r="C126" t="str">
        <f>COLLO!O79</f>
        <v>XVR</v>
      </c>
      <c r="D126" t="str">
        <f>COLLO!Q79</f>
        <v>SP1M4</v>
      </c>
      <c r="E126">
        <f>COLLO!R79</f>
        <v>0</v>
      </c>
      <c r="F126">
        <f>COLLO!S79</f>
        <v>0</v>
      </c>
    </row>
    <row r="127" spans="1:6" ht="12.75">
      <c r="A127" s="352">
        <f>IF(ISTEXT(COLLO!C$2),COLLO!C$2,"")</f>
      </c>
      <c r="B127" t="str">
        <f>COLLO!E$2</f>
        <v>WA</v>
      </c>
      <c r="C127" t="str">
        <f>COLLO!O80</f>
        <v>XVR</v>
      </c>
      <c r="D127" t="str">
        <f>COLLO!Q80</f>
        <v>SP1M6</v>
      </c>
      <c r="E127">
        <f>COLLO!R80</f>
        <v>0</v>
      </c>
      <c r="F127">
        <f>COLLO!S80</f>
        <v>0</v>
      </c>
    </row>
    <row r="128" spans="1:6" ht="12.75">
      <c r="A128" s="352">
        <f>IF(ISTEXT(COLLO!C$2),COLLO!C$2,"")</f>
      </c>
      <c r="B128" t="str">
        <f>COLLO!E$2</f>
        <v>WA</v>
      </c>
      <c r="C128" t="str">
        <f>COLLO!O81</f>
        <v>XVR</v>
      </c>
      <c r="D128" t="str">
        <f>COLLO!Q81</f>
        <v>SP1M8</v>
      </c>
      <c r="E128">
        <f>COLLO!R81</f>
        <v>0</v>
      </c>
      <c r="F128">
        <f>COLLO!S81</f>
        <v>0</v>
      </c>
    </row>
    <row r="129" spans="1:6" ht="12.75">
      <c r="A129" s="352">
        <f>IF(ISTEXT(COLLO!C$2),COLLO!C$2,"")</f>
      </c>
      <c r="B129" t="str">
        <f>COLLO!E$2</f>
        <v>WA</v>
      </c>
      <c r="C129" t="str">
        <f>COLLO!O82</f>
        <v>XVR</v>
      </c>
      <c r="D129" t="str">
        <f>COLLO!Q82</f>
        <v>SP1MA</v>
      </c>
      <c r="E129">
        <f>COLLO!R82</f>
        <v>0</v>
      </c>
      <c r="F129">
        <f>COLLO!S82</f>
        <v>0</v>
      </c>
    </row>
    <row r="130" spans="1:6" ht="12.75">
      <c r="A130" s="352">
        <f>IF(ISTEXT(COLLO!C$2),COLLO!C$2,"")</f>
      </c>
      <c r="B130" t="str">
        <f>COLLO!E$2</f>
        <v>WA</v>
      </c>
      <c r="C130" t="str">
        <f>COLLO!O83</f>
        <v>XVR</v>
      </c>
      <c r="D130" t="str">
        <f>COLLO!Q83</f>
        <v>SP1MJ</v>
      </c>
      <c r="E130">
        <f>COLLO!R83</f>
        <v>0</v>
      </c>
      <c r="F130">
        <f>COLLO!S83</f>
        <v>0</v>
      </c>
    </row>
    <row r="131" spans="1:6" ht="12.75">
      <c r="A131" s="352">
        <f>IF(ISTEXT(COLLO!C$2),COLLO!C$2,"")</f>
      </c>
      <c r="B131" t="str">
        <f>COLLO!E$2</f>
        <v>WA</v>
      </c>
      <c r="C131" t="str">
        <f>COLLO!O84</f>
        <v>XVR</v>
      </c>
      <c r="D131" t="str">
        <f>COLLO!Q84</f>
        <v>SP1PA</v>
      </c>
      <c r="E131" t="e">
        <f>COLLO!R84</f>
        <v>#REF!</v>
      </c>
      <c r="F131">
        <f>COLLO!S84</f>
        <v>0</v>
      </c>
    </row>
    <row r="132" spans="1:6" ht="12.75">
      <c r="A132" s="352">
        <f>IF(ISTEXT(COLLO!C$2),COLLO!C$2,"")</f>
      </c>
      <c r="B132" t="str">
        <f>COLLO!E$2</f>
        <v>WA</v>
      </c>
      <c r="C132" t="str">
        <f>COLLO!O85</f>
        <v>XVR</v>
      </c>
      <c r="D132" t="str">
        <f>COLLO!Q85</f>
        <v>SP1R1</v>
      </c>
      <c r="E132" t="e">
        <f>COLLO!R85</f>
        <v>#REF!</v>
      </c>
      <c r="F132">
        <f>COLLO!S85</f>
        <v>0</v>
      </c>
    </row>
    <row r="133" spans="1:6" ht="12.75">
      <c r="A133" s="352">
        <f>IF(ISTEXT(COLLO!C$2),COLLO!C$2,"")</f>
      </c>
      <c r="B133" t="str">
        <f>COLLO!E$2</f>
        <v>WA</v>
      </c>
      <c r="C133" t="str">
        <f>COLLO!O86</f>
        <v>XVR</v>
      </c>
      <c r="D133" t="str">
        <f>COLLO!Q86</f>
        <v>SP1R2</v>
      </c>
      <c r="E133" t="e">
        <f>COLLO!R86</f>
        <v>#REF!</v>
      </c>
      <c r="F133">
        <f>COLLO!S86</f>
        <v>0</v>
      </c>
    </row>
    <row r="134" spans="1:6" ht="12.75">
      <c r="A134" s="352">
        <f>IF(ISTEXT(COLLO!C$2),COLLO!C$2,"")</f>
      </c>
      <c r="B134" t="str">
        <f>COLLO!E$2</f>
        <v>WA</v>
      </c>
      <c r="C134" t="str">
        <f>COLLO!O87</f>
        <v>XVR</v>
      </c>
      <c r="D134" t="str">
        <f>COLLO!Q87</f>
        <v>SP1R3</v>
      </c>
      <c r="E134" t="e">
        <f>COLLO!R87</f>
        <v>#REF!</v>
      </c>
      <c r="F134">
        <f>COLLO!S87</f>
        <v>0</v>
      </c>
    </row>
    <row r="135" spans="1:6" ht="12.75">
      <c r="A135" s="352">
        <f>IF(ISTEXT(COLLO!C$2),COLLO!C$2,"")</f>
      </c>
      <c r="B135" t="str">
        <f>COLLO!E$2</f>
        <v>WA</v>
      </c>
      <c r="C135" t="str">
        <f>COLLO!O88</f>
        <v>XVR</v>
      </c>
      <c r="D135" t="str">
        <f>COLLO!Q88</f>
        <v>SP1RC</v>
      </c>
      <c r="E135">
        <f>COLLO!R88</f>
        <v>0</v>
      </c>
      <c r="F135">
        <f>COLLO!S88</f>
        <v>0</v>
      </c>
    </row>
    <row r="136" spans="1:6" ht="12.75">
      <c r="A136" s="352">
        <f>IF(ISTEXT(COLLO!C$2),COLLO!C$2,"")</f>
      </c>
      <c r="B136" t="str">
        <f>COLLO!E$2</f>
        <v>WA</v>
      </c>
      <c r="C136" t="str">
        <f>COLLO!O89</f>
        <v>XVR</v>
      </c>
      <c r="D136" t="str">
        <f>COLLO!Q89</f>
        <v>SP1RD</v>
      </c>
      <c r="E136">
        <f>COLLO!R89</f>
        <v>0</v>
      </c>
      <c r="F136">
        <f>COLLO!S89</f>
        <v>0</v>
      </c>
    </row>
    <row r="137" spans="1:6" ht="12.75">
      <c r="A137" s="352">
        <f>IF(ISTEXT(COLLO!C$2),COLLO!C$2,"")</f>
      </c>
      <c r="B137" t="str">
        <f>COLLO!E$2</f>
        <v>WA</v>
      </c>
      <c r="C137" t="str">
        <f>COLLO!O90</f>
        <v>XVR</v>
      </c>
      <c r="D137" t="str">
        <f>COLLO!Q90</f>
        <v>SP11S</v>
      </c>
      <c r="E137" t="e">
        <f>COLLO!R90</f>
        <v>#REF!</v>
      </c>
      <c r="F137">
        <f>COLLO!S90</f>
        <v>0</v>
      </c>
    </row>
    <row r="138" spans="1:6" ht="12.75">
      <c r="A138" s="352">
        <f>IF(ISTEXT(COLLO!C$2),COLLO!C$2,"")</f>
      </c>
      <c r="B138" t="str">
        <f>COLLO!E$2</f>
        <v>WA</v>
      </c>
      <c r="C138" t="str">
        <f>COLLO!O91</f>
        <v>XVR</v>
      </c>
      <c r="D138" t="str">
        <f>COLLO!Q91</f>
        <v>SP1SE</v>
      </c>
      <c r="E138">
        <f>COLLO!R91</f>
        <v>0</v>
      </c>
      <c r="F138">
        <f>COLLO!S91</f>
        <v>0</v>
      </c>
    </row>
    <row r="139" spans="1:6" ht="12.75">
      <c r="A139" s="352">
        <f>IF(ISTEXT(COLLO!C$2),COLLO!C$2,"")</f>
      </c>
      <c r="B139" t="str">
        <f>COLLO!E$2</f>
        <v>WA</v>
      </c>
      <c r="C139" t="str">
        <f>COLLO!O92</f>
        <v>XVR</v>
      </c>
      <c r="D139" t="str">
        <f>COLLO!Q92</f>
        <v>SP1SF</v>
      </c>
      <c r="E139">
        <f>COLLO!R92</f>
        <v>0</v>
      </c>
      <c r="F139">
        <f>COLLO!S92</f>
        <v>0</v>
      </c>
    </row>
    <row r="140" spans="1:6" ht="12.75">
      <c r="A140" s="352">
        <f>IF(ISTEXT(COLLO!C$2),COLLO!C$2,"")</f>
      </c>
      <c r="B140" t="str">
        <f>COLLO!E$2</f>
        <v>WA</v>
      </c>
      <c r="C140" t="str">
        <f>COLLO!O93</f>
        <v>XVR</v>
      </c>
      <c r="D140" t="str">
        <f>COLLO!Q93</f>
        <v>SP1SH</v>
      </c>
      <c r="E140">
        <f>COLLO!R93</f>
        <v>0</v>
      </c>
      <c r="F140">
        <f>COLLO!S93</f>
        <v>0</v>
      </c>
    </row>
    <row r="141" spans="1:6" ht="12.75">
      <c r="A141" s="352">
        <f>IF(ISTEXT(COLLO!C$2),COLLO!C$2,"")</f>
      </c>
      <c r="B141" t="str">
        <f>COLLO!E$2</f>
        <v>WA</v>
      </c>
      <c r="C141" t="str">
        <f>COLLO!O94</f>
        <v>XVR</v>
      </c>
      <c r="D141" t="str">
        <f>COLLO!Q94</f>
        <v>SP1SX</v>
      </c>
      <c r="E141" t="e">
        <f>COLLO!R94</f>
        <v>#REF!</v>
      </c>
      <c r="F141">
        <f>COLLO!S94</f>
        <v>0</v>
      </c>
    </row>
    <row r="142" spans="1:6" ht="12.75">
      <c r="A142" s="352">
        <f>IF(ISTEXT(COLLO!C$2),COLLO!C$2,"")</f>
      </c>
      <c r="B142" t="str">
        <f>COLLO!E$2</f>
        <v>WA</v>
      </c>
      <c r="C142" t="str">
        <f>COLLO!O95</f>
        <v>XVR</v>
      </c>
      <c r="D142" t="str">
        <f>COLLO!Q95</f>
        <v>SP1VB</v>
      </c>
      <c r="E142">
        <f>COLLO!R95</f>
        <v>0</v>
      </c>
      <c r="F142">
        <f>COLLO!S95</f>
        <v>0</v>
      </c>
    </row>
    <row r="143" spans="1:6" ht="12.75">
      <c r="A143" s="352">
        <f>IF(ISTEXT(COLLO!C$2),COLLO!C$2,"")</f>
      </c>
      <c r="B143" t="str">
        <f>COLLO!E$2</f>
        <v>WA</v>
      </c>
      <c r="C143" t="str">
        <f>COLLO!O96</f>
        <v>XVR</v>
      </c>
      <c r="D143" t="str">
        <f>COLLO!Q96</f>
        <v>SP1VC</v>
      </c>
      <c r="E143">
        <f>COLLO!R96</f>
        <v>0</v>
      </c>
      <c r="F143">
        <f>COLLO!S96</f>
        <v>0</v>
      </c>
    </row>
    <row r="144" spans="1:6" ht="12.75">
      <c r="A144" s="352">
        <f>IF(ISTEXT(COLLO!C$2),COLLO!C$2,"")</f>
      </c>
      <c r="B144" t="str">
        <f>COLLO!E$2</f>
        <v>WA</v>
      </c>
      <c r="C144" t="str">
        <f>COLLO!O97</f>
        <v>XVR</v>
      </c>
      <c r="D144" t="str">
        <f>COLLO!Q97</f>
        <v>SP1VD</v>
      </c>
      <c r="E144">
        <f>COLLO!R97</f>
        <v>0</v>
      </c>
      <c r="F144">
        <f>COLLO!S97</f>
        <v>0</v>
      </c>
    </row>
    <row r="145" spans="1:6" ht="12.75">
      <c r="A145" s="352">
        <f>IF(ISTEXT(COLLO!C$2),COLLO!C$2,"")</f>
      </c>
      <c r="B145" t="str">
        <f>COLLO!E$2</f>
        <v>WA</v>
      </c>
      <c r="C145" t="str">
        <f>COLLO!O98</f>
        <v>XVR</v>
      </c>
      <c r="D145" t="str">
        <f>COLLO!Q98</f>
        <v>SP1VE</v>
      </c>
      <c r="E145">
        <f>COLLO!R98</f>
        <v>0</v>
      </c>
      <c r="F145">
        <f>COLLO!S98</f>
        <v>0</v>
      </c>
    </row>
    <row r="146" spans="1:6" ht="12.75">
      <c r="A146" s="352">
        <f>IF(ISTEXT(COLLO!C$2),COLLO!C$2,"")</f>
      </c>
      <c r="B146" t="str">
        <f>COLLO!E$2</f>
        <v>WA</v>
      </c>
      <c r="C146" t="str">
        <f>COLLO!O99</f>
        <v>XVR</v>
      </c>
      <c r="D146" t="str">
        <f>COLLO!Q99</f>
        <v>NRBBC</v>
      </c>
      <c r="E146">
        <f>COLLO!R99</f>
        <v>0</v>
      </c>
      <c r="F146" t="e">
        <f>COLLO!S99</f>
        <v>#REF!</v>
      </c>
    </row>
    <row r="147" spans="1:6" ht="12.75">
      <c r="A147" s="352">
        <f>IF(ISTEXT(COLLO!C$2),COLLO!C$2,"")</f>
      </c>
      <c r="B147" t="str">
        <f>COLLO!E$2</f>
        <v>WA</v>
      </c>
      <c r="C147" t="str">
        <f>COLLO!O100</f>
        <v>XVR</v>
      </c>
      <c r="D147" t="str">
        <f>COLLO!Q100</f>
        <v>NRBBD</v>
      </c>
      <c r="E147">
        <f>COLLO!R100</f>
        <v>0</v>
      </c>
      <c r="F147" t="e">
        <f>COLLO!S100</f>
        <v>#REF!</v>
      </c>
    </row>
    <row r="148" spans="1:6" ht="12.75">
      <c r="A148" s="352">
        <f>IF(ISTEXT(COLLO!C$2),COLLO!C$2,"")</f>
      </c>
      <c r="B148" t="str">
        <f>COLLO!E$2</f>
        <v>WA</v>
      </c>
      <c r="C148" t="str">
        <f>COLLO!O101</f>
        <v>XVR</v>
      </c>
      <c r="D148" t="str">
        <f>COLLO!Q101</f>
        <v>NRBBK</v>
      </c>
      <c r="E148">
        <f>COLLO!R101</f>
        <v>0</v>
      </c>
      <c r="F148" t="e">
        <f>COLLO!S101</f>
        <v>#REF!</v>
      </c>
    </row>
    <row r="149" spans="1:6" ht="12.75">
      <c r="A149" s="352">
        <f>IF(ISTEXT(COLLO!C$2),COLLO!C$2,"")</f>
      </c>
      <c r="B149" t="str">
        <f>COLLO!E$2</f>
        <v>WA</v>
      </c>
      <c r="C149" t="str">
        <f>COLLO!O102</f>
        <v>XVR</v>
      </c>
      <c r="D149" t="str">
        <f>COLLO!Q102</f>
        <v>NRBCR</v>
      </c>
      <c r="E149">
        <f>COLLO!R102</f>
        <v>0</v>
      </c>
      <c r="F149" t="e">
        <f>COLLO!S102</f>
        <v>#REF!</v>
      </c>
    </row>
    <row r="150" spans="1:6" ht="12.75">
      <c r="A150" s="352">
        <f>IF(ISTEXT(COLLO!C$2),COLLO!C$2,"")</f>
      </c>
      <c r="B150" t="str">
        <f>COLLO!E$2</f>
        <v>WA</v>
      </c>
      <c r="C150" t="str">
        <f>COLLO!O103</f>
        <v>XVR</v>
      </c>
      <c r="D150" t="str">
        <f>COLLO!Q103</f>
        <v>NRBBE</v>
      </c>
      <c r="E150">
        <f>COLLO!R103</f>
        <v>0</v>
      </c>
      <c r="F150" t="e">
        <f>COLLO!S103</f>
        <v>#REF!</v>
      </c>
    </row>
    <row r="151" spans="1:6" ht="12.75">
      <c r="A151" s="352">
        <f>IF(ISTEXT(COLLO!C$2),COLLO!C$2,"")</f>
      </c>
      <c r="B151" t="str">
        <f>COLLO!E$2</f>
        <v>WA</v>
      </c>
      <c r="C151" t="str">
        <f>COLLO!O104</f>
        <v>XVR</v>
      </c>
      <c r="D151" t="str">
        <f>COLLO!Q104</f>
        <v>NRBBF</v>
      </c>
      <c r="E151">
        <f>COLLO!R104</f>
        <v>0</v>
      </c>
      <c r="F151" t="e">
        <f>COLLO!S104</f>
        <v>#REF!</v>
      </c>
    </row>
    <row r="152" spans="1:6" ht="12.75">
      <c r="A152" s="352">
        <f>IF(ISTEXT(COLLO!C$2),COLLO!C$2,"")</f>
      </c>
      <c r="B152" t="str">
        <f>COLLO!E$2</f>
        <v>WA</v>
      </c>
      <c r="C152" t="str">
        <f>COLLO!O105</f>
        <v>X1Q</v>
      </c>
      <c r="D152" t="str">
        <f>COLLO!Q105</f>
        <v>B2CGP</v>
      </c>
      <c r="E152">
        <f>COLLO!R105</f>
        <v>0</v>
      </c>
      <c r="F152">
        <f>COLLO!S105</f>
        <v>0</v>
      </c>
    </row>
    <row r="153" spans="1:6" ht="12.75">
      <c r="A153" s="352">
        <f>IF(ISTEXT(COLLO!C$2),COLLO!C$2,"")</f>
      </c>
      <c r="B153" t="str">
        <f>COLLO!E$2</f>
        <v>WA</v>
      </c>
      <c r="C153" t="str">
        <f>COLLO!O106</f>
        <v>X1Q</v>
      </c>
      <c r="D153" t="str">
        <f>COLLO!Q106</f>
        <v>B2CHP</v>
      </c>
      <c r="E153">
        <f>COLLO!R106</f>
        <v>0</v>
      </c>
      <c r="F153">
        <f>COLLO!S106</f>
        <v>0</v>
      </c>
    </row>
    <row r="154" spans="1:6" ht="12.75">
      <c r="A154" s="352">
        <f>IF(ISTEXT(COLLO!C$2),COLLO!C$2,"")</f>
      </c>
      <c r="B154" t="str">
        <f>COLLO!E$2</f>
        <v>WA</v>
      </c>
      <c r="C154" t="str">
        <f>COLLO!O107</f>
        <v>X1Q</v>
      </c>
      <c r="D154" t="str">
        <f>COLLO!Q107</f>
        <v>CTG</v>
      </c>
      <c r="E154">
        <f>COLLO!R107</f>
        <v>0</v>
      </c>
      <c r="F154">
        <f>COLLO!S107</f>
        <v>0</v>
      </c>
    </row>
    <row r="155" spans="1:6" ht="12.75">
      <c r="A155" s="352">
        <f>IF(ISTEXT(COLLO!C$2),COLLO!C$2,"")</f>
      </c>
      <c r="B155" t="str">
        <f>COLLO!E$2</f>
        <v>WA</v>
      </c>
      <c r="C155" t="str">
        <f>COLLO!O108</f>
        <v>X1Q</v>
      </c>
      <c r="D155" t="str">
        <f>COLLO!Q108</f>
        <v>C1C1X</v>
      </c>
      <c r="E155">
        <f>COLLO!R108</f>
        <v>0</v>
      </c>
      <c r="F155">
        <f>COLLO!S108</f>
        <v>0</v>
      </c>
    </row>
    <row r="156" spans="1:6" ht="12.75">
      <c r="A156" s="352">
        <f>IF(ISTEXT(COLLO!C$2),COLLO!C$2,"")</f>
      </c>
      <c r="B156" t="str">
        <f>COLLO!E$2</f>
        <v>WA</v>
      </c>
      <c r="C156" t="str">
        <f>COLLO!O109</f>
        <v>X1Q</v>
      </c>
      <c r="D156" t="str">
        <f>COLLO!Q109</f>
        <v>C1FAA</v>
      </c>
      <c r="E156">
        <f>COLLO!R109</f>
        <v>0</v>
      </c>
      <c r="F156">
        <f>COLLO!S109</f>
        <v>0</v>
      </c>
    </row>
    <row r="157" spans="1:6" ht="12.75">
      <c r="A157" s="352">
        <f>IF(ISTEXT(COLLO!C$2),COLLO!C$2,"")</f>
      </c>
      <c r="B157" t="str">
        <f>COLLO!E$2</f>
        <v>WA</v>
      </c>
      <c r="C157" t="str">
        <f>COLLO!O110</f>
        <v>X1Q</v>
      </c>
      <c r="D157" t="str">
        <f>COLLO!Q110</f>
        <v>C1FAB</v>
      </c>
      <c r="E157">
        <f>COLLO!R110</f>
        <v>0</v>
      </c>
      <c r="F157">
        <f>COLLO!S110</f>
        <v>0</v>
      </c>
    </row>
    <row r="158" spans="1:6" ht="12.75">
      <c r="A158" s="352">
        <f>IF(ISTEXT(COLLO!C$2),COLLO!C$2,"")</f>
      </c>
      <c r="B158" t="str">
        <f>COLLO!E$2</f>
        <v>WA</v>
      </c>
      <c r="C158" t="str">
        <f>COLLO!O111</f>
        <v>X1Q</v>
      </c>
      <c r="D158" t="str">
        <f>COLLO!Q111</f>
        <v>C1FC2</v>
      </c>
      <c r="E158">
        <f>COLLO!R111</f>
        <v>0</v>
      </c>
      <c r="F158">
        <f>COLLO!S111</f>
        <v>0</v>
      </c>
    </row>
    <row r="159" spans="1:6" ht="12.75">
      <c r="A159" s="352">
        <f>IF(ISTEXT(COLLO!C$2),COLLO!C$2,"")</f>
      </c>
      <c r="B159" t="str">
        <f>COLLO!E$2</f>
        <v>WA</v>
      </c>
      <c r="C159" t="str">
        <f>COLLO!O112</f>
        <v>X1Q</v>
      </c>
      <c r="D159" t="str">
        <f>COLLO!Q112</f>
        <v>C1FC3</v>
      </c>
      <c r="E159">
        <f>COLLO!R112</f>
        <v>0</v>
      </c>
      <c r="F159">
        <f>COLLO!S112</f>
        <v>0</v>
      </c>
    </row>
    <row r="160" spans="1:6" ht="12.75">
      <c r="A160" s="352">
        <f>IF(ISTEXT(COLLO!C$2),COLLO!C$2,"")</f>
      </c>
      <c r="B160" t="str">
        <f>COLLO!E$2</f>
        <v>WA</v>
      </c>
      <c r="C160" t="str">
        <f>COLLO!O113</f>
        <v>X1Q</v>
      </c>
      <c r="D160" t="str">
        <f>COLLO!Q113</f>
        <v>C1FC4</v>
      </c>
      <c r="E160">
        <f>COLLO!R113</f>
        <v>0</v>
      </c>
      <c r="F160">
        <f>COLLO!S113</f>
        <v>0</v>
      </c>
    </row>
    <row r="161" spans="1:6" ht="12.75">
      <c r="A161" s="352">
        <f>IF(ISTEXT(COLLO!C$2),COLLO!C$2,"")</f>
      </c>
      <c r="B161" t="str">
        <f>COLLO!E$2</f>
        <v>WA</v>
      </c>
      <c r="C161" t="str">
        <f>COLLO!O114</f>
        <v>X1Q</v>
      </c>
      <c r="D161" t="str">
        <f>COLLO!Q114</f>
        <v>C1FC5</v>
      </c>
      <c r="E161">
        <f>COLLO!R114</f>
        <v>0</v>
      </c>
      <c r="F161">
        <f>COLLO!S114</f>
        <v>0</v>
      </c>
    </row>
    <row r="162" spans="1:6" ht="12.75">
      <c r="A162" s="352">
        <f>IF(ISTEXT(COLLO!C$2),COLLO!C$2,"")</f>
      </c>
      <c r="B162" t="str">
        <f>COLLO!E$2</f>
        <v>WA</v>
      </c>
      <c r="C162" t="str">
        <f>COLLO!O115</f>
        <v>X1Q</v>
      </c>
      <c r="D162" t="str">
        <f>COLLO!Q115</f>
        <v>C1FF3</v>
      </c>
      <c r="E162">
        <f>COLLO!R115</f>
        <v>0</v>
      </c>
      <c r="F162">
        <f>COLLO!S115</f>
        <v>0</v>
      </c>
    </row>
    <row r="163" spans="1:6" ht="12.75">
      <c r="A163" s="352">
        <f>IF(ISTEXT(COLLO!C$2),COLLO!C$2,"")</f>
      </c>
      <c r="B163" t="str">
        <f>COLLO!E$2</f>
        <v>WA</v>
      </c>
      <c r="C163" t="str">
        <f>COLLO!O116</f>
        <v>X1Q</v>
      </c>
      <c r="D163" t="str">
        <f>COLLO!Q116</f>
        <v>C1FF4</v>
      </c>
      <c r="E163">
        <f>COLLO!R116</f>
        <v>0</v>
      </c>
      <c r="F163">
        <f>COLLO!S116</f>
        <v>0</v>
      </c>
    </row>
    <row r="164" spans="1:6" ht="12.75">
      <c r="A164" s="352">
        <f>IF(ISTEXT(COLLO!C$2),COLLO!C$2,"")</f>
      </c>
      <c r="B164" t="str">
        <f>COLLO!E$2</f>
        <v>WA</v>
      </c>
      <c r="C164" t="str">
        <f>COLLO!O117</f>
        <v>X1Q</v>
      </c>
      <c r="D164" t="str">
        <f>COLLO!Q117</f>
        <v>C1FGA</v>
      </c>
      <c r="E164">
        <f>COLLO!R117</f>
        <v>0</v>
      </c>
      <c r="F164">
        <f>COLLO!S117</f>
        <v>0</v>
      </c>
    </row>
    <row r="165" spans="1:6" ht="12.75">
      <c r="A165" s="352">
        <f>IF(ISTEXT(COLLO!C$2),COLLO!C$2,"")</f>
      </c>
      <c r="B165" t="str">
        <f>COLLO!E$2</f>
        <v>WA</v>
      </c>
      <c r="C165" t="str">
        <f>COLLO!O118</f>
        <v>X1Q</v>
      </c>
      <c r="D165" t="str">
        <f>COLLO!Q118</f>
        <v>C1FGB</v>
      </c>
      <c r="E165">
        <f>COLLO!R118</f>
        <v>0</v>
      </c>
      <c r="F165">
        <f>COLLO!S118</f>
        <v>0</v>
      </c>
    </row>
    <row r="166" spans="1:6" ht="12.75">
      <c r="A166" s="352">
        <f>IF(ISTEXT(COLLO!C$2),COLLO!C$2,"")</f>
      </c>
      <c r="B166" t="str">
        <f>COLLO!E$2</f>
        <v>WA</v>
      </c>
      <c r="C166" t="str">
        <f>COLLO!O119</f>
        <v>X1Q</v>
      </c>
      <c r="D166" t="str">
        <f>COLLO!Q119</f>
        <v>C1FGC</v>
      </c>
      <c r="E166">
        <f>COLLO!R119</f>
        <v>0</v>
      </c>
      <c r="F166">
        <f>COLLO!S119</f>
        <v>0</v>
      </c>
    </row>
    <row r="167" spans="1:6" ht="12.75">
      <c r="A167" s="352">
        <f>IF(ISTEXT(COLLO!C$2),COLLO!C$2,"")</f>
      </c>
      <c r="B167" t="str">
        <f>COLLO!E$2</f>
        <v>WA</v>
      </c>
      <c r="C167" t="str">
        <f>COLLO!O120</f>
        <v>X1Q</v>
      </c>
      <c r="D167" t="str">
        <f>COLLO!Q120</f>
        <v>C1FGD</v>
      </c>
      <c r="E167">
        <f>COLLO!R120</f>
        <v>0</v>
      </c>
      <c r="F167">
        <f>COLLO!S120</f>
        <v>0</v>
      </c>
    </row>
    <row r="168" spans="1:6" ht="12.75">
      <c r="A168" s="352">
        <f>IF(ISTEXT(COLLO!C$2),COLLO!C$2,"")</f>
      </c>
      <c r="B168" t="str">
        <f>COLLO!E$2</f>
        <v>WA</v>
      </c>
      <c r="C168" t="str">
        <f>COLLO!O121</f>
        <v>X1Q</v>
      </c>
      <c r="D168" t="str">
        <f>COLLO!Q121</f>
        <v>C1FGE</v>
      </c>
      <c r="E168">
        <f>COLLO!R121</f>
        <v>0</v>
      </c>
      <c r="F168">
        <f>COLLO!S121</f>
        <v>0</v>
      </c>
    </row>
    <row r="169" spans="1:6" ht="12.75">
      <c r="A169" s="352">
        <f>IF(ISTEXT(COLLO!C$2),COLLO!C$2,"")</f>
      </c>
      <c r="B169" t="str">
        <f>COLLO!E$2</f>
        <v>WA</v>
      </c>
      <c r="C169" t="str">
        <f>COLLO!O122</f>
        <v>X1Q</v>
      </c>
      <c r="D169" t="str">
        <f>COLLO!Q122</f>
        <v>C1FGF</v>
      </c>
      <c r="E169">
        <f>COLLO!R122</f>
        <v>0</v>
      </c>
      <c r="F169">
        <f>COLLO!S122</f>
        <v>0</v>
      </c>
    </row>
    <row r="170" spans="1:6" ht="12.75">
      <c r="A170" s="352">
        <f>IF(ISTEXT(COLLO!C$2),COLLO!C$2,"")</f>
      </c>
      <c r="B170" t="str">
        <f>COLLO!E$2</f>
        <v>WA</v>
      </c>
      <c r="C170" t="str">
        <f>COLLO!O123</f>
        <v>X1Q</v>
      </c>
      <c r="D170" t="str">
        <f>COLLO!Q123</f>
        <v>C1FGG</v>
      </c>
      <c r="E170">
        <f>COLLO!R123</f>
        <v>0</v>
      </c>
      <c r="F170">
        <f>COLLO!S123</f>
        <v>0</v>
      </c>
    </row>
    <row r="171" spans="1:6" ht="12.75">
      <c r="A171" s="352">
        <f>IF(ISTEXT(COLLO!C$2),COLLO!C$2,"")</f>
      </c>
      <c r="B171" t="str">
        <f>COLLO!E$2</f>
        <v>WA</v>
      </c>
      <c r="C171" t="str">
        <f>COLLO!O124</f>
        <v>X1Q</v>
      </c>
      <c r="D171" t="str">
        <f>COLLO!Q124</f>
        <v>C1FGH</v>
      </c>
      <c r="E171">
        <f>COLLO!R124</f>
        <v>0</v>
      </c>
      <c r="F171">
        <f>COLLO!S124</f>
        <v>0</v>
      </c>
    </row>
    <row r="172" spans="1:6" ht="12.75">
      <c r="A172" s="352">
        <f>IF(ISTEXT(COLLO!C$2),COLLO!C$2,"")</f>
      </c>
      <c r="B172" t="str">
        <f>COLLO!E$2</f>
        <v>WA</v>
      </c>
      <c r="C172" t="str">
        <f>COLLO!O125</f>
        <v>X1Q</v>
      </c>
      <c r="D172" t="str">
        <f>COLLO!Q125</f>
        <v>C1FGJ</v>
      </c>
      <c r="E172">
        <f>COLLO!R125</f>
        <v>0</v>
      </c>
      <c r="F172">
        <f>COLLO!S125</f>
        <v>0</v>
      </c>
    </row>
    <row r="173" spans="1:6" ht="12.75">
      <c r="A173" s="352">
        <f>IF(ISTEXT(COLLO!C$2),COLLO!C$2,"")</f>
      </c>
      <c r="B173" t="str">
        <f>COLLO!E$2</f>
        <v>WA</v>
      </c>
      <c r="C173" t="str">
        <f>COLLO!O126</f>
        <v>X1Q</v>
      </c>
      <c r="D173" t="str">
        <f>COLLO!Q126</f>
        <v>C1FGK</v>
      </c>
      <c r="E173">
        <f>COLLO!R126</f>
        <v>0</v>
      </c>
      <c r="F173">
        <f>COLLO!S126</f>
        <v>0</v>
      </c>
    </row>
    <row r="174" spans="1:6" ht="12.75">
      <c r="A174" s="352">
        <f>IF(ISTEXT(COLLO!C$2),COLLO!C$2,"")</f>
      </c>
      <c r="B174" t="str">
        <f>COLLO!E$2</f>
        <v>WA</v>
      </c>
      <c r="C174" t="str">
        <f>COLLO!O127</f>
        <v>X1Q</v>
      </c>
      <c r="D174" t="str">
        <f>COLLO!Q127</f>
        <v>C1FGL</v>
      </c>
      <c r="E174">
        <f>COLLO!R127</f>
        <v>0</v>
      </c>
      <c r="F174">
        <f>COLLO!S127</f>
        <v>0</v>
      </c>
    </row>
    <row r="175" spans="1:6" ht="12.75">
      <c r="A175" s="352">
        <f>IF(ISTEXT(COLLO!C$2),COLLO!C$2,"")</f>
      </c>
      <c r="B175" t="str">
        <f>COLLO!E$2</f>
        <v>WA</v>
      </c>
      <c r="C175" t="str">
        <f>COLLO!O128</f>
        <v>X1Q</v>
      </c>
      <c r="D175" t="str">
        <f>COLLO!Q128</f>
        <v>C1FGM</v>
      </c>
      <c r="E175">
        <f>COLLO!R128</f>
        <v>0</v>
      </c>
      <c r="F175">
        <f>COLLO!S128</f>
        <v>0</v>
      </c>
    </row>
    <row r="176" spans="1:6" ht="12.75">
      <c r="A176" s="352">
        <f>IF(ISTEXT(COLLO!C$2),COLLO!C$2,"")</f>
      </c>
      <c r="B176" t="str">
        <f>COLLO!E$2</f>
        <v>WA</v>
      </c>
      <c r="C176" t="str">
        <f>COLLO!O129</f>
        <v>X1Q</v>
      </c>
      <c r="D176" t="str">
        <f>COLLO!Q129</f>
        <v>C1FGN</v>
      </c>
      <c r="E176">
        <f>COLLO!R129</f>
        <v>0</v>
      </c>
      <c r="F176">
        <f>COLLO!S129</f>
        <v>0</v>
      </c>
    </row>
    <row r="177" spans="1:6" ht="12.75">
      <c r="A177" s="352">
        <f>IF(ISTEXT(COLLO!C$2),COLLO!C$2,"")</f>
      </c>
      <c r="B177" t="str">
        <f>COLLO!E$2</f>
        <v>WA</v>
      </c>
      <c r="C177" t="str">
        <f>COLLO!O130</f>
        <v>X1Q</v>
      </c>
      <c r="D177" t="str">
        <f>COLLO!Q130</f>
        <v>C1FGO</v>
      </c>
      <c r="E177">
        <f>COLLO!R130</f>
        <v>0</v>
      </c>
      <c r="F177">
        <f>COLLO!S130</f>
        <v>0</v>
      </c>
    </row>
    <row r="178" spans="1:6" ht="12.75">
      <c r="A178" s="352">
        <f>IF(ISTEXT(COLLO!C$2),COLLO!C$2,"")</f>
      </c>
      <c r="B178" t="str">
        <f>COLLO!E$2</f>
        <v>WA</v>
      </c>
      <c r="C178" t="str">
        <f>COLLO!O131</f>
        <v>X1Q</v>
      </c>
      <c r="D178" t="str">
        <f>COLLO!Q131</f>
        <v>C1FGP</v>
      </c>
      <c r="E178">
        <f>COLLO!R131</f>
        <v>0</v>
      </c>
      <c r="F178">
        <f>COLLO!S131</f>
        <v>0</v>
      </c>
    </row>
    <row r="179" spans="1:6" ht="12.75">
      <c r="A179" s="352">
        <f>IF(ISTEXT(COLLO!C$2),COLLO!C$2,"")</f>
      </c>
      <c r="B179" t="str">
        <f>COLLO!E$2</f>
        <v>WA</v>
      </c>
      <c r="C179" t="str">
        <f>COLLO!O132</f>
        <v>X1Q</v>
      </c>
      <c r="D179" t="str">
        <f>COLLO!Q132</f>
        <v>C1FGQ</v>
      </c>
      <c r="E179">
        <f>COLLO!R132</f>
        <v>0</v>
      </c>
      <c r="F179">
        <f>COLLO!S132</f>
        <v>0</v>
      </c>
    </row>
    <row r="180" spans="1:6" ht="12.75">
      <c r="A180" s="352">
        <f>IF(ISTEXT(COLLO!C$2),COLLO!C$2,"")</f>
      </c>
      <c r="B180" t="str">
        <f>COLLO!E$2</f>
        <v>WA</v>
      </c>
      <c r="C180" t="str">
        <f>COLLO!O133</f>
        <v>X1Q</v>
      </c>
      <c r="D180" t="str">
        <f>COLLO!Q133</f>
        <v>EFNZX</v>
      </c>
      <c r="E180">
        <f>COLLO!R133</f>
        <v>0</v>
      </c>
      <c r="F180">
        <f>COLLO!S133</f>
        <v>0</v>
      </c>
    </row>
    <row r="181" spans="1:6" ht="12.75">
      <c r="A181" s="352">
        <f>IF(ISTEXT(COLLO!C$2),COLLO!C$2,"")</f>
      </c>
      <c r="B181" t="str">
        <f>COLLO!E$2</f>
        <v>WA</v>
      </c>
      <c r="C181" t="str">
        <f>COLLO!O134</f>
        <v>X1Q</v>
      </c>
      <c r="D181" t="str">
        <f>COLLO!Q134</f>
        <v>EXCDX</v>
      </c>
      <c r="E181" t="e">
        <f>COLLO!R134</f>
        <v>#REF!</v>
      </c>
      <c r="F181">
        <f>COLLO!S134</f>
        <v>0</v>
      </c>
    </row>
    <row r="182" spans="1:6" ht="12.75">
      <c r="A182" s="352">
        <f>IF(ISTEXT(COLLO!C$2),COLLO!C$2,"")</f>
      </c>
      <c r="B182" t="str">
        <f>COLLO!E$2</f>
        <v>WA</v>
      </c>
      <c r="C182" t="str">
        <f>COLLO!O135</f>
        <v>X1Q</v>
      </c>
      <c r="D182" t="str">
        <f>COLLO!Q135</f>
        <v>EXCEX</v>
      </c>
      <c r="E182" t="e">
        <f>COLLO!R135</f>
        <v>#REF!</v>
      </c>
      <c r="F182">
        <f>COLLO!S135</f>
        <v>0</v>
      </c>
    </row>
    <row r="183" spans="1:6" ht="12.75">
      <c r="A183" s="352">
        <f>IF(ISTEXT(COLLO!C$2),COLLO!C$2,"")</f>
      </c>
      <c r="B183" t="str">
        <f>COLLO!E$2</f>
        <v>WA</v>
      </c>
      <c r="C183" t="str">
        <f>COLLO!O136</f>
        <v>X1Q</v>
      </c>
      <c r="D183" t="str">
        <f>COLLO!Q136</f>
        <v>EXCUX</v>
      </c>
      <c r="E183" t="e">
        <f>COLLO!R136</f>
        <v>#REF!</v>
      </c>
      <c r="F183">
        <f>COLLO!S136</f>
        <v>0</v>
      </c>
    </row>
    <row r="184" spans="1:6" ht="12.75">
      <c r="A184" s="352">
        <f>IF(ISTEXT(COLLO!C$2),COLLO!C$2,"")</f>
      </c>
      <c r="B184" t="str">
        <f>COLLO!E$2</f>
        <v>WA</v>
      </c>
      <c r="C184" t="str">
        <f>COLLO!O137</f>
        <v>X1Q</v>
      </c>
      <c r="D184" t="str">
        <f>COLLO!Q137</f>
        <v>SP1C1</v>
      </c>
      <c r="E184" t="e">
        <f>COLLO!R137</f>
        <v>#REF!</v>
      </c>
      <c r="F184">
        <f>COLLO!S137</f>
        <v>0</v>
      </c>
    </row>
    <row r="185" spans="1:6" ht="12.75">
      <c r="A185" s="352">
        <f>IF(ISTEXT(COLLO!C$2),COLLO!C$2,"")</f>
      </c>
      <c r="B185" t="str">
        <f>COLLO!E$2</f>
        <v>WA</v>
      </c>
      <c r="C185" t="str">
        <f>COLLO!O138</f>
        <v>X1Q</v>
      </c>
      <c r="D185" t="str">
        <f>COLLO!Q138</f>
        <v>SP1CE</v>
      </c>
      <c r="E185">
        <f>COLLO!R138</f>
        <v>0</v>
      </c>
      <c r="F185">
        <f>COLLO!S138</f>
        <v>0</v>
      </c>
    </row>
    <row r="186" spans="1:6" ht="12.75">
      <c r="A186" s="352">
        <f>IF(ISTEXT(COLLO!C$2),COLLO!C$2,"")</f>
      </c>
      <c r="B186" t="str">
        <f>COLLO!E$2</f>
        <v>WA</v>
      </c>
      <c r="C186" t="str">
        <f>COLLO!O139</f>
        <v>X1Q</v>
      </c>
      <c r="D186" t="str">
        <f>COLLO!Q139</f>
        <v>SP1CF</v>
      </c>
      <c r="E186">
        <f>COLLO!R139</f>
        <v>0</v>
      </c>
      <c r="F186">
        <f>COLLO!S139</f>
        <v>0</v>
      </c>
    </row>
    <row r="187" spans="1:6" ht="12.75">
      <c r="A187" s="352">
        <f>IF(ISTEXT(COLLO!C$2),COLLO!C$2,"")</f>
      </c>
      <c r="B187" t="str">
        <f>COLLO!E$2</f>
        <v>WA</v>
      </c>
      <c r="C187" t="str">
        <f>COLLO!O140</f>
        <v>X1Q</v>
      </c>
      <c r="D187" t="str">
        <f>COLLO!Q140</f>
        <v>SP1CL</v>
      </c>
      <c r="E187" t="e">
        <f>COLLO!R140</f>
        <v>#REF!</v>
      </c>
      <c r="F187">
        <f>COLLO!S140</f>
        <v>0</v>
      </c>
    </row>
    <row r="188" spans="1:6" ht="12.75">
      <c r="A188" s="352">
        <f>IF(ISTEXT(COLLO!C$2),COLLO!C$2,"")</f>
      </c>
      <c r="B188" t="str">
        <f>COLLO!E$2</f>
        <v>WA</v>
      </c>
      <c r="C188" t="str">
        <f>COLLO!O141</f>
        <v>X1Q</v>
      </c>
      <c r="D188" t="str">
        <f>COLLO!Q141</f>
        <v>SP1EA</v>
      </c>
      <c r="E188">
        <f>COLLO!R141</f>
        <v>0</v>
      </c>
      <c r="F188">
        <f>COLLO!S141</f>
        <v>0</v>
      </c>
    </row>
    <row r="189" spans="1:6" ht="12.75">
      <c r="A189" s="352">
        <f>IF(ISTEXT(COLLO!C$2),COLLO!C$2,"")</f>
      </c>
      <c r="B189" t="str">
        <f>COLLO!E$2</f>
        <v>WA</v>
      </c>
      <c r="C189" t="str">
        <f>COLLO!O142</f>
        <v>X1Q</v>
      </c>
      <c r="D189" t="str">
        <f>COLLO!Q142</f>
        <v>SP1EB</v>
      </c>
      <c r="E189">
        <f>COLLO!R142</f>
        <v>0</v>
      </c>
      <c r="F189">
        <f>COLLO!S142</f>
        <v>0</v>
      </c>
    </row>
    <row r="190" spans="1:6" ht="12.75">
      <c r="A190" s="352">
        <f>IF(ISTEXT(COLLO!C$2),COLLO!C$2,"")</f>
      </c>
      <c r="B190" t="str">
        <f>COLLO!E$2</f>
        <v>WA</v>
      </c>
      <c r="C190" t="str">
        <f>COLLO!O143</f>
        <v>X1Q</v>
      </c>
      <c r="D190" t="str">
        <f>COLLO!Q143</f>
        <v>SP1EE</v>
      </c>
      <c r="E190">
        <f>COLLO!R143</f>
        <v>0</v>
      </c>
      <c r="F190">
        <f>COLLO!S143</f>
        <v>0</v>
      </c>
    </row>
    <row r="191" spans="1:6" ht="12.75">
      <c r="A191" s="352">
        <f>IF(ISTEXT(COLLO!C$2),COLLO!C$2,"")</f>
      </c>
      <c r="B191" t="str">
        <f>COLLO!E$2</f>
        <v>WA</v>
      </c>
      <c r="C191" t="str">
        <f>COLLO!O144</f>
        <v>X1Q</v>
      </c>
      <c r="D191" t="str">
        <f>COLLO!Q144</f>
        <v>SP1EH</v>
      </c>
      <c r="E191">
        <f>COLLO!R144</f>
        <v>0</v>
      </c>
      <c r="F191">
        <f>COLLO!S144</f>
        <v>0</v>
      </c>
    </row>
    <row r="192" spans="1:6" ht="12.75">
      <c r="A192" s="352">
        <f>IF(ISTEXT(COLLO!C$2),COLLO!C$2,"")</f>
      </c>
      <c r="B192" t="str">
        <f>COLLO!E$2</f>
        <v>WA</v>
      </c>
      <c r="C192" t="str">
        <f>COLLO!O145</f>
        <v>X1Q</v>
      </c>
      <c r="D192" t="str">
        <f>COLLO!Q145</f>
        <v>SP1EM</v>
      </c>
      <c r="E192">
        <f>COLLO!R145</f>
        <v>0</v>
      </c>
      <c r="F192">
        <f>COLLO!S145</f>
        <v>0</v>
      </c>
    </row>
    <row r="193" spans="1:6" ht="12.75">
      <c r="A193" s="352">
        <f>IF(ISTEXT(COLLO!C$2),COLLO!C$2,"")</f>
      </c>
      <c r="B193" t="str">
        <f>COLLO!E$2</f>
        <v>WA</v>
      </c>
      <c r="C193" t="str">
        <f>COLLO!O146</f>
        <v>X1Q</v>
      </c>
      <c r="D193" t="str">
        <f>COLLO!Q146</f>
        <v>SP1EN</v>
      </c>
      <c r="E193" t="e">
        <f>COLLO!R146</f>
        <v>#REF!</v>
      </c>
      <c r="F193">
        <f>COLLO!S146</f>
        <v>0</v>
      </c>
    </row>
    <row r="194" spans="1:6" ht="12.75">
      <c r="A194" s="352">
        <f>IF(ISTEXT(COLLO!C$2),COLLO!C$2,"")</f>
      </c>
      <c r="B194" t="str">
        <f>COLLO!E$2</f>
        <v>WA</v>
      </c>
      <c r="C194" t="str">
        <f>COLLO!O147</f>
        <v>X1Q</v>
      </c>
      <c r="D194" t="str">
        <f>COLLO!Q147</f>
        <v>SP1EP</v>
      </c>
      <c r="E194" t="e">
        <f>COLLO!R147</f>
        <v>#REF!</v>
      </c>
      <c r="F194">
        <f>COLLO!S147</f>
        <v>0</v>
      </c>
    </row>
    <row r="195" spans="1:6" ht="12.75">
      <c r="A195" s="352">
        <f>IF(ISTEXT(COLLO!C$2),COLLO!C$2,"")</f>
      </c>
      <c r="B195" t="str">
        <f>COLLO!E$2</f>
        <v>WA</v>
      </c>
      <c r="C195" t="str">
        <f>COLLO!O148</f>
        <v>X1Q</v>
      </c>
      <c r="D195" t="str">
        <f>COLLO!Q148</f>
        <v>SP1EQ</v>
      </c>
      <c r="E195" t="e">
        <f>COLLO!R148</f>
        <v>#REF!</v>
      </c>
      <c r="F195">
        <f>COLLO!S148</f>
        <v>0</v>
      </c>
    </row>
    <row r="196" spans="1:6" ht="12.75">
      <c r="A196" s="352">
        <f>IF(ISTEXT(COLLO!C$2),COLLO!C$2,"")</f>
      </c>
      <c r="B196" t="str">
        <f>COLLO!E$2</f>
        <v>WA</v>
      </c>
      <c r="C196" t="str">
        <f>COLLO!O149</f>
        <v>X1Q</v>
      </c>
      <c r="D196" t="str">
        <f>COLLO!Q149</f>
        <v>SP1FF</v>
      </c>
      <c r="E196">
        <f>COLLO!R149</f>
        <v>0</v>
      </c>
      <c r="F196">
        <f>COLLO!S149</f>
        <v>0</v>
      </c>
    </row>
    <row r="197" spans="1:6" ht="12.75">
      <c r="A197" s="352">
        <f>IF(ISTEXT(COLLO!C$2),COLLO!C$2,"")</f>
      </c>
      <c r="B197" t="str">
        <f>COLLO!E$2</f>
        <v>WA</v>
      </c>
      <c r="C197" t="str">
        <f>COLLO!O150</f>
        <v>X1Q</v>
      </c>
      <c r="D197" t="str">
        <f>COLLO!Q150</f>
        <v>SP1FG</v>
      </c>
      <c r="E197">
        <f>COLLO!R150</f>
        <v>0</v>
      </c>
      <c r="F197">
        <f>COLLO!S150</f>
        <v>0</v>
      </c>
    </row>
    <row r="198" spans="1:6" ht="12.75">
      <c r="A198" s="352">
        <f>IF(ISTEXT(COLLO!C$2),COLLO!C$2,"")</f>
      </c>
      <c r="B198" t="str">
        <f>COLLO!E$2</f>
        <v>WA</v>
      </c>
      <c r="C198" t="str">
        <f>COLLO!O151</f>
        <v>X1Q</v>
      </c>
      <c r="D198" t="str">
        <f>COLLO!Q151</f>
        <v>SP1FH</v>
      </c>
      <c r="E198">
        <f>COLLO!R151</f>
        <v>0</v>
      </c>
      <c r="F198">
        <f>COLLO!S151</f>
        <v>0</v>
      </c>
    </row>
    <row r="199" spans="1:6" ht="12.75">
      <c r="A199" s="352">
        <f>IF(ISTEXT(COLLO!C$2),COLLO!C$2,"")</f>
      </c>
      <c r="B199" t="str">
        <f>COLLO!E$2</f>
        <v>WA</v>
      </c>
      <c r="C199" t="str">
        <f>COLLO!O152</f>
        <v>X1Q</v>
      </c>
      <c r="D199" t="str">
        <f>COLLO!Q152</f>
        <v>SP1FM</v>
      </c>
      <c r="E199" t="e">
        <f>COLLO!R152</f>
        <v>#REF!</v>
      </c>
      <c r="F199">
        <f>COLLO!S152</f>
        <v>0</v>
      </c>
    </row>
    <row r="200" spans="1:6" ht="12.75">
      <c r="A200" s="352">
        <f>IF(ISTEXT(COLLO!C$2),COLLO!C$2,"")</f>
      </c>
      <c r="B200" t="str">
        <f>COLLO!E$2</f>
        <v>WA</v>
      </c>
      <c r="C200" t="str">
        <f>COLLO!O153</f>
        <v>X1Q</v>
      </c>
      <c r="D200" t="str">
        <f>COLLO!Q153</f>
        <v>SP1FN</v>
      </c>
      <c r="E200" t="e">
        <f>COLLO!R153</f>
        <v>#REF!</v>
      </c>
      <c r="F200">
        <f>COLLO!S153</f>
        <v>0</v>
      </c>
    </row>
    <row r="201" spans="1:6" ht="12.75">
      <c r="A201" s="352">
        <f>IF(ISTEXT(COLLO!C$2),COLLO!C$2,"")</f>
      </c>
      <c r="B201" t="str">
        <f>COLLO!E$2</f>
        <v>WA</v>
      </c>
      <c r="C201" t="str">
        <f>COLLO!O154</f>
        <v>X1Q</v>
      </c>
      <c r="D201" t="str">
        <f>COLLO!Q154</f>
        <v>SP1FO</v>
      </c>
      <c r="E201" t="e">
        <f>COLLO!R154</f>
        <v>#REF!</v>
      </c>
      <c r="F201">
        <f>COLLO!S154</f>
        <v>0</v>
      </c>
    </row>
    <row r="202" spans="1:6" ht="12.75">
      <c r="A202" s="352">
        <f>IF(ISTEXT(COLLO!C$2),COLLO!C$2,"")</f>
      </c>
      <c r="B202" t="str">
        <f>COLLO!E$2</f>
        <v>WA</v>
      </c>
      <c r="C202" t="str">
        <f>COLLO!O155</f>
        <v>X1Q</v>
      </c>
      <c r="D202" t="str">
        <f>COLLO!Q155</f>
        <v>SP1GA</v>
      </c>
      <c r="E202" t="e">
        <f>COLLO!R155</f>
        <v>#REF!</v>
      </c>
      <c r="F202">
        <f>COLLO!S155</f>
        <v>0</v>
      </c>
    </row>
    <row r="203" spans="1:6" ht="12.75">
      <c r="A203" s="352">
        <f>IF(ISTEXT(COLLO!C$2),COLLO!C$2,"")</f>
      </c>
      <c r="B203" t="str">
        <f>COLLO!E$2</f>
        <v>WA</v>
      </c>
      <c r="C203" t="str">
        <f>COLLO!O156</f>
        <v>X1Q</v>
      </c>
      <c r="D203" t="str">
        <f>COLLO!Q156</f>
        <v>SP1GB</v>
      </c>
      <c r="E203" t="e">
        <f>COLLO!R156</f>
        <v>#REF!</v>
      </c>
      <c r="F203">
        <f>COLLO!S156</f>
        <v>0</v>
      </c>
    </row>
    <row r="204" spans="1:6" ht="12.75">
      <c r="A204" s="352">
        <f>IF(ISTEXT(COLLO!C$2),COLLO!C$2,"")</f>
      </c>
      <c r="B204" t="str">
        <f>COLLO!E$2</f>
        <v>WA</v>
      </c>
      <c r="C204" t="str">
        <f>COLLO!O157</f>
        <v>X1Q</v>
      </c>
      <c r="D204" t="str">
        <f>COLLO!Q157</f>
        <v>SP1GC</v>
      </c>
      <c r="E204" t="e">
        <f>COLLO!R157</f>
        <v>#REF!</v>
      </c>
      <c r="F204">
        <f>COLLO!S157</f>
        <v>0</v>
      </c>
    </row>
    <row r="205" spans="1:6" ht="12.75">
      <c r="A205" s="352">
        <f>IF(ISTEXT(COLLO!C$2),COLLO!C$2,"")</f>
      </c>
      <c r="B205" t="str">
        <f>COLLO!E$2</f>
        <v>WA</v>
      </c>
      <c r="C205" t="str">
        <f>COLLO!O158</f>
        <v>X1Q</v>
      </c>
      <c r="D205" t="str">
        <f>COLLO!Q158</f>
        <v>SP1GD</v>
      </c>
      <c r="E205" t="e">
        <f>COLLO!R158</f>
        <v>#REF!</v>
      </c>
      <c r="F205">
        <f>COLLO!S158</f>
        <v>0</v>
      </c>
    </row>
    <row r="206" spans="1:6" ht="12.75">
      <c r="A206" s="352">
        <f>IF(ISTEXT(COLLO!C$2),COLLO!C$2,"")</f>
      </c>
      <c r="B206" t="str">
        <f>COLLO!E$2</f>
        <v>WA</v>
      </c>
      <c r="C206" t="str">
        <f>COLLO!O159</f>
        <v>X1Q</v>
      </c>
      <c r="D206" t="str">
        <f>COLLO!Q159</f>
        <v>SP1GE</v>
      </c>
      <c r="E206" t="e">
        <f>COLLO!R159</f>
        <v>#REF!</v>
      </c>
      <c r="F206">
        <f>COLLO!S159</f>
        <v>0</v>
      </c>
    </row>
    <row r="207" spans="1:6" ht="12.75">
      <c r="A207" s="352">
        <f>IF(ISTEXT(COLLO!C$2),COLLO!C$2,"")</f>
      </c>
      <c r="B207" t="str">
        <f>COLLO!E$2</f>
        <v>WA</v>
      </c>
      <c r="C207" t="str">
        <f>COLLO!O160</f>
        <v>X1Q</v>
      </c>
      <c r="D207" t="str">
        <f>COLLO!Q160</f>
        <v>SP1GF</v>
      </c>
      <c r="E207" t="e">
        <f>COLLO!R160</f>
        <v>#REF!</v>
      </c>
      <c r="F207">
        <f>COLLO!S160</f>
        <v>0</v>
      </c>
    </row>
    <row r="208" spans="1:6" ht="12.75">
      <c r="A208" s="352">
        <f>IF(ISTEXT(COLLO!C$2),COLLO!C$2,"")</f>
      </c>
      <c r="B208" t="str">
        <f>COLLO!E$2</f>
        <v>WA</v>
      </c>
      <c r="C208" t="str">
        <f>COLLO!O161</f>
        <v>X1Q</v>
      </c>
      <c r="D208" t="str">
        <f>COLLO!Q161</f>
        <v>SP1HU</v>
      </c>
      <c r="E208">
        <f>COLLO!R161</f>
        <v>0</v>
      </c>
      <c r="F208">
        <f>COLLO!S161</f>
        <v>0</v>
      </c>
    </row>
    <row r="209" spans="1:6" ht="12.75">
      <c r="A209" s="352">
        <f>IF(ISTEXT(COLLO!C$2),COLLO!C$2,"")</f>
      </c>
      <c r="B209" t="str">
        <f>COLLO!E$2</f>
        <v>WA</v>
      </c>
      <c r="C209" t="str">
        <f>COLLO!O162</f>
        <v>X1Q</v>
      </c>
      <c r="D209" t="str">
        <f>COLLO!Q162</f>
        <v>SP1JA</v>
      </c>
      <c r="E209" t="e">
        <f>COLLO!R162</f>
        <v>#REF!</v>
      </c>
      <c r="F209">
        <f>COLLO!S162</f>
        <v>0</v>
      </c>
    </row>
    <row r="210" spans="1:6" ht="12.75">
      <c r="A210" s="352">
        <f>IF(ISTEXT(COLLO!C$2),COLLO!C$2,"")</f>
      </c>
      <c r="B210" t="str">
        <f>COLLO!E$2</f>
        <v>WA</v>
      </c>
      <c r="C210" t="str">
        <f>COLLO!O163</f>
        <v>X1Q</v>
      </c>
      <c r="D210" t="str">
        <f>COLLO!Q163</f>
        <v>SP1JB</v>
      </c>
      <c r="E210" t="e">
        <f>COLLO!R163</f>
        <v>#REF!</v>
      </c>
      <c r="F210">
        <f>COLLO!S163</f>
        <v>0</v>
      </c>
    </row>
    <row r="211" spans="1:6" ht="12.75">
      <c r="A211" s="352">
        <f>IF(ISTEXT(COLLO!C$2),COLLO!C$2,"")</f>
      </c>
      <c r="B211" t="str">
        <f>COLLO!E$2</f>
        <v>WA</v>
      </c>
      <c r="C211" t="str">
        <f>COLLO!O164</f>
        <v>X1Q</v>
      </c>
      <c r="D211" t="str">
        <f>COLLO!Q164</f>
        <v>SP1JC</v>
      </c>
      <c r="E211" t="e">
        <f>COLLO!R164</f>
        <v>#REF!</v>
      </c>
      <c r="F211">
        <f>COLLO!S164</f>
        <v>0</v>
      </c>
    </row>
    <row r="212" spans="1:6" ht="12.75">
      <c r="A212" s="352">
        <f>IF(ISTEXT(COLLO!C$2),COLLO!C$2,"")</f>
      </c>
      <c r="B212" t="str">
        <f>COLLO!E$2</f>
        <v>WA</v>
      </c>
      <c r="C212" t="str">
        <f>COLLO!O165</f>
        <v>X1Q</v>
      </c>
      <c r="D212" t="str">
        <f>COLLO!Q165</f>
        <v>SP1JD</v>
      </c>
      <c r="E212" t="e">
        <f>COLLO!R165</f>
        <v>#REF!</v>
      </c>
      <c r="F212">
        <f>COLLO!S165</f>
        <v>0</v>
      </c>
    </row>
    <row r="213" spans="1:6" ht="12.75">
      <c r="A213" s="352">
        <f>IF(ISTEXT(COLLO!C$2),COLLO!C$2,"")</f>
      </c>
      <c r="B213" t="str">
        <f>COLLO!E$2</f>
        <v>WA</v>
      </c>
      <c r="C213" t="str">
        <f>COLLO!O166</f>
        <v>X1Q</v>
      </c>
      <c r="D213" t="str">
        <f>COLLO!Q166</f>
        <v>SP1JE</v>
      </c>
      <c r="E213" t="e">
        <f>COLLO!R166</f>
        <v>#REF!</v>
      </c>
      <c r="F213">
        <f>COLLO!S166</f>
        <v>0</v>
      </c>
    </row>
    <row r="214" spans="1:6" ht="12.75">
      <c r="A214" s="352">
        <f>IF(ISTEXT(COLLO!C$2),COLLO!C$2,"")</f>
      </c>
      <c r="B214" t="str">
        <f>COLLO!E$2</f>
        <v>WA</v>
      </c>
      <c r="C214" t="str">
        <f>COLLO!O167</f>
        <v>X1Q</v>
      </c>
      <c r="D214" t="str">
        <f>COLLO!Q167</f>
        <v>SP1JF</v>
      </c>
      <c r="E214" t="e">
        <f>COLLO!R167</f>
        <v>#REF!</v>
      </c>
      <c r="F214">
        <f>COLLO!S167</f>
        <v>0</v>
      </c>
    </row>
    <row r="215" spans="1:6" ht="12.75">
      <c r="A215" s="352">
        <f>IF(ISTEXT(COLLO!C$2),COLLO!C$2,"")</f>
      </c>
      <c r="B215" t="str">
        <f>COLLO!E$2</f>
        <v>WA</v>
      </c>
      <c r="C215" t="str">
        <f>COLLO!O168</f>
        <v>X1Q</v>
      </c>
      <c r="D215" t="str">
        <f>COLLO!Q168</f>
        <v>SP1KA</v>
      </c>
      <c r="E215">
        <f>COLLO!R168</f>
        <v>0</v>
      </c>
      <c r="F215">
        <f>COLLO!S168</f>
        <v>0</v>
      </c>
    </row>
    <row r="216" spans="1:6" ht="12.75">
      <c r="A216" s="352">
        <f>IF(ISTEXT(COLLO!C$2),COLLO!C$2,"")</f>
      </c>
      <c r="B216" t="str">
        <f>COLLO!E$2</f>
        <v>WA</v>
      </c>
      <c r="C216" t="str">
        <f>COLLO!O169</f>
        <v>X1Q</v>
      </c>
      <c r="D216" t="str">
        <f>COLLO!Q169</f>
        <v>SP1KB</v>
      </c>
      <c r="E216" t="e">
        <f>COLLO!R169</f>
        <v>#REF!</v>
      </c>
      <c r="F216">
        <f>COLLO!S169</f>
        <v>0</v>
      </c>
    </row>
    <row r="217" spans="1:6" ht="12.75">
      <c r="A217" s="352">
        <f>IF(ISTEXT(COLLO!C$2),COLLO!C$2,"")</f>
      </c>
      <c r="B217" t="str">
        <f>COLLO!E$2</f>
        <v>WA</v>
      </c>
      <c r="C217" t="str">
        <f>COLLO!O170</f>
        <v>X1Q</v>
      </c>
      <c r="D217" t="str">
        <f>COLLO!Q170</f>
        <v>SP1KC</v>
      </c>
      <c r="E217" t="e">
        <f>COLLO!R170</f>
        <v>#REF!</v>
      </c>
      <c r="F217">
        <f>COLLO!S170</f>
        <v>0</v>
      </c>
    </row>
    <row r="218" spans="1:6" ht="12.75">
      <c r="A218" s="352">
        <f>IF(ISTEXT(COLLO!C$2),COLLO!C$2,"")</f>
      </c>
      <c r="B218" t="str">
        <f>COLLO!E$2</f>
        <v>WA</v>
      </c>
      <c r="C218" t="str">
        <f>COLLO!O171</f>
        <v>X1Q</v>
      </c>
      <c r="D218" t="str">
        <f>COLLO!Q171</f>
        <v>SP1KD</v>
      </c>
      <c r="E218" t="e">
        <f>COLLO!R171</f>
        <v>#REF!</v>
      </c>
      <c r="F218">
        <f>COLLO!S171</f>
        <v>0</v>
      </c>
    </row>
    <row r="219" spans="1:6" ht="12.75">
      <c r="A219" s="352">
        <f>IF(ISTEXT(COLLO!C$2),COLLO!C$2,"")</f>
      </c>
      <c r="B219" t="str">
        <f>COLLO!E$2</f>
        <v>WA</v>
      </c>
      <c r="C219" t="str">
        <f>COLLO!O172</f>
        <v>X1Q</v>
      </c>
      <c r="D219" t="str">
        <f>COLLO!Q172</f>
        <v>SP1KE</v>
      </c>
      <c r="E219" t="e">
        <f>COLLO!R172</f>
        <v>#REF!</v>
      </c>
      <c r="F219">
        <f>COLLO!S172</f>
        <v>0</v>
      </c>
    </row>
    <row r="220" spans="1:6" ht="12.75">
      <c r="A220" s="352">
        <f>IF(ISTEXT(COLLO!C$2),COLLO!C$2,"")</f>
      </c>
      <c r="B220" t="str">
        <f>COLLO!E$2</f>
        <v>WA</v>
      </c>
      <c r="C220" t="str">
        <f>COLLO!O173</f>
        <v>X1Q</v>
      </c>
      <c r="D220" t="str">
        <f>COLLO!Q173</f>
        <v>SP1KF</v>
      </c>
      <c r="E220" t="e">
        <f>COLLO!R173</f>
        <v>#REF!</v>
      </c>
      <c r="F220">
        <f>COLLO!S173</f>
        <v>0</v>
      </c>
    </row>
    <row r="221" spans="1:6" ht="12.75">
      <c r="A221" s="352">
        <f>IF(ISTEXT(COLLO!C$2),COLLO!C$2,"")</f>
      </c>
      <c r="B221" t="str">
        <f>COLLO!E$2</f>
        <v>WA</v>
      </c>
      <c r="C221" t="str">
        <f>COLLO!O174</f>
        <v>X1Q</v>
      </c>
      <c r="D221" t="str">
        <f>COLLO!Q174</f>
        <v>SP1KG</v>
      </c>
      <c r="E221" t="e">
        <f>COLLO!R174</f>
        <v>#REF!</v>
      </c>
      <c r="F221">
        <f>COLLO!S174</f>
        <v>0</v>
      </c>
    </row>
    <row r="222" spans="1:6" ht="12.75">
      <c r="A222" s="352">
        <f>IF(ISTEXT(COLLO!C$2),COLLO!C$2,"")</f>
      </c>
      <c r="B222" t="str">
        <f>COLLO!E$2</f>
        <v>WA</v>
      </c>
      <c r="C222" t="str">
        <f>COLLO!O175</f>
        <v>X1Q</v>
      </c>
      <c r="D222" t="str">
        <f>COLLO!Q175</f>
        <v>SP1KH</v>
      </c>
      <c r="E222" t="e">
        <f>COLLO!R175</f>
        <v>#REF!</v>
      </c>
      <c r="F222">
        <f>COLLO!S175</f>
        <v>0</v>
      </c>
    </row>
    <row r="223" spans="1:6" ht="12.75">
      <c r="A223" s="352">
        <f>IF(ISTEXT(COLLO!C$2),COLLO!C$2,"")</f>
      </c>
      <c r="B223" t="str">
        <f>COLLO!E$2</f>
        <v>WA</v>
      </c>
      <c r="C223" t="str">
        <f>COLLO!O176</f>
        <v>X1Q</v>
      </c>
      <c r="D223" t="str">
        <f>COLLO!Q176</f>
        <v>SP1KJ</v>
      </c>
      <c r="E223" t="e">
        <f>COLLO!R176</f>
        <v>#REF!</v>
      </c>
      <c r="F223">
        <f>COLLO!S176</f>
        <v>0</v>
      </c>
    </row>
    <row r="224" spans="1:6" ht="12.75">
      <c r="A224" s="352">
        <f>IF(ISTEXT(COLLO!C$2),COLLO!C$2,"")</f>
      </c>
      <c r="B224" t="str">
        <f>COLLO!E$2</f>
        <v>WA</v>
      </c>
      <c r="C224" t="str">
        <f>COLLO!O177</f>
        <v>X1Q</v>
      </c>
      <c r="D224" t="str">
        <f>COLLO!Q177</f>
        <v>SP1KK</v>
      </c>
      <c r="E224" t="e">
        <f>COLLO!R177</f>
        <v>#REF!</v>
      </c>
      <c r="F224">
        <f>COLLO!S177</f>
        <v>0</v>
      </c>
    </row>
    <row r="225" spans="1:6" ht="12.75">
      <c r="A225" s="352">
        <f>IF(ISTEXT(COLLO!C$2),COLLO!C$2,"")</f>
      </c>
      <c r="B225" t="str">
        <f>COLLO!E$2</f>
        <v>WA</v>
      </c>
      <c r="C225" t="str">
        <f>COLLO!O178</f>
        <v>X1Q</v>
      </c>
      <c r="D225" t="str">
        <f>COLLO!Q178</f>
        <v>SP1KL</v>
      </c>
      <c r="E225" t="e">
        <f>COLLO!R178</f>
        <v>#REF!</v>
      </c>
      <c r="F225">
        <f>COLLO!S178</f>
        <v>0</v>
      </c>
    </row>
    <row r="226" spans="1:6" ht="12.75">
      <c r="A226" s="352">
        <f>IF(ISTEXT(COLLO!C$2),COLLO!C$2,"")</f>
      </c>
      <c r="B226" t="str">
        <f>COLLO!E$2</f>
        <v>WA</v>
      </c>
      <c r="C226" t="str">
        <f>COLLO!O179</f>
        <v>X1Q</v>
      </c>
      <c r="D226" t="str">
        <f>COLLO!Q179</f>
        <v>SP1KM</v>
      </c>
      <c r="E226" t="e">
        <f>COLLO!R179</f>
        <v>#REF!</v>
      </c>
      <c r="F226">
        <f>COLLO!S179</f>
        <v>0</v>
      </c>
    </row>
    <row r="227" spans="1:6" ht="12.75">
      <c r="A227" s="352">
        <f>IF(ISTEXT(COLLO!C$2),COLLO!C$2,"")</f>
      </c>
      <c r="B227" t="str">
        <f>COLLO!E$2</f>
        <v>WA</v>
      </c>
      <c r="C227" t="str">
        <f>COLLO!O180</f>
        <v>X1Q</v>
      </c>
      <c r="D227" t="str">
        <f>COLLO!Q180</f>
        <v>SP1KN</v>
      </c>
      <c r="E227" t="e">
        <f>COLLO!R180</f>
        <v>#REF!</v>
      </c>
      <c r="F227">
        <f>COLLO!S180</f>
        <v>0</v>
      </c>
    </row>
    <row r="228" spans="1:6" ht="12.75">
      <c r="A228" s="352">
        <f>IF(ISTEXT(COLLO!C$2),COLLO!C$2,"")</f>
      </c>
      <c r="B228" t="str">
        <f>COLLO!E$2</f>
        <v>WA</v>
      </c>
      <c r="C228" t="str">
        <f>COLLO!O181</f>
        <v>X1Q</v>
      </c>
      <c r="D228" t="str">
        <f>COLLO!Q181</f>
        <v>SP1M2</v>
      </c>
      <c r="E228">
        <f>COLLO!R181</f>
        <v>0</v>
      </c>
      <c r="F228">
        <f>COLLO!S181</f>
        <v>0</v>
      </c>
    </row>
    <row r="229" spans="1:6" ht="12.75">
      <c r="A229" s="352">
        <f>IF(ISTEXT(COLLO!C$2),COLLO!C$2,"")</f>
      </c>
      <c r="B229" t="str">
        <f>COLLO!E$2</f>
        <v>WA</v>
      </c>
      <c r="C229" t="str">
        <f>COLLO!O182</f>
        <v>X1Q</v>
      </c>
      <c r="D229" t="str">
        <f>COLLO!Q182</f>
        <v>SP1M4</v>
      </c>
      <c r="E229">
        <f>COLLO!R182</f>
        <v>0</v>
      </c>
      <c r="F229">
        <f>COLLO!S182</f>
        <v>0</v>
      </c>
    </row>
    <row r="230" spans="1:6" ht="12.75">
      <c r="A230" s="352">
        <f>IF(ISTEXT(COLLO!C$2),COLLO!C$2,"")</f>
      </c>
      <c r="B230" t="str">
        <f>COLLO!E$2</f>
        <v>WA</v>
      </c>
      <c r="C230" t="str">
        <f>COLLO!O183</f>
        <v>X1Q</v>
      </c>
      <c r="D230" t="str">
        <f>COLLO!Q183</f>
        <v>SP1M6</v>
      </c>
      <c r="E230">
        <f>COLLO!R183</f>
        <v>0</v>
      </c>
      <c r="F230">
        <f>COLLO!S183</f>
        <v>0</v>
      </c>
    </row>
    <row r="231" spans="1:6" ht="12.75">
      <c r="A231" s="352">
        <f>IF(ISTEXT(COLLO!C$2),COLLO!C$2,"")</f>
      </c>
      <c r="B231" t="str">
        <f>COLLO!E$2</f>
        <v>WA</v>
      </c>
      <c r="C231" t="str">
        <f>COLLO!O184</f>
        <v>X1Q</v>
      </c>
      <c r="D231" t="str">
        <f>COLLO!Q184</f>
        <v>SP1M8</v>
      </c>
      <c r="E231">
        <f>COLLO!R184</f>
        <v>0</v>
      </c>
      <c r="F231">
        <f>COLLO!S184</f>
        <v>0</v>
      </c>
    </row>
    <row r="232" spans="1:6" ht="12.75">
      <c r="A232" s="352">
        <f>IF(ISTEXT(COLLO!C$2),COLLO!C$2,"")</f>
      </c>
      <c r="B232" t="str">
        <f>COLLO!E$2</f>
        <v>WA</v>
      </c>
      <c r="C232" t="str">
        <f>COLLO!O185</f>
        <v>X1Q</v>
      </c>
      <c r="D232" t="str">
        <f>COLLO!Q185</f>
        <v>SP1MA</v>
      </c>
      <c r="E232">
        <f>COLLO!R185</f>
        <v>0</v>
      </c>
      <c r="F232">
        <f>COLLO!S185</f>
        <v>0</v>
      </c>
    </row>
    <row r="233" spans="1:6" ht="12.75">
      <c r="A233" s="352">
        <f>IF(ISTEXT(COLLO!C$2),COLLO!C$2,"")</f>
      </c>
      <c r="B233" t="str">
        <f>COLLO!E$2</f>
        <v>WA</v>
      </c>
      <c r="C233" t="str">
        <f>COLLO!O186</f>
        <v>X1Q</v>
      </c>
      <c r="D233" t="str">
        <f>COLLO!Q186</f>
        <v>SP1MJ</v>
      </c>
      <c r="E233">
        <f>COLLO!R186</f>
        <v>0</v>
      </c>
      <c r="F233">
        <f>COLLO!S186</f>
        <v>0</v>
      </c>
    </row>
    <row r="234" spans="1:6" ht="12.75">
      <c r="A234" s="352">
        <f>IF(ISTEXT(COLLO!C$2),COLLO!C$2,"")</f>
      </c>
      <c r="B234" t="str">
        <f>COLLO!E$2</f>
        <v>WA</v>
      </c>
      <c r="C234" t="str">
        <f>COLLO!O187</f>
        <v>X1Q</v>
      </c>
      <c r="D234" t="str">
        <f>COLLO!Q187</f>
        <v>SP1PA</v>
      </c>
      <c r="E234" t="e">
        <f>COLLO!R187</f>
        <v>#REF!</v>
      </c>
      <c r="F234">
        <f>COLLO!S187</f>
        <v>0</v>
      </c>
    </row>
    <row r="235" spans="1:6" ht="12.75">
      <c r="A235" s="352">
        <f>IF(ISTEXT(COLLO!C$2),COLLO!C$2,"")</f>
      </c>
      <c r="B235" t="str">
        <f>COLLO!E$2</f>
        <v>WA</v>
      </c>
      <c r="C235" t="str">
        <f>COLLO!O188</f>
        <v>X1Q</v>
      </c>
      <c r="D235" t="str">
        <f>COLLO!Q188</f>
        <v>SP1R1</v>
      </c>
      <c r="E235" t="e">
        <f>COLLO!R188</f>
        <v>#REF!</v>
      </c>
      <c r="F235">
        <f>COLLO!S188</f>
        <v>0</v>
      </c>
    </row>
    <row r="236" spans="1:6" ht="12.75">
      <c r="A236" s="352">
        <f>IF(ISTEXT(COLLO!C$2),COLLO!C$2,"")</f>
      </c>
      <c r="B236" t="str">
        <f>COLLO!E$2</f>
        <v>WA</v>
      </c>
      <c r="C236" t="str">
        <f>COLLO!O189</f>
        <v>X1Q</v>
      </c>
      <c r="D236" t="str">
        <f>COLLO!Q189</f>
        <v>SP1R2</v>
      </c>
      <c r="E236" t="e">
        <f>COLLO!R189</f>
        <v>#REF!</v>
      </c>
      <c r="F236">
        <f>COLLO!S189</f>
        <v>0</v>
      </c>
    </row>
    <row r="237" spans="1:6" ht="12.75">
      <c r="A237" s="352">
        <f>IF(ISTEXT(COLLO!C$2),COLLO!C$2,"")</f>
      </c>
      <c r="B237" t="str">
        <f>COLLO!E$2</f>
        <v>WA</v>
      </c>
      <c r="C237" t="str">
        <f>COLLO!O190</f>
        <v>X1Q</v>
      </c>
      <c r="D237" t="str">
        <f>COLLO!Q190</f>
        <v>SP1R3</v>
      </c>
      <c r="E237" t="e">
        <f>COLLO!R190</f>
        <v>#REF!</v>
      </c>
      <c r="F237">
        <f>COLLO!S190</f>
        <v>0</v>
      </c>
    </row>
    <row r="238" spans="1:6" ht="12.75">
      <c r="A238" s="352">
        <f>IF(ISTEXT(COLLO!C$2),COLLO!C$2,"")</f>
      </c>
      <c r="B238" t="str">
        <f>COLLO!E$2</f>
        <v>WA</v>
      </c>
      <c r="C238" t="str">
        <f>COLLO!O191</f>
        <v>X1Q</v>
      </c>
      <c r="D238" t="str">
        <f>COLLO!Q191</f>
        <v>SP1RC</v>
      </c>
      <c r="E238">
        <f>COLLO!R191</f>
        <v>0</v>
      </c>
      <c r="F238">
        <f>COLLO!S191</f>
        <v>0</v>
      </c>
    </row>
    <row r="239" spans="1:6" ht="12.75">
      <c r="A239" s="352">
        <f>IF(ISTEXT(COLLO!C$2),COLLO!C$2,"")</f>
      </c>
      <c r="B239" t="str">
        <f>COLLO!E$2</f>
        <v>WA</v>
      </c>
      <c r="C239" t="str">
        <f>COLLO!O192</f>
        <v>X1Q</v>
      </c>
      <c r="D239" t="str">
        <f>COLLO!Q192</f>
        <v>SP1RD</v>
      </c>
      <c r="E239">
        <f>COLLO!R192</f>
        <v>0</v>
      </c>
      <c r="F239">
        <f>COLLO!S192</f>
        <v>0</v>
      </c>
    </row>
    <row r="240" spans="1:6" ht="12.75">
      <c r="A240" s="352">
        <f>IF(ISTEXT(COLLO!C$2),COLLO!C$2,"")</f>
      </c>
      <c r="B240" t="str">
        <f>COLLO!E$2</f>
        <v>WA</v>
      </c>
      <c r="C240" t="str">
        <f>COLLO!O193</f>
        <v>X1Q</v>
      </c>
      <c r="D240" t="str">
        <f>COLLO!Q193</f>
        <v>SP11S</v>
      </c>
      <c r="E240" t="e">
        <f>COLLO!R193</f>
        <v>#REF!</v>
      </c>
      <c r="F240">
        <f>COLLO!S193</f>
        <v>0</v>
      </c>
    </row>
    <row r="241" spans="1:6" ht="12.75">
      <c r="A241" s="352">
        <f>IF(ISTEXT(COLLO!C$2),COLLO!C$2,"")</f>
      </c>
      <c r="B241" t="str">
        <f>COLLO!E$2</f>
        <v>WA</v>
      </c>
      <c r="C241" t="str">
        <f>COLLO!O194</f>
        <v>X1Q</v>
      </c>
      <c r="D241" t="str">
        <f>COLLO!Q194</f>
        <v>SP1SE</v>
      </c>
      <c r="E241">
        <f>COLLO!R194</f>
        <v>0</v>
      </c>
      <c r="F241">
        <f>COLLO!S194</f>
        <v>0</v>
      </c>
    </row>
    <row r="242" spans="1:6" ht="12.75">
      <c r="A242" s="352">
        <f>IF(ISTEXT(COLLO!C$2),COLLO!C$2,"")</f>
      </c>
      <c r="B242" t="str">
        <f>COLLO!E$2</f>
        <v>WA</v>
      </c>
      <c r="C242" t="str">
        <f>COLLO!O195</f>
        <v>X1Q</v>
      </c>
      <c r="D242" t="str">
        <f>COLLO!Q195</f>
        <v>SP1SF</v>
      </c>
      <c r="E242">
        <f>COLLO!R195</f>
        <v>0</v>
      </c>
      <c r="F242">
        <f>COLLO!S195</f>
        <v>0</v>
      </c>
    </row>
    <row r="243" spans="1:6" ht="12.75">
      <c r="A243" s="352">
        <f>IF(ISTEXT(COLLO!C$2),COLLO!C$2,"")</f>
      </c>
      <c r="B243" t="str">
        <f>COLLO!E$2</f>
        <v>WA</v>
      </c>
      <c r="C243" t="str">
        <f>COLLO!O196</f>
        <v>X1Q</v>
      </c>
      <c r="D243" t="str">
        <f>COLLO!Q196</f>
        <v>SP1SH</v>
      </c>
      <c r="E243">
        <f>COLLO!R196</f>
        <v>0</v>
      </c>
      <c r="F243">
        <f>COLLO!S196</f>
        <v>0</v>
      </c>
    </row>
    <row r="244" spans="1:6" ht="12.75">
      <c r="A244" s="352">
        <f>IF(ISTEXT(COLLO!C$2),COLLO!C$2,"")</f>
      </c>
      <c r="B244" t="str">
        <f>COLLO!E$2</f>
        <v>WA</v>
      </c>
      <c r="C244" t="str">
        <f>COLLO!O197</f>
        <v>X1Q</v>
      </c>
      <c r="D244" t="str">
        <f>COLLO!Q197</f>
        <v>SP1SX</v>
      </c>
      <c r="E244" t="e">
        <f>COLLO!R197</f>
        <v>#REF!</v>
      </c>
      <c r="F244">
        <f>COLLO!S197</f>
        <v>0</v>
      </c>
    </row>
    <row r="245" spans="1:6" ht="12.75">
      <c r="A245" s="352">
        <f>IF(ISTEXT(COLLO!C$2),COLLO!C$2,"")</f>
      </c>
      <c r="B245" t="str">
        <f>COLLO!E$2</f>
        <v>WA</v>
      </c>
      <c r="C245" t="str">
        <f>COLLO!O198</f>
        <v>X1Q</v>
      </c>
      <c r="D245" t="str">
        <f>COLLO!Q198</f>
        <v>SP1VB</v>
      </c>
      <c r="E245" t="e">
        <f>COLLO!R198</f>
        <v>#REF!</v>
      </c>
      <c r="F245">
        <f>COLLO!S198</f>
        <v>0</v>
      </c>
    </row>
    <row r="246" spans="1:6" ht="12.75">
      <c r="A246" s="352">
        <f>IF(ISTEXT(COLLO!C$2),COLLO!C$2,"")</f>
      </c>
      <c r="B246" t="str">
        <f>COLLO!E$2</f>
        <v>WA</v>
      </c>
      <c r="C246" t="str">
        <f>COLLO!O199</f>
        <v>X1Q</v>
      </c>
      <c r="D246" t="str">
        <f>COLLO!Q199</f>
        <v>SP1VC</v>
      </c>
      <c r="E246" t="e">
        <f>COLLO!R199</f>
        <v>#REF!</v>
      </c>
      <c r="F246">
        <f>COLLO!S199</f>
        <v>0</v>
      </c>
    </row>
    <row r="247" spans="1:6" ht="12.75">
      <c r="A247" s="352">
        <f>IF(ISTEXT(COLLO!C$2),COLLO!C$2,"")</f>
      </c>
      <c r="B247" t="str">
        <f>COLLO!E$2</f>
        <v>WA</v>
      </c>
      <c r="C247" t="str">
        <f>COLLO!O200</f>
        <v>X1Q</v>
      </c>
      <c r="D247" t="str">
        <f>COLLO!Q200</f>
        <v>SP1VD</v>
      </c>
      <c r="E247" t="e">
        <f>COLLO!R200</f>
        <v>#REF!</v>
      </c>
      <c r="F247">
        <f>COLLO!S200</f>
        <v>0</v>
      </c>
    </row>
    <row r="248" spans="1:6" ht="12.75">
      <c r="A248" s="352">
        <f>IF(ISTEXT(COLLO!C$2),COLLO!C$2,"")</f>
      </c>
      <c r="B248" t="str">
        <f>COLLO!E$2</f>
        <v>WA</v>
      </c>
      <c r="C248" t="str">
        <f>COLLO!O201</f>
        <v>X1Q</v>
      </c>
      <c r="D248" t="str">
        <f>COLLO!Q201</f>
        <v>SP1VE</v>
      </c>
      <c r="E248" t="e">
        <f>COLLO!R201</f>
        <v>#REF!</v>
      </c>
      <c r="F248">
        <f>COLLO!S201</f>
        <v>0</v>
      </c>
    </row>
    <row r="249" spans="1:6" ht="12.75">
      <c r="A249" s="352">
        <f>IF(ISTEXT(COLLO!C$2),COLLO!C$2,"")</f>
      </c>
      <c r="B249" t="str">
        <f>COLLO!E$2</f>
        <v>WA</v>
      </c>
      <c r="C249" t="str">
        <f>COLLO!O202</f>
        <v>X1Q</v>
      </c>
      <c r="D249" t="str">
        <f>COLLO!Q202</f>
        <v>NRBBC</v>
      </c>
      <c r="E249">
        <f>COLLO!R202</f>
        <v>0</v>
      </c>
      <c r="F249">
        <f>COLLO!S202</f>
        <v>0</v>
      </c>
    </row>
    <row r="250" spans="1:6" ht="12.75">
      <c r="A250" s="352">
        <f>IF(ISTEXT(COLLO!C$2),COLLO!C$2,"")</f>
      </c>
      <c r="B250" t="str">
        <f>COLLO!E$2</f>
        <v>WA</v>
      </c>
      <c r="C250" t="str">
        <f>COLLO!O203</f>
        <v>X1Q</v>
      </c>
      <c r="D250" t="str">
        <f>COLLO!Q203</f>
        <v>NRBBD</v>
      </c>
      <c r="E250">
        <f>COLLO!R203</f>
        <v>0</v>
      </c>
      <c r="F250">
        <f>COLLO!S203</f>
        <v>0</v>
      </c>
    </row>
    <row r="251" spans="1:6" ht="12.75">
      <c r="A251" s="352">
        <f>IF(ISTEXT(COLLO!C$2),COLLO!C$2,"")</f>
      </c>
      <c r="B251" t="str">
        <f>COLLO!E$2</f>
        <v>WA</v>
      </c>
      <c r="C251" t="str">
        <f>COLLO!O204</f>
        <v>X1Q</v>
      </c>
      <c r="D251" t="str">
        <f>COLLO!Q204</f>
        <v>NRBBK</v>
      </c>
      <c r="E251">
        <f>COLLO!R204</f>
        <v>0</v>
      </c>
      <c r="F251" t="e">
        <f>COLLO!S204</f>
        <v>#REF!</v>
      </c>
    </row>
    <row r="252" spans="1:6" ht="12.75">
      <c r="A252" s="352">
        <f>IF(ISTEXT(COLLO!C$2),COLLO!C$2,"")</f>
      </c>
      <c r="B252" t="str">
        <f>COLLO!E$2</f>
        <v>WA</v>
      </c>
      <c r="C252" t="str">
        <f>COLLO!O205</f>
        <v>X1Q</v>
      </c>
      <c r="D252" t="str">
        <f>COLLO!Q205</f>
        <v>NRBCR</v>
      </c>
      <c r="E252">
        <f>COLLO!R205</f>
        <v>0</v>
      </c>
      <c r="F252" t="e">
        <f>COLLO!S205</f>
        <v>#REF!</v>
      </c>
    </row>
    <row r="253" spans="1:6" ht="12.75">
      <c r="A253" s="352">
        <f>IF(ISTEXT(COLLO!C$2),COLLO!C$2,"")</f>
      </c>
      <c r="B253" t="str">
        <f>COLLO!E$2</f>
        <v>WA</v>
      </c>
      <c r="C253" t="str">
        <f>COLLO!O206</f>
        <v>X1Q</v>
      </c>
      <c r="D253" t="str">
        <f>COLLO!Q206</f>
        <v>NRBBE</v>
      </c>
      <c r="E253">
        <f>COLLO!R206</f>
        <v>0</v>
      </c>
      <c r="F253" t="e">
        <f>COLLO!S206</f>
        <v>#REF!</v>
      </c>
    </row>
    <row r="254" spans="1:6" ht="12.75">
      <c r="A254" s="352">
        <f>IF(ISTEXT(COLLO!C$2),COLLO!C$2,"")</f>
      </c>
      <c r="B254" t="str">
        <f>COLLO!E$2</f>
        <v>WA</v>
      </c>
      <c r="C254" t="str">
        <f>COLLO!O207</f>
        <v>X1Q</v>
      </c>
      <c r="D254" t="str">
        <f>COLLO!Q207</f>
        <v>NRBBF</v>
      </c>
      <c r="E254">
        <f>COLLO!R207</f>
        <v>0</v>
      </c>
      <c r="F254" t="e">
        <f>COLLO!S207</f>
        <v>#REF!</v>
      </c>
    </row>
    <row r="255" spans="1:6" ht="12.75">
      <c r="A255" s="352">
        <f>IF(ISTEXT(COLLO!C$2),COLLO!C$2,"")</f>
      </c>
      <c r="B255" t="str">
        <f>COLLO!E$2</f>
        <v>WA</v>
      </c>
      <c r="C255" t="str">
        <f>COLLO!O208</f>
        <v>XPC</v>
      </c>
      <c r="D255" t="str">
        <f>COLLO!Q208</f>
        <v>B2CGP</v>
      </c>
      <c r="E255">
        <f>COLLO!R208</f>
        <v>0</v>
      </c>
      <c r="F255">
        <f>COLLO!S208</f>
        <v>0</v>
      </c>
    </row>
    <row r="256" spans="1:6" ht="12.75">
      <c r="A256" s="352">
        <f>IF(ISTEXT(COLLO!C$2),COLLO!C$2,"")</f>
      </c>
      <c r="B256" t="str">
        <f>COLLO!E$2</f>
        <v>WA</v>
      </c>
      <c r="C256" t="str">
        <f>COLLO!O209</f>
        <v>XPC</v>
      </c>
      <c r="D256" t="str">
        <f>COLLO!Q209</f>
        <v>B2CHP</v>
      </c>
      <c r="E256">
        <f>COLLO!R209</f>
        <v>0</v>
      </c>
      <c r="F256">
        <f>COLLO!S209</f>
        <v>0</v>
      </c>
    </row>
    <row r="257" spans="1:6" ht="12.75">
      <c r="A257" s="352">
        <f>IF(ISTEXT(COLLO!C$2),COLLO!C$2,"")</f>
      </c>
      <c r="B257" t="str">
        <f>COLLO!E$2</f>
        <v>WA</v>
      </c>
      <c r="C257" t="str">
        <f>COLLO!O210</f>
        <v>XPC</v>
      </c>
      <c r="D257" t="str">
        <f>COLLO!Q210</f>
        <v>CTG</v>
      </c>
      <c r="E257">
        <f>COLLO!R210</f>
        <v>0</v>
      </c>
      <c r="F257">
        <f>COLLO!S210</f>
        <v>0</v>
      </c>
    </row>
    <row r="258" spans="1:6" ht="12.75">
      <c r="A258" s="352">
        <f>IF(ISTEXT(COLLO!C$2),COLLO!C$2,"")</f>
      </c>
      <c r="B258" t="str">
        <f>COLLO!E$2</f>
        <v>WA</v>
      </c>
      <c r="C258" t="str">
        <f>COLLO!O211</f>
        <v>XPC</v>
      </c>
      <c r="D258" t="str">
        <f>COLLO!Q211</f>
        <v>C1C1X</v>
      </c>
      <c r="E258">
        <f>COLLO!R211</f>
        <v>0</v>
      </c>
      <c r="F258">
        <f>COLLO!S211</f>
        <v>0</v>
      </c>
    </row>
    <row r="259" spans="1:6" ht="12.75">
      <c r="A259" s="352">
        <f>IF(ISTEXT(COLLO!C$2),COLLO!C$2,"")</f>
      </c>
      <c r="B259" t="str">
        <f>COLLO!E$2</f>
        <v>WA</v>
      </c>
      <c r="C259" t="str">
        <f>COLLO!O212</f>
        <v>XPC</v>
      </c>
      <c r="D259" t="str">
        <f>COLLO!Q212</f>
        <v>C1FAA</v>
      </c>
      <c r="E259">
        <f>COLLO!R212</f>
        <v>0</v>
      </c>
      <c r="F259">
        <f>COLLO!S212</f>
        <v>0</v>
      </c>
    </row>
    <row r="260" spans="1:6" ht="12.75">
      <c r="A260" s="352">
        <f>IF(ISTEXT(COLLO!C$2),COLLO!C$2,"")</f>
      </c>
      <c r="B260" t="str">
        <f>COLLO!E$2</f>
        <v>WA</v>
      </c>
      <c r="C260" t="str">
        <f>COLLO!O213</f>
        <v>XPC</v>
      </c>
      <c r="D260" t="str">
        <f>COLLO!Q213</f>
        <v>C1FAB</v>
      </c>
      <c r="E260">
        <f>COLLO!R213</f>
        <v>0</v>
      </c>
      <c r="F260">
        <f>COLLO!S213</f>
        <v>0</v>
      </c>
    </row>
    <row r="261" spans="1:6" ht="12.75">
      <c r="A261" s="352">
        <f>IF(ISTEXT(COLLO!C$2),COLLO!C$2,"")</f>
      </c>
      <c r="B261" t="str">
        <f>COLLO!E$2</f>
        <v>WA</v>
      </c>
      <c r="C261" t="str">
        <f>COLLO!O214</f>
        <v>XPC</v>
      </c>
      <c r="D261" t="str">
        <f>COLLO!Q214</f>
        <v>C1FC2</v>
      </c>
      <c r="E261">
        <f>COLLO!R214</f>
        <v>0</v>
      </c>
      <c r="F261">
        <f>COLLO!S214</f>
        <v>0</v>
      </c>
    </row>
    <row r="262" spans="1:6" ht="12.75">
      <c r="A262" s="352">
        <f>IF(ISTEXT(COLLO!C$2),COLLO!C$2,"")</f>
      </c>
      <c r="B262" t="str">
        <f>COLLO!E$2</f>
        <v>WA</v>
      </c>
      <c r="C262" t="str">
        <f>COLLO!O215</f>
        <v>XPC</v>
      </c>
      <c r="D262" t="str">
        <f>COLLO!Q215</f>
        <v>C1FC3</v>
      </c>
      <c r="E262">
        <f>COLLO!R215</f>
        <v>0</v>
      </c>
      <c r="F262">
        <f>COLLO!S215</f>
        <v>0</v>
      </c>
    </row>
    <row r="263" spans="1:6" ht="12.75">
      <c r="A263" s="352">
        <f>IF(ISTEXT(COLLO!C$2),COLLO!C$2,"")</f>
      </c>
      <c r="B263" t="str">
        <f>COLLO!E$2</f>
        <v>WA</v>
      </c>
      <c r="C263" t="str">
        <f>COLLO!O216</f>
        <v>XPC</v>
      </c>
      <c r="D263" t="str">
        <f>COLLO!Q216</f>
        <v>C1FC4</v>
      </c>
      <c r="E263">
        <f>COLLO!R216</f>
        <v>0</v>
      </c>
      <c r="F263">
        <f>COLLO!S216</f>
        <v>0</v>
      </c>
    </row>
    <row r="264" spans="1:6" ht="12.75">
      <c r="A264" s="352">
        <f>IF(ISTEXT(COLLO!C$2),COLLO!C$2,"")</f>
      </c>
      <c r="B264" t="str">
        <f>COLLO!E$2</f>
        <v>WA</v>
      </c>
      <c r="C264" t="str">
        <f>COLLO!O217</f>
        <v>XPC</v>
      </c>
      <c r="D264" t="str">
        <f>COLLO!Q217</f>
        <v>C1FC5</v>
      </c>
      <c r="E264">
        <f>COLLO!R217</f>
        <v>0</v>
      </c>
      <c r="F264">
        <f>COLLO!S217</f>
        <v>0</v>
      </c>
    </row>
    <row r="265" spans="1:6" ht="12.75">
      <c r="A265" s="352">
        <f>IF(ISTEXT(COLLO!C$2),COLLO!C$2,"")</f>
      </c>
      <c r="B265" t="str">
        <f>COLLO!E$2</f>
        <v>WA</v>
      </c>
      <c r="C265" t="str">
        <f>COLLO!O218</f>
        <v>XPC</v>
      </c>
      <c r="D265" t="str">
        <f>COLLO!Q218</f>
        <v>C1FF3</v>
      </c>
      <c r="E265">
        <f>COLLO!R218</f>
        <v>0</v>
      </c>
      <c r="F265">
        <f>COLLO!S218</f>
        <v>0</v>
      </c>
    </row>
    <row r="266" spans="1:6" ht="12.75">
      <c r="A266" s="352">
        <f>IF(ISTEXT(COLLO!C$2),COLLO!C$2,"")</f>
      </c>
      <c r="B266" t="str">
        <f>COLLO!E$2</f>
        <v>WA</v>
      </c>
      <c r="C266" t="str">
        <f>COLLO!O219</f>
        <v>XPC</v>
      </c>
      <c r="D266" t="str">
        <f>COLLO!Q219</f>
        <v>C1FF4</v>
      </c>
      <c r="E266">
        <f>COLLO!R219</f>
        <v>0</v>
      </c>
      <c r="F266">
        <f>COLLO!S219</f>
        <v>0</v>
      </c>
    </row>
    <row r="267" spans="1:6" ht="12.75">
      <c r="A267" s="352">
        <f>IF(ISTEXT(COLLO!C$2),COLLO!C$2,"")</f>
      </c>
      <c r="B267" t="str">
        <f>COLLO!E$2</f>
        <v>WA</v>
      </c>
      <c r="C267" t="str">
        <f>COLLO!O220</f>
        <v>XPC</v>
      </c>
      <c r="D267" t="str">
        <f>COLLO!Q220</f>
        <v>C1FGA</v>
      </c>
      <c r="E267">
        <f>COLLO!R220</f>
        <v>0</v>
      </c>
      <c r="F267">
        <f>COLLO!S220</f>
        <v>0</v>
      </c>
    </row>
    <row r="268" spans="1:6" ht="12.75">
      <c r="A268" s="352">
        <f>IF(ISTEXT(COLLO!C$2),COLLO!C$2,"")</f>
      </c>
      <c r="B268" t="str">
        <f>COLLO!E$2</f>
        <v>WA</v>
      </c>
      <c r="C268" t="str">
        <f>COLLO!O221</f>
        <v>XPC</v>
      </c>
      <c r="D268" t="str">
        <f>COLLO!Q221</f>
        <v>C1FGB</v>
      </c>
      <c r="E268">
        <f>COLLO!R221</f>
        <v>0</v>
      </c>
      <c r="F268">
        <f>COLLO!S221</f>
        <v>0</v>
      </c>
    </row>
    <row r="269" spans="1:6" ht="12.75">
      <c r="A269" s="352">
        <f>IF(ISTEXT(COLLO!C$2),COLLO!C$2,"")</f>
      </c>
      <c r="B269" t="str">
        <f>COLLO!E$2</f>
        <v>WA</v>
      </c>
      <c r="C269" t="str">
        <f>COLLO!O222</f>
        <v>XPC</v>
      </c>
      <c r="D269" t="str">
        <f>COLLO!Q222</f>
        <v>C1FGC</v>
      </c>
      <c r="E269">
        <f>COLLO!R222</f>
        <v>0</v>
      </c>
      <c r="F269">
        <f>COLLO!S222</f>
        <v>0</v>
      </c>
    </row>
    <row r="270" spans="1:6" ht="12.75">
      <c r="A270" s="352">
        <f>IF(ISTEXT(COLLO!C$2),COLLO!C$2,"")</f>
      </c>
      <c r="B270" t="str">
        <f>COLLO!E$2</f>
        <v>WA</v>
      </c>
      <c r="C270" t="str">
        <f>COLLO!O223</f>
        <v>XPC</v>
      </c>
      <c r="D270" t="str">
        <f>COLLO!Q223</f>
        <v>C1FGD</v>
      </c>
      <c r="E270">
        <f>COLLO!R223</f>
        <v>0</v>
      </c>
      <c r="F270">
        <f>COLLO!S223</f>
        <v>0</v>
      </c>
    </row>
    <row r="271" spans="1:6" ht="12.75">
      <c r="A271" s="352">
        <f>IF(ISTEXT(COLLO!C$2),COLLO!C$2,"")</f>
      </c>
      <c r="B271" t="str">
        <f>COLLO!E$2</f>
        <v>WA</v>
      </c>
      <c r="C271" t="str">
        <f>COLLO!O224</f>
        <v>XPC</v>
      </c>
      <c r="D271" t="str">
        <f>COLLO!Q224</f>
        <v>C1FGE</v>
      </c>
      <c r="E271">
        <f>COLLO!R224</f>
        <v>0</v>
      </c>
      <c r="F271">
        <f>COLLO!S224</f>
        <v>0</v>
      </c>
    </row>
    <row r="272" spans="1:6" ht="12.75">
      <c r="A272" s="352">
        <f>IF(ISTEXT(COLLO!C$2),COLLO!C$2,"")</f>
      </c>
      <c r="B272" t="str">
        <f>COLLO!E$2</f>
        <v>WA</v>
      </c>
      <c r="C272" t="str">
        <f>COLLO!O225</f>
        <v>XPC</v>
      </c>
      <c r="D272" t="str">
        <f>COLLO!Q225</f>
        <v>C1FGF</v>
      </c>
      <c r="E272">
        <f>COLLO!R225</f>
        <v>0</v>
      </c>
      <c r="F272">
        <f>COLLO!S225</f>
        <v>0</v>
      </c>
    </row>
    <row r="273" spans="1:6" ht="12.75">
      <c r="A273" s="352">
        <f>IF(ISTEXT(COLLO!C$2),COLLO!C$2,"")</f>
      </c>
      <c r="B273" t="str">
        <f>COLLO!E$2</f>
        <v>WA</v>
      </c>
      <c r="C273" t="str">
        <f>COLLO!O226</f>
        <v>XPC</v>
      </c>
      <c r="D273" t="str">
        <f>COLLO!Q226</f>
        <v>C1FGG</v>
      </c>
      <c r="E273">
        <f>COLLO!R226</f>
        <v>0</v>
      </c>
      <c r="F273">
        <f>COLLO!S226</f>
        <v>0</v>
      </c>
    </row>
    <row r="274" spans="1:6" ht="12.75">
      <c r="A274" s="352">
        <f>IF(ISTEXT(COLLO!C$2),COLLO!C$2,"")</f>
      </c>
      <c r="B274" t="str">
        <f>COLLO!E$2</f>
        <v>WA</v>
      </c>
      <c r="C274" t="str">
        <f>COLLO!O227</f>
        <v>XPC</v>
      </c>
      <c r="D274" t="str">
        <f>COLLO!Q227</f>
        <v>C1FGH</v>
      </c>
      <c r="E274">
        <f>COLLO!R227</f>
        <v>0</v>
      </c>
      <c r="F274">
        <f>COLLO!S227</f>
        <v>0</v>
      </c>
    </row>
    <row r="275" spans="1:6" ht="12.75">
      <c r="A275" s="352">
        <f>IF(ISTEXT(COLLO!C$2),COLLO!C$2,"")</f>
      </c>
      <c r="B275" t="str">
        <f>COLLO!E$2</f>
        <v>WA</v>
      </c>
      <c r="C275" t="str">
        <f>COLLO!O228</f>
        <v>XPC</v>
      </c>
      <c r="D275" t="str">
        <f>COLLO!Q228</f>
        <v>C1FGJ</v>
      </c>
      <c r="E275">
        <f>COLLO!R228</f>
        <v>0</v>
      </c>
      <c r="F275">
        <f>COLLO!S228</f>
        <v>0</v>
      </c>
    </row>
    <row r="276" spans="1:6" ht="12.75">
      <c r="A276" s="352">
        <f>IF(ISTEXT(COLLO!C$2),COLLO!C$2,"")</f>
      </c>
      <c r="B276" t="str">
        <f>COLLO!E$2</f>
        <v>WA</v>
      </c>
      <c r="C276" t="str">
        <f>COLLO!O229</f>
        <v>XPC</v>
      </c>
      <c r="D276" t="str">
        <f>COLLO!Q229</f>
        <v>C1FGK</v>
      </c>
      <c r="E276">
        <f>COLLO!R229</f>
        <v>0</v>
      </c>
      <c r="F276">
        <f>COLLO!S229</f>
        <v>0</v>
      </c>
    </row>
    <row r="277" spans="1:6" ht="12.75">
      <c r="A277" s="352">
        <f>IF(ISTEXT(COLLO!C$2),COLLO!C$2,"")</f>
      </c>
      <c r="B277" t="str">
        <f>COLLO!E$2</f>
        <v>WA</v>
      </c>
      <c r="C277" t="str">
        <f>COLLO!O230</f>
        <v>XPC</v>
      </c>
      <c r="D277" t="str">
        <f>COLLO!Q230</f>
        <v>C1FGL</v>
      </c>
      <c r="E277">
        <f>COLLO!R230</f>
        <v>0</v>
      </c>
      <c r="F277">
        <f>COLLO!S230</f>
        <v>0</v>
      </c>
    </row>
    <row r="278" spans="1:6" ht="12.75">
      <c r="A278" s="352">
        <f>IF(ISTEXT(COLLO!C$2),COLLO!C$2,"")</f>
      </c>
      <c r="B278" t="str">
        <f>COLLO!E$2</f>
        <v>WA</v>
      </c>
      <c r="C278" t="str">
        <f>COLLO!O231</f>
        <v>XPC</v>
      </c>
      <c r="D278" t="str">
        <f>COLLO!Q231</f>
        <v>C1FGM</v>
      </c>
      <c r="E278">
        <f>COLLO!R231</f>
        <v>0</v>
      </c>
      <c r="F278">
        <f>COLLO!S231</f>
        <v>0</v>
      </c>
    </row>
    <row r="279" spans="1:6" ht="12.75">
      <c r="A279" s="352">
        <f>IF(ISTEXT(COLLO!C$2),COLLO!C$2,"")</f>
      </c>
      <c r="B279" t="str">
        <f>COLLO!E$2</f>
        <v>WA</v>
      </c>
      <c r="C279" t="str">
        <f>COLLO!O232</f>
        <v>XPC</v>
      </c>
      <c r="D279" t="str">
        <f>COLLO!Q232</f>
        <v>C1FGN</v>
      </c>
      <c r="E279">
        <f>COLLO!R232</f>
        <v>0</v>
      </c>
      <c r="F279">
        <f>COLLO!S232</f>
        <v>0</v>
      </c>
    </row>
    <row r="280" spans="1:6" ht="12.75">
      <c r="A280" s="352">
        <f>IF(ISTEXT(COLLO!C$2),COLLO!C$2,"")</f>
      </c>
      <c r="B280" t="str">
        <f>COLLO!E$2</f>
        <v>WA</v>
      </c>
      <c r="C280" t="str">
        <f>COLLO!O233</f>
        <v>XPC</v>
      </c>
      <c r="D280" t="str">
        <f>COLLO!Q233</f>
        <v>C1FGO</v>
      </c>
      <c r="E280">
        <f>COLLO!R233</f>
        <v>0</v>
      </c>
      <c r="F280">
        <f>COLLO!S233</f>
        <v>0</v>
      </c>
    </row>
    <row r="281" spans="1:6" ht="12.75">
      <c r="A281" s="352">
        <f>IF(ISTEXT(COLLO!C$2),COLLO!C$2,"")</f>
      </c>
      <c r="B281" t="str">
        <f>COLLO!E$2</f>
        <v>WA</v>
      </c>
      <c r="C281" t="str">
        <f>COLLO!O234</f>
        <v>XPC</v>
      </c>
      <c r="D281" t="str">
        <f>COLLO!Q234</f>
        <v>C1FGP</v>
      </c>
      <c r="E281">
        <f>COLLO!R234</f>
        <v>0</v>
      </c>
      <c r="F281">
        <f>COLLO!S234</f>
        <v>0</v>
      </c>
    </row>
    <row r="282" spans="1:6" ht="12.75">
      <c r="A282" s="352">
        <f>IF(ISTEXT(COLLO!C$2),COLLO!C$2,"")</f>
      </c>
      <c r="B282" t="str">
        <f>COLLO!E$2</f>
        <v>WA</v>
      </c>
      <c r="C282" t="str">
        <f>COLLO!O235</f>
        <v>XPC</v>
      </c>
      <c r="D282" t="str">
        <f>COLLO!Q235</f>
        <v>C1FGQ</v>
      </c>
      <c r="E282">
        <f>COLLO!R235</f>
        <v>0</v>
      </c>
      <c r="F282">
        <f>COLLO!S235</f>
        <v>0</v>
      </c>
    </row>
    <row r="283" spans="1:6" ht="12.75">
      <c r="A283" s="352">
        <f>IF(ISTEXT(COLLO!C$2),COLLO!C$2,"")</f>
      </c>
      <c r="B283" t="str">
        <f>COLLO!E$2</f>
        <v>WA</v>
      </c>
      <c r="C283" t="str">
        <f>COLLO!O236</f>
        <v>XPC</v>
      </c>
      <c r="D283" t="str">
        <f>COLLO!Q236</f>
        <v>EFNZX</v>
      </c>
      <c r="E283">
        <f>COLLO!R236</f>
        <v>0</v>
      </c>
      <c r="F283">
        <f>COLLO!S236</f>
        <v>0</v>
      </c>
    </row>
    <row r="284" spans="1:6" ht="12.75">
      <c r="A284" s="352">
        <f>IF(ISTEXT(COLLO!C$2),COLLO!C$2,"")</f>
      </c>
      <c r="B284" t="str">
        <f>COLLO!E$2</f>
        <v>WA</v>
      </c>
      <c r="C284" t="str">
        <f>COLLO!O237</f>
        <v>XPC</v>
      </c>
      <c r="D284" t="str">
        <f>COLLO!Q237</f>
        <v>EXCDX</v>
      </c>
      <c r="E284" t="e">
        <f>COLLO!R237</f>
        <v>#REF!</v>
      </c>
      <c r="F284">
        <f>COLLO!S237</f>
        <v>0</v>
      </c>
    </row>
    <row r="285" spans="1:6" ht="12.75">
      <c r="A285" s="352">
        <f>IF(ISTEXT(COLLO!C$2),COLLO!C$2,"")</f>
      </c>
      <c r="B285" t="str">
        <f>COLLO!E$2</f>
        <v>WA</v>
      </c>
      <c r="C285" t="str">
        <f>COLLO!O238</f>
        <v>XPC</v>
      </c>
      <c r="D285" t="str">
        <f>COLLO!Q238</f>
        <v>EXCEX</v>
      </c>
      <c r="E285" t="e">
        <f>COLLO!R238</f>
        <v>#REF!</v>
      </c>
      <c r="F285">
        <f>COLLO!S238</f>
        <v>0</v>
      </c>
    </row>
    <row r="286" spans="1:6" ht="12.75">
      <c r="A286" s="352">
        <f>IF(ISTEXT(COLLO!C$2),COLLO!C$2,"")</f>
      </c>
      <c r="B286" t="str">
        <f>COLLO!E$2</f>
        <v>WA</v>
      </c>
      <c r="C286" t="str">
        <f>COLLO!O239</f>
        <v>XPC</v>
      </c>
      <c r="D286" t="str">
        <f>COLLO!Q239</f>
        <v>EXCUX</v>
      </c>
      <c r="E286" t="e">
        <f>COLLO!R239</f>
        <v>#REF!</v>
      </c>
      <c r="F286">
        <f>COLLO!S239</f>
        <v>0</v>
      </c>
    </row>
    <row r="287" spans="1:6" ht="12.75">
      <c r="A287" s="352">
        <f>IF(ISTEXT(COLLO!C$2),COLLO!C$2,"")</f>
      </c>
      <c r="B287" t="str">
        <f>COLLO!E$2</f>
        <v>WA</v>
      </c>
      <c r="C287" t="str">
        <f>COLLO!O240</f>
        <v>XPC</v>
      </c>
      <c r="D287" t="str">
        <f>COLLO!Q240</f>
        <v>SP1C1</v>
      </c>
      <c r="E287" t="e">
        <f>COLLO!R240</f>
        <v>#REF!</v>
      </c>
      <c r="F287">
        <f>COLLO!S240</f>
        <v>0</v>
      </c>
    </row>
    <row r="288" spans="1:6" ht="12.75">
      <c r="A288" s="352">
        <f>IF(ISTEXT(COLLO!C$2),COLLO!C$2,"")</f>
      </c>
      <c r="B288" t="str">
        <f>COLLO!E$2</f>
        <v>WA</v>
      </c>
      <c r="C288" t="str">
        <f>COLLO!O241</f>
        <v>XPC</v>
      </c>
      <c r="D288" t="str">
        <f>COLLO!Q241</f>
        <v>SP1CE</v>
      </c>
      <c r="E288">
        <f>COLLO!R241</f>
        <v>0</v>
      </c>
      <c r="F288">
        <f>COLLO!S241</f>
        <v>0</v>
      </c>
    </row>
    <row r="289" spans="1:6" ht="12.75">
      <c r="A289" s="352">
        <f>IF(ISTEXT(COLLO!C$2),COLLO!C$2,"")</f>
      </c>
      <c r="B289" t="str">
        <f>COLLO!E$2</f>
        <v>WA</v>
      </c>
      <c r="C289" t="str">
        <f>COLLO!O242</f>
        <v>XPC</v>
      </c>
      <c r="D289" t="str">
        <f>COLLO!Q242</f>
        <v>SP1CF</v>
      </c>
      <c r="E289">
        <f>COLLO!R242</f>
        <v>0</v>
      </c>
      <c r="F289">
        <f>COLLO!S242</f>
        <v>0</v>
      </c>
    </row>
    <row r="290" spans="1:6" ht="12.75">
      <c r="A290" s="352">
        <f>IF(ISTEXT(COLLO!C$2),COLLO!C$2,"")</f>
      </c>
      <c r="B290" t="str">
        <f>COLLO!E$2</f>
        <v>WA</v>
      </c>
      <c r="C290" t="str">
        <f>COLLO!O243</f>
        <v>XPC</v>
      </c>
      <c r="D290" t="str">
        <f>COLLO!Q243</f>
        <v>SP1CL</v>
      </c>
      <c r="E290" t="e">
        <f>COLLO!R243</f>
        <v>#REF!</v>
      </c>
      <c r="F290">
        <f>COLLO!S243</f>
        <v>0</v>
      </c>
    </row>
    <row r="291" spans="1:6" ht="12.75">
      <c r="A291" s="352">
        <f>IF(ISTEXT(COLLO!C$2),COLLO!C$2,"")</f>
      </c>
      <c r="B291" t="str">
        <f>COLLO!E$2</f>
        <v>WA</v>
      </c>
      <c r="C291" t="str">
        <f>COLLO!O244</f>
        <v>XPC</v>
      </c>
      <c r="D291" t="str">
        <f>COLLO!Q244</f>
        <v>SP1EA</v>
      </c>
      <c r="E291">
        <f>COLLO!R244</f>
        <v>0</v>
      </c>
      <c r="F291">
        <f>COLLO!S244</f>
        <v>0</v>
      </c>
    </row>
    <row r="292" spans="1:6" ht="12.75">
      <c r="A292" s="352">
        <f>IF(ISTEXT(COLLO!C$2),COLLO!C$2,"")</f>
      </c>
      <c r="B292" t="str">
        <f>COLLO!E$2</f>
        <v>WA</v>
      </c>
      <c r="C292" t="str">
        <f>COLLO!O245</f>
        <v>XPC</v>
      </c>
      <c r="D292" t="str">
        <f>COLLO!Q245</f>
        <v>SP1EB</v>
      </c>
      <c r="E292">
        <f>COLLO!R245</f>
        <v>0</v>
      </c>
      <c r="F292">
        <f>COLLO!S245</f>
        <v>0</v>
      </c>
    </row>
    <row r="293" spans="1:6" ht="12.75">
      <c r="A293" s="352">
        <f>IF(ISTEXT(COLLO!C$2),COLLO!C$2,"")</f>
      </c>
      <c r="B293" t="str">
        <f>COLLO!E$2</f>
        <v>WA</v>
      </c>
      <c r="C293" t="str">
        <f>COLLO!O246</f>
        <v>XPC</v>
      </c>
      <c r="D293" t="str">
        <f>COLLO!Q246</f>
        <v>SP1EE</v>
      </c>
      <c r="E293">
        <f>COLLO!R246</f>
        <v>0</v>
      </c>
      <c r="F293">
        <f>COLLO!S246</f>
        <v>0</v>
      </c>
    </row>
    <row r="294" spans="1:6" ht="12.75">
      <c r="A294" s="352">
        <f>IF(ISTEXT(COLLO!C$2),COLLO!C$2,"")</f>
      </c>
      <c r="B294" t="str">
        <f>COLLO!E$2</f>
        <v>WA</v>
      </c>
      <c r="C294" t="str">
        <f>COLLO!O247</f>
        <v>XPC</v>
      </c>
      <c r="D294" t="str">
        <f>COLLO!Q247</f>
        <v>SP1EH</v>
      </c>
      <c r="E294">
        <f>COLLO!R247</f>
        <v>0</v>
      </c>
      <c r="F294">
        <f>COLLO!S247</f>
        <v>0</v>
      </c>
    </row>
    <row r="295" spans="1:6" ht="12.75">
      <c r="A295" s="352">
        <f>IF(ISTEXT(COLLO!C$2),COLLO!C$2,"")</f>
      </c>
      <c r="B295" t="str">
        <f>COLLO!E$2</f>
        <v>WA</v>
      </c>
      <c r="C295" t="str">
        <f>COLLO!O248</f>
        <v>XPC</v>
      </c>
      <c r="D295" t="str">
        <f>COLLO!Q248</f>
        <v>SP1EM</v>
      </c>
      <c r="E295">
        <f>COLLO!R248</f>
        <v>0</v>
      </c>
      <c r="F295">
        <f>COLLO!S248</f>
        <v>0</v>
      </c>
    </row>
    <row r="296" spans="1:6" ht="12.75">
      <c r="A296" s="352">
        <f>IF(ISTEXT(COLLO!C$2),COLLO!C$2,"")</f>
      </c>
      <c r="B296" t="str">
        <f>COLLO!E$2</f>
        <v>WA</v>
      </c>
      <c r="C296" t="str">
        <f>COLLO!O249</f>
        <v>XPC</v>
      </c>
      <c r="D296" t="str">
        <f>COLLO!Q249</f>
        <v>SP1EN</v>
      </c>
      <c r="E296" t="e">
        <f>COLLO!R249</f>
        <v>#REF!</v>
      </c>
      <c r="F296">
        <f>COLLO!S249</f>
        <v>0</v>
      </c>
    </row>
    <row r="297" spans="1:6" ht="12.75">
      <c r="A297" s="352">
        <f>IF(ISTEXT(COLLO!C$2),COLLO!C$2,"")</f>
      </c>
      <c r="B297" t="str">
        <f>COLLO!E$2</f>
        <v>WA</v>
      </c>
      <c r="C297" t="str">
        <f>COLLO!O250</f>
        <v>XPC</v>
      </c>
      <c r="D297" t="str">
        <f>COLLO!Q250</f>
        <v>SP1EP</v>
      </c>
      <c r="E297" t="e">
        <f>COLLO!R250</f>
        <v>#REF!</v>
      </c>
      <c r="F297">
        <f>COLLO!S250</f>
        <v>0</v>
      </c>
    </row>
    <row r="298" spans="1:6" ht="12.75">
      <c r="A298" s="352">
        <f>IF(ISTEXT(COLLO!C$2),COLLO!C$2,"")</f>
      </c>
      <c r="B298" t="str">
        <f>COLLO!E$2</f>
        <v>WA</v>
      </c>
      <c r="C298" t="str">
        <f>COLLO!O251</f>
        <v>XPC</v>
      </c>
      <c r="D298" t="str">
        <f>COLLO!Q251</f>
        <v>SP1EQ</v>
      </c>
      <c r="E298" t="e">
        <f>COLLO!R251</f>
        <v>#REF!</v>
      </c>
      <c r="F298">
        <f>COLLO!S251</f>
        <v>0</v>
      </c>
    </row>
    <row r="299" spans="1:6" ht="12.75">
      <c r="A299" s="352">
        <f>IF(ISTEXT(COLLO!C$2),COLLO!C$2,"")</f>
      </c>
      <c r="B299" t="str">
        <f>COLLO!E$2</f>
        <v>WA</v>
      </c>
      <c r="C299" t="str">
        <f>COLLO!O252</f>
        <v>XPC</v>
      </c>
      <c r="D299" t="str">
        <f>COLLO!Q252</f>
        <v>SP1FF</v>
      </c>
      <c r="E299">
        <f>COLLO!R252</f>
        <v>0</v>
      </c>
      <c r="F299">
        <f>COLLO!S252</f>
        <v>0</v>
      </c>
    </row>
    <row r="300" spans="1:6" ht="12.75">
      <c r="A300" s="352">
        <f>IF(ISTEXT(COLLO!C$2),COLLO!C$2,"")</f>
      </c>
      <c r="B300" t="str">
        <f>COLLO!E$2</f>
        <v>WA</v>
      </c>
      <c r="C300" t="str">
        <f>COLLO!O253</f>
        <v>XPC</v>
      </c>
      <c r="D300" t="str">
        <f>COLLO!Q253</f>
        <v>SP1FG</v>
      </c>
      <c r="E300">
        <f>COLLO!R253</f>
        <v>0</v>
      </c>
      <c r="F300">
        <f>COLLO!S253</f>
        <v>0</v>
      </c>
    </row>
    <row r="301" spans="1:6" ht="12.75">
      <c r="A301" s="352">
        <f>IF(ISTEXT(COLLO!C$2),COLLO!C$2,"")</f>
      </c>
      <c r="B301" t="str">
        <f>COLLO!E$2</f>
        <v>WA</v>
      </c>
      <c r="C301" t="str">
        <f>COLLO!O254</f>
        <v>XPC</v>
      </c>
      <c r="D301" t="str">
        <f>COLLO!Q254</f>
        <v>SP1FH</v>
      </c>
      <c r="E301">
        <f>COLLO!R254</f>
        <v>0</v>
      </c>
      <c r="F301">
        <f>COLLO!S254</f>
        <v>0</v>
      </c>
    </row>
    <row r="302" spans="1:6" ht="12.75">
      <c r="A302" s="352">
        <f>IF(ISTEXT(COLLO!C$2),COLLO!C$2,"")</f>
      </c>
      <c r="B302" t="str">
        <f>COLLO!E$2</f>
        <v>WA</v>
      </c>
      <c r="C302" t="str">
        <f>COLLO!O255</f>
        <v>XPC</v>
      </c>
      <c r="D302" t="str">
        <f>COLLO!Q255</f>
        <v>SP1FM</v>
      </c>
      <c r="E302" t="e">
        <f>COLLO!R255</f>
        <v>#REF!</v>
      </c>
      <c r="F302">
        <f>COLLO!S255</f>
        <v>0</v>
      </c>
    </row>
    <row r="303" spans="1:6" ht="12.75">
      <c r="A303" s="352">
        <f>IF(ISTEXT(COLLO!C$2),COLLO!C$2,"")</f>
      </c>
      <c r="B303" t="str">
        <f>COLLO!E$2</f>
        <v>WA</v>
      </c>
      <c r="C303" t="str">
        <f>COLLO!O256</f>
        <v>XPC</v>
      </c>
      <c r="D303" t="str">
        <f>COLLO!Q256</f>
        <v>SP1FN</v>
      </c>
      <c r="E303" t="e">
        <f>COLLO!R256</f>
        <v>#REF!</v>
      </c>
      <c r="F303">
        <f>COLLO!S256</f>
        <v>0</v>
      </c>
    </row>
    <row r="304" spans="1:6" ht="12.75">
      <c r="A304" s="352">
        <f>IF(ISTEXT(COLLO!C$2),COLLO!C$2,"")</f>
      </c>
      <c r="B304" t="str">
        <f>COLLO!E$2</f>
        <v>WA</v>
      </c>
      <c r="C304" t="str">
        <f>COLLO!O257</f>
        <v>XPC</v>
      </c>
      <c r="D304" t="str">
        <f>COLLO!Q257</f>
        <v>SP1FO</v>
      </c>
      <c r="E304" t="e">
        <f>COLLO!R257</f>
        <v>#REF!</v>
      </c>
      <c r="F304">
        <f>COLLO!S257</f>
        <v>0</v>
      </c>
    </row>
    <row r="305" spans="1:6" ht="12.75">
      <c r="A305" s="352">
        <f>IF(ISTEXT(COLLO!C$2),COLLO!C$2,"")</f>
      </c>
      <c r="B305" t="str">
        <f>COLLO!E$2</f>
        <v>WA</v>
      </c>
      <c r="C305" t="str">
        <f>COLLO!O258</f>
        <v>XPC</v>
      </c>
      <c r="D305" t="str">
        <f>COLLO!Q258</f>
        <v>SP1GA</v>
      </c>
      <c r="E305">
        <f>COLLO!R258</f>
        <v>0</v>
      </c>
      <c r="F305">
        <f>COLLO!S258</f>
        <v>0</v>
      </c>
    </row>
    <row r="306" spans="1:6" ht="12.75">
      <c r="A306" s="352">
        <f>IF(ISTEXT(COLLO!C$2),COLLO!C$2,"")</f>
      </c>
      <c r="B306" t="str">
        <f>COLLO!E$2</f>
        <v>WA</v>
      </c>
      <c r="C306" t="str">
        <f>COLLO!O259</f>
        <v>XPC</v>
      </c>
      <c r="D306" t="str">
        <f>COLLO!Q259</f>
        <v>SP1GB</v>
      </c>
      <c r="E306">
        <f>COLLO!R259</f>
        <v>0</v>
      </c>
      <c r="F306">
        <f>COLLO!S259</f>
        <v>0</v>
      </c>
    </row>
    <row r="307" spans="1:6" ht="12.75">
      <c r="A307" s="352">
        <f>IF(ISTEXT(COLLO!C$2),COLLO!C$2,"")</f>
      </c>
      <c r="B307" t="str">
        <f>COLLO!E$2</f>
        <v>WA</v>
      </c>
      <c r="C307" t="str">
        <f>COLLO!O260</f>
        <v>XPC</v>
      </c>
      <c r="D307" t="str">
        <f>COLLO!Q260</f>
        <v>SP1GC</v>
      </c>
      <c r="E307">
        <f>COLLO!R260</f>
        <v>0</v>
      </c>
      <c r="F307">
        <f>COLLO!S260</f>
        <v>0</v>
      </c>
    </row>
    <row r="308" spans="1:6" ht="12.75">
      <c r="A308" s="352">
        <f>IF(ISTEXT(COLLO!C$2),COLLO!C$2,"")</f>
      </c>
      <c r="B308" t="str">
        <f>COLLO!E$2</f>
        <v>WA</v>
      </c>
      <c r="C308" t="str">
        <f>COLLO!O261</f>
        <v>XPC</v>
      </c>
      <c r="D308" t="str">
        <f>COLLO!Q261</f>
        <v>SP1GD</v>
      </c>
      <c r="E308">
        <f>COLLO!R261</f>
        <v>0</v>
      </c>
      <c r="F308">
        <f>COLLO!S261</f>
        <v>0</v>
      </c>
    </row>
    <row r="309" spans="1:6" ht="12.75">
      <c r="A309" s="352">
        <f>IF(ISTEXT(COLLO!C$2),COLLO!C$2,"")</f>
      </c>
      <c r="B309" t="str">
        <f>COLLO!E$2</f>
        <v>WA</v>
      </c>
      <c r="C309" t="str">
        <f>COLLO!O262</f>
        <v>XPC</v>
      </c>
      <c r="D309" t="str">
        <f>COLLO!Q262</f>
        <v>SP1GE</v>
      </c>
      <c r="E309">
        <f>COLLO!R262</f>
        <v>0</v>
      </c>
      <c r="F309">
        <f>COLLO!S262</f>
        <v>0</v>
      </c>
    </row>
    <row r="310" spans="1:6" ht="12.75">
      <c r="A310" s="352">
        <f>IF(ISTEXT(COLLO!C$2),COLLO!C$2,"")</f>
      </c>
      <c r="B310" t="str">
        <f>COLLO!E$2</f>
        <v>WA</v>
      </c>
      <c r="C310" t="str">
        <f>COLLO!O263</f>
        <v>XPC</v>
      </c>
      <c r="D310" t="str">
        <f>COLLO!Q263</f>
        <v>SP1GF</v>
      </c>
      <c r="E310">
        <f>COLLO!R263</f>
        <v>0</v>
      </c>
      <c r="F310">
        <f>COLLO!S263</f>
        <v>0</v>
      </c>
    </row>
    <row r="311" spans="1:6" ht="12.75">
      <c r="A311" s="352">
        <f>IF(ISTEXT(COLLO!C$2),COLLO!C$2,"")</f>
      </c>
      <c r="B311" t="str">
        <f>COLLO!E$2</f>
        <v>WA</v>
      </c>
      <c r="C311" t="str">
        <f>COLLO!O264</f>
        <v>XPC</v>
      </c>
      <c r="D311" t="str">
        <f>COLLO!Q264</f>
        <v>SP1HU</v>
      </c>
      <c r="E311">
        <f>COLLO!R264</f>
        <v>0</v>
      </c>
      <c r="F311">
        <f>COLLO!S264</f>
        <v>0</v>
      </c>
    </row>
    <row r="312" spans="1:6" ht="12.75">
      <c r="A312" s="352">
        <f>IF(ISTEXT(COLLO!C$2),COLLO!C$2,"")</f>
      </c>
      <c r="B312" t="str">
        <f>COLLO!E$2</f>
        <v>WA</v>
      </c>
      <c r="C312" t="str">
        <f>COLLO!O265</f>
        <v>XPC</v>
      </c>
      <c r="D312" t="str">
        <f>COLLO!Q265</f>
        <v>SP1JA</v>
      </c>
      <c r="E312" t="e">
        <f>COLLO!R265</f>
        <v>#REF!</v>
      </c>
      <c r="F312">
        <f>COLLO!S265</f>
        <v>0</v>
      </c>
    </row>
    <row r="313" spans="1:6" ht="12.75">
      <c r="A313" s="352">
        <f>IF(ISTEXT(COLLO!C$2),COLLO!C$2,"")</f>
      </c>
      <c r="B313" t="str">
        <f>COLLO!E$2</f>
        <v>WA</v>
      </c>
      <c r="C313" t="str">
        <f>COLLO!O266</f>
        <v>XPC</v>
      </c>
      <c r="D313" t="str">
        <f>COLLO!Q266</f>
        <v>SP1JB</v>
      </c>
      <c r="E313" t="e">
        <f>COLLO!R266</f>
        <v>#REF!</v>
      </c>
      <c r="F313">
        <f>COLLO!S266</f>
        <v>0</v>
      </c>
    </row>
    <row r="314" spans="1:6" ht="12.75">
      <c r="A314" s="352">
        <f>IF(ISTEXT(COLLO!C$2),COLLO!C$2,"")</f>
      </c>
      <c r="B314" t="str">
        <f>COLLO!E$2</f>
        <v>WA</v>
      </c>
      <c r="C314" t="str">
        <f>COLLO!O267</f>
        <v>XPC</v>
      </c>
      <c r="D314" t="str">
        <f>COLLO!Q267</f>
        <v>SP1JC</v>
      </c>
      <c r="E314" t="e">
        <f>COLLO!R267</f>
        <v>#REF!</v>
      </c>
      <c r="F314">
        <f>COLLO!S267</f>
        <v>0</v>
      </c>
    </row>
    <row r="315" spans="1:6" ht="12.75">
      <c r="A315" s="352">
        <f>IF(ISTEXT(COLLO!C$2),COLLO!C$2,"")</f>
      </c>
      <c r="B315" t="str">
        <f>COLLO!E$2</f>
        <v>WA</v>
      </c>
      <c r="C315" t="str">
        <f>COLLO!O268</f>
        <v>XPC</v>
      </c>
      <c r="D315" t="str">
        <f>COLLO!Q268</f>
        <v>SP1JD</v>
      </c>
      <c r="E315" t="e">
        <f>COLLO!R268</f>
        <v>#REF!</v>
      </c>
      <c r="F315">
        <f>COLLO!S268</f>
        <v>0</v>
      </c>
    </row>
    <row r="316" spans="1:6" ht="12.75">
      <c r="A316" s="352">
        <f>IF(ISTEXT(COLLO!C$2),COLLO!C$2,"")</f>
      </c>
      <c r="B316" t="str">
        <f>COLLO!E$2</f>
        <v>WA</v>
      </c>
      <c r="C316" t="str">
        <f>COLLO!O269</f>
        <v>XPC</v>
      </c>
      <c r="D316" t="str">
        <f>COLLO!Q269</f>
        <v>SP1JE</v>
      </c>
      <c r="E316" t="e">
        <f>COLLO!R269</f>
        <v>#REF!</v>
      </c>
      <c r="F316">
        <f>COLLO!S269</f>
        <v>0</v>
      </c>
    </row>
    <row r="317" spans="1:6" ht="12.75">
      <c r="A317" s="352">
        <f>IF(ISTEXT(COLLO!C$2),COLLO!C$2,"")</f>
      </c>
      <c r="B317" t="str">
        <f>COLLO!E$2</f>
        <v>WA</v>
      </c>
      <c r="C317" t="str">
        <f>COLLO!O270</f>
        <v>XPC</v>
      </c>
      <c r="D317" t="str">
        <f>COLLO!Q270</f>
        <v>SP1JF</v>
      </c>
      <c r="E317" t="e">
        <f>COLLO!R270</f>
        <v>#REF!</v>
      </c>
      <c r="F317">
        <f>COLLO!S270</f>
        <v>0</v>
      </c>
    </row>
    <row r="318" spans="1:6" ht="12.75">
      <c r="A318" s="352">
        <f>IF(ISTEXT(COLLO!C$2),COLLO!C$2,"")</f>
      </c>
      <c r="B318" t="str">
        <f>COLLO!E$2</f>
        <v>WA</v>
      </c>
      <c r="C318" t="str">
        <f>COLLO!O271</f>
        <v>XPC</v>
      </c>
      <c r="D318" t="str">
        <f>COLLO!Q271</f>
        <v>SP1KA</v>
      </c>
      <c r="E318">
        <f>COLLO!R271</f>
        <v>0</v>
      </c>
      <c r="F318">
        <f>COLLO!S271</f>
        <v>0</v>
      </c>
    </row>
    <row r="319" spans="1:6" ht="12.75">
      <c r="A319" s="352">
        <f>IF(ISTEXT(COLLO!C$2),COLLO!C$2,"")</f>
      </c>
      <c r="B319" t="str">
        <f>COLLO!E$2</f>
        <v>WA</v>
      </c>
      <c r="C319" t="str">
        <f>COLLO!O272</f>
        <v>XPC</v>
      </c>
      <c r="D319" t="str">
        <f>COLLO!Q272</f>
        <v>SP1KB</v>
      </c>
      <c r="E319" t="e">
        <f>COLLO!R272</f>
        <v>#REF!</v>
      </c>
      <c r="F319">
        <f>COLLO!S272</f>
        <v>0</v>
      </c>
    </row>
    <row r="320" spans="1:6" ht="12.75">
      <c r="A320" s="352">
        <f>IF(ISTEXT(COLLO!C$2),COLLO!C$2,"")</f>
      </c>
      <c r="B320" t="str">
        <f>COLLO!E$2</f>
        <v>WA</v>
      </c>
      <c r="C320" t="str">
        <f>COLLO!O273</f>
        <v>XPC</v>
      </c>
      <c r="D320" t="str">
        <f>COLLO!Q273</f>
        <v>SP1KC</v>
      </c>
      <c r="E320" t="e">
        <f>COLLO!R273</f>
        <v>#REF!</v>
      </c>
      <c r="F320">
        <f>COLLO!S273</f>
        <v>0</v>
      </c>
    </row>
    <row r="321" spans="1:6" ht="12.75">
      <c r="A321" s="352">
        <f>IF(ISTEXT(COLLO!C$2),COLLO!C$2,"")</f>
      </c>
      <c r="B321" t="str">
        <f>COLLO!E$2</f>
        <v>WA</v>
      </c>
      <c r="C321" t="str">
        <f>COLLO!O274</f>
        <v>XPC</v>
      </c>
      <c r="D321" t="str">
        <f>COLLO!Q274</f>
        <v>SP1KD</v>
      </c>
      <c r="E321" t="e">
        <f>COLLO!R274</f>
        <v>#REF!</v>
      </c>
      <c r="F321">
        <f>COLLO!S274</f>
        <v>0</v>
      </c>
    </row>
    <row r="322" spans="1:6" ht="12.75">
      <c r="A322" s="352">
        <f>IF(ISTEXT(COLLO!C$2),COLLO!C$2,"")</f>
      </c>
      <c r="B322" t="str">
        <f>COLLO!E$2</f>
        <v>WA</v>
      </c>
      <c r="C322" t="str">
        <f>COLLO!O275</f>
        <v>XPC</v>
      </c>
      <c r="D322" t="str">
        <f>COLLO!Q275</f>
        <v>SP1KE</v>
      </c>
      <c r="E322" t="e">
        <f>COLLO!R275</f>
        <v>#REF!</v>
      </c>
      <c r="F322">
        <f>COLLO!S275</f>
        <v>0</v>
      </c>
    </row>
    <row r="323" spans="1:6" ht="12.75">
      <c r="A323" s="352">
        <f>IF(ISTEXT(COLLO!C$2),COLLO!C$2,"")</f>
      </c>
      <c r="B323" t="str">
        <f>COLLO!E$2</f>
        <v>WA</v>
      </c>
      <c r="C323" t="str">
        <f>COLLO!O276</f>
        <v>XPC</v>
      </c>
      <c r="D323" t="str">
        <f>COLLO!Q276</f>
        <v>SP1KF</v>
      </c>
      <c r="E323" t="e">
        <f>COLLO!R276</f>
        <v>#REF!</v>
      </c>
      <c r="F323">
        <f>COLLO!S276</f>
        <v>0</v>
      </c>
    </row>
    <row r="324" spans="1:6" ht="12.75">
      <c r="A324" s="352">
        <f>IF(ISTEXT(COLLO!C$2),COLLO!C$2,"")</f>
      </c>
      <c r="B324" t="str">
        <f>COLLO!E$2</f>
        <v>WA</v>
      </c>
      <c r="C324" t="str">
        <f>COLLO!O277</f>
        <v>XPC</v>
      </c>
      <c r="D324" t="str">
        <f>COLLO!Q277</f>
        <v>SP1KG</v>
      </c>
      <c r="E324" t="e">
        <f>COLLO!R277</f>
        <v>#REF!</v>
      </c>
      <c r="F324">
        <f>COLLO!S277</f>
        <v>0</v>
      </c>
    </row>
    <row r="325" spans="1:6" ht="12.75">
      <c r="A325" s="352">
        <f>IF(ISTEXT(COLLO!C$2),COLLO!C$2,"")</f>
      </c>
      <c r="B325" t="str">
        <f>COLLO!E$2</f>
        <v>WA</v>
      </c>
      <c r="C325" t="str">
        <f>COLLO!O278</f>
        <v>XPC</v>
      </c>
      <c r="D325" t="str">
        <f>COLLO!Q278</f>
        <v>SP1KH</v>
      </c>
      <c r="E325" t="e">
        <f>COLLO!R278</f>
        <v>#REF!</v>
      </c>
      <c r="F325">
        <f>COLLO!S278</f>
        <v>0</v>
      </c>
    </row>
    <row r="326" spans="1:6" ht="12.75">
      <c r="A326" s="352">
        <f>IF(ISTEXT(COLLO!C$2),COLLO!C$2,"")</f>
      </c>
      <c r="B326" t="str">
        <f>COLLO!E$2</f>
        <v>WA</v>
      </c>
      <c r="C326" t="str">
        <f>COLLO!O279</f>
        <v>XPC</v>
      </c>
      <c r="D326" t="str">
        <f>COLLO!Q279</f>
        <v>SP1KJ</v>
      </c>
      <c r="E326" t="e">
        <f>COLLO!R279</f>
        <v>#REF!</v>
      </c>
      <c r="F326">
        <f>COLLO!S279</f>
        <v>0</v>
      </c>
    </row>
    <row r="327" spans="1:6" ht="12.75">
      <c r="A327" s="352">
        <f>IF(ISTEXT(COLLO!C$2),COLLO!C$2,"")</f>
      </c>
      <c r="B327" t="str">
        <f>COLLO!E$2</f>
        <v>WA</v>
      </c>
      <c r="C327" t="str">
        <f>COLLO!O280</f>
        <v>XPC</v>
      </c>
      <c r="D327" t="str">
        <f>COLLO!Q280</f>
        <v>SP1KK</v>
      </c>
      <c r="E327" t="e">
        <f>COLLO!R280</f>
        <v>#REF!</v>
      </c>
      <c r="F327">
        <f>COLLO!S280</f>
        <v>0</v>
      </c>
    </row>
    <row r="328" spans="1:6" ht="12.75">
      <c r="A328" s="352">
        <f>IF(ISTEXT(COLLO!C$2),COLLO!C$2,"")</f>
      </c>
      <c r="B328" t="str">
        <f>COLLO!E$2</f>
        <v>WA</v>
      </c>
      <c r="C328" t="str">
        <f>COLLO!O281</f>
        <v>XPC</v>
      </c>
      <c r="D328" t="str">
        <f>COLLO!Q281</f>
        <v>SP1KL</v>
      </c>
      <c r="E328" t="e">
        <f>COLLO!R281</f>
        <v>#REF!</v>
      </c>
      <c r="F328">
        <f>COLLO!S281</f>
        <v>0</v>
      </c>
    </row>
    <row r="329" spans="1:6" ht="12.75">
      <c r="A329" s="352">
        <f>IF(ISTEXT(COLLO!C$2),COLLO!C$2,"")</f>
      </c>
      <c r="B329" t="str">
        <f>COLLO!E$2</f>
        <v>WA</v>
      </c>
      <c r="C329" t="str">
        <f>COLLO!O282</f>
        <v>XPC</v>
      </c>
      <c r="D329" t="str">
        <f>COLLO!Q282</f>
        <v>SP1KM</v>
      </c>
      <c r="E329" t="e">
        <f>COLLO!R282</f>
        <v>#REF!</v>
      </c>
      <c r="F329">
        <f>COLLO!S282</f>
        <v>0</v>
      </c>
    </row>
    <row r="330" spans="1:6" ht="12.75">
      <c r="A330" s="352">
        <f>IF(ISTEXT(COLLO!C$2),COLLO!C$2,"")</f>
      </c>
      <c r="B330" t="str">
        <f>COLLO!E$2</f>
        <v>WA</v>
      </c>
      <c r="C330" t="str">
        <f>COLLO!O283</f>
        <v>XPC</v>
      </c>
      <c r="D330" t="str">
        <f>COLLO!Q283</f>
        <v>SP1KN</v>
      </c>
      <c r="E330" t="e">
        <f>COLLO!R283</f>
        <v>#REF!</v>
      </c>
      <c r="F330">
        <f>COLLO!S283</f>
        <v>0</v>
      </c>
    </row>
    <row r="331" spans="1:6" ht="12.75">
      <c r="A331" s="352">
        <f>IF(ISTEXT(COLLO!C$2),COLLO!C$2,"")</f>
      </c>
      <c r="B331" t="str">
        <f>COLLO!E$2</f>
        <v>WA</v>
      </c>
      <c r="C331" t="str">
        <f>COLLO!O284</f>
        <v>XPC</v>
      </c>
      <c r="D331" t="str">
        <f>COLLO!Q284</f>
        <v>SP1M2</v>
      </c>
      <c r="E331">
        <f>COLLO!R284</f>
        <v>0</v>
      </c>
      <c r="F331">
        <f>COLLO!S284</f>
        <v>0</v>
      </c>
    </row>
    <row r="332" spans="1:6" ht="12.75">
      <c r="A332" s="352">
        <f>IF(ISTEXT(COLLO!C$2),COLLO!C$2,"")</f>
      </c>
      <c r="B332" t="str">
        <f>COLLO!E$2</f>
        <v>WA</v>
      </c>
      <c r="C332" t="str">
        <f>COLLO!O285</f>
        <v>XPC</v>
      </c>
      <c r="D332" t="str">
        <f>COLLO!Q285</f>
        <v>SP1M4</v>
      </c>
      <c r="E332">
        <f>COLLO!R285</f>
        <v>0</v>
      </c>
      <c r="F332">
        <f>COLLO!S285</f>
        <v>0</v>
      </c>
    </row>
    <row r="333" spans="1:6" ht="12.75">
      <c r="A333" s="352">
        <f>IF(ISTEXT(COLLO!C$2),COLLO!C$2,"")</f>
      </c>
      <c r="B333" t="str">
        <f>COLLO!E$2</f>
        <v>WA</v>
      </c>
      <c r="C333" t="str">
        <f>COLLO!O286</f>
        <v>XPC</v>
      </c>
      <c r="D333" t="str">
        <f>COLLO!Q286</f>
        <v>SP1M6</v>
      </c>
      <c r="E333">
        <f>COLLO!R286</f>
        <v>0</v>
      </c>
      <c r="F333">
        <f>COLLO!S286</f>
        <v>0</v>
      </c>
    </row>
    <row r="334" spans="1:6" ht="12.75">
      <c r="A334" s="352">
        <f>IF(ISTEXT(COLLO!C$2),COLLO!C$2,"")</f>
      </c>
      <c r="B334" t="str">
        <f>COLLO!E$2</f>
        <v>WA</v>
      </c>
      <c r="C334" t="str">
        <f>COLLO!O287</f>
        <v>XPC</v>
      </c>
      <c r="D334" t="str">
        <f>COLLO!Q287</f>
        <v>SP1M8</v>
      </c>
      <c r="E334">
        <f>COLLO!R287</f>
        <v>0</v>
      </c>
      <c r="F334">
        <f>COLLO!S287</f>
        <v>0</v>
      </c>
    </row>
    <row r="335" spans="1:6" ht="12.75">
      <c r="A335" s="352">
        <f>IF(ISTEXT(COLLO!C$2),COLLO!C$2,"")</f>
      </c>
      <c r="B335" t="str">
        <f>COLLO!E$2</f>
        <v>WA</v>
      </c>
      <c r="C335" t="str">
        <f>COLLO!O288</f>
        <v>XPC</v>
      </c>
      <c r="D335" t="str">
        <f>COLLO!Q288</f>
        <v>SP1MA</v>
      </c>
      <c r="E335">
        <f>COLLO!R288</f>
        <v>0</v>
      </c>
      <c r="F335">
        <f>COLLO!S288</f>
        <v>0</v>
      </c>
    </row>
    <row r="336" spans="1:6" ht="12.75">
      <c r="A336" s="352">
        <f>IF(ISTEXT(COLLO!C$2),COLLO!C$2,"")</f>
      </c>
      <c r="B336" t="str">
        <f>COLLO!E$2</f>
        <v>WA</v>
      </c>
      <c r="C336" t="str">
        <f>COLLO!O289</f>
        <v>XPC</v>
      </c>
      <c r="D336" t="str">
        <f>COLLO!Q289</f>
        <v>SP1MJ</v>
      </c>
      <c r="E336">
        <f>COLLO!R289</f>
        <v>0</v>
      </c>
      <c r="F336">
        <f>COLLO!S289</f>
        <v>0</v>
      </c>
    </row>
    <row r="337" spans="1:6" ht="12.75">
      <c r="A337" s="352">
        <f>IF(ISTEXT(COLLO!C$2),COLLO!C$2,"")</f>
      </c>
      <c r="B337" t="str">
        <f>COLLO!E$2</f>
        <v>WA</v>
      </c>
      <c r="C337" t="str">
        <f>COLLO!O290</f>
        <v>XPC</v>
      </c>
      <c r="D337" t="str">
        <f>COLLO!Q290</f>
        <v>SP1PA</v>
      </c>
      <c r="E337" t="e">
        <f>COLLO!R290</f>
        <v>#REF!</v>
      </c>
      <c r="F337">
        <f>COLLO!S290</f>
        <v>0</v>
      </c>
    </row>
    <row r="338" spans="1:6" ht="12.75">
      <c r="A338" s="352">
        <f>IF(ISTEXT(COLLO!C$2),COLLO!C$2,"")</f>
      </c>
      <c r="B338" t="str">
        <f>COLLO!E$2</f>
        <v>WA</v>
      </c>
      <c r="C338" t="str">
        <f>COLLO!O291</f>
        <v>XPC</v>
      </c>
      <c r="D338" t="str">
        <f>COLLO!Q291</f>
        <v>SP1R1</v>
      </c>
      <c r="E338" t="e">
        <f>COLLO!R291</f>
        <v>#REF!</v>
      </c>
      <c r="F338">
        <f>COLLO!S291</f>
        <v>0</v>
      </c>
    </row>
    <row r="339" spans="1:6" ht="12.75">
      <c r="A339" s="352">
        <f>IF(ISTEXT(COLLO!C$2),COLLO!C$2,"")</f>
      </c>
      <c r="B339" t="str">
        <f>COLLO!E$2</f>
        <v>WA</v>
      </c>
      <c r="C339" t="str">
        <f>COLLO!O292</f>
        <v>XPC</v>
      </c>
      <c r="D339" t="str">
        <f>COLLO!Q292</f>
        <v>SP1R2</v>
      </c>
      <c r="E339" t="e">
        <f>COLLO!R292</f>
        <v>#REF!</v>
      </c>
      <c r="F339">
        <f>COLLO!S292</f>
        <v>0</v>
      </c>
    </row>
    <row r="340" spans="1:6" ht="12.75">
      <c r="A340" s="352">
        <f>IF(ISTEXT(COLLO!C$2),COLLO!C$2,"")</f>
      </c>
      <c r="B340" t="str">
        <f>COLLO!E$2</f>
        <v>WA</v>
      </c>
      <c r="C340" t="str">
        <f>COLLO!O293</f>
        <v>XPC</v>
      </c>
      <c r="D340" t="str">
        <f>COLLO!Q293</f>
        <v>SP1R3</v>
      </c>
      <c r="E340" t="e">
        <f>COLLO!R293</f>
        <v>#REF!</v>
      </c>
      <c r="F340">
        <f>COLLO!S293</f>
        <v>0</v>
      </c>
    </row>
    <row r="341" spans="1:6" ht="12.75">
      <c r="A341" s="352">
        <f>IF(ISTEXT(COLLO!C$2),COLLO!C$2,"")</f>
      </c>
      <c r="B341" t="str">
        <f>COLLO!E$2</f>
        <v>WA</v>
      </c>
      <c r="C341" t="str">
        <f>COLLO!O294</f>
        <v>XPC</v>
      </c>
      <c r="D341" t="str">
        <f>COLLO!Q294</f>
        <v>SP1RC</v>
      </c>
      <c r="E341">
        <f>COLLO!R294</f>
        <v>0</v>
      </c>
      <c r="F341">
        <f>COLLO!S294</f>
        <v>0</v>
      </c>
    </row>
    <row r="342" spans="1:6" ht="12.75">
      <c r="A342" s="352">
        <f>IF(ISTEXT(COLLO!C$2),COLLO!C$2,"")</f>
      </c>
      <c r="B342" t="str">
        <f>COLLO!E$2</f>
        <v>WA</v>
      </c>
      <c r="C342" t="str">
        <f>COLLO!O295</f>
        <v>XPC</v>
      </c>
      <c r="D342" t="str">
        <f>COLLO!Q295</f>
        <v>SP1RD</v>
      </c>
      <c r="E342">
        <f>COLLO!R295</f>
        <v>0</v>
      </c>
      <c r="F342">
        <f>COLLO!S295</f>
        <v>0</v>
      </c>
    </row>
    <row r="343" spans="1:6" ht="12.75">
      <c r="A343" s="352">
        <f>IF(ISTEXT(COLLO!C$2),COLLO!C$2,"")</f>
      </c>
      <c r="B343" t="str">
        <f>COLLO!E$2</f>
        <v>WA</v>
      </c>
      <c r="C343" t="str">
        <f>COLLO!O296</f>
        <v>XPC</v>
      </c>
      <c r="D343" t="str">
        <f>COLLO!Q296</f>
        <v>SP11S</v>
      </c>
      <c r="E343" t="e">
        <f>COLLO!R296</f>
        <v>#REF!</v>
      </c>
      <c r="F343">
        <f>COLLO!S296</f>
        <v>0</v>
      </c>
    </row>
    <row r="344" spans="1:6" ht="12.75">
      <c r="A344" s="352">
        <f>IF(ISTEXT(COLLO!C$2),COLLO!C$2,"")</f>
      </c>
      <c r="B344" t="str">
        <f>COLLO!E$2</f>
        <v>WA</v>
      </c>
      <c r="C344" t="str">
        <f>COLLO!O297</f>
        <v>XPC</v>
      </c>
      <c r="D344" t="str">
        <f>COLLO!Q297</f>
        <v>SP1SE</v>
      </c>
      <c r="E344">
        <f>COLLO!R297</f>
        <v>0</v>
      </c>
      <c r="F344">
        <f>COLLO!S297</f>
        <v>0</v>
      </c>
    </row>
    <row r="345" spans="1:6" ht="12.75">
      <c r="A345" s="352">
        <f>IF(ISTEXT(COLLO!C$2),COLLO!C$2,"")</f>
      </c>
      <c r="B345" t="str">
        <f>COLLO!E$2</f>
        <v>WA</v>
      </c>
      <c r="C345" t="str">
        <f>COLLO!O298</f>
        <v>XPC</v>
      </c>
      <c r="D345" t="str">
        <f>COLLO!Q298</f>
        <v>SP1SF</v>
      </c>
      <c r="E345">
        <f>COLLO!R298</f>
        <v>0</v>
      </c>
      <c r="F345">
        <f>COLLO!S298</f>
        <v>0</v>
      </c>
    </row>
    <row r="346" spans="1:6" ht="12.75">
      <c r="A346" s="352">
        <f>IF(ISTEXT(COLLO!C$2),COLLO!C$2,"")</f>
      </c>
      <c r="B346" t="str">
        <f>COLLO!E$2</f>
        <v>WA</v>
      </c>
      <c r="C346" t="str">
        <f>COLLO!O299</f>
        <v>XPC</v>
      </c>
      <c r="D346" t="str">
        <f>COLLO!Q299</f>
        <v>SP1SH</v>
      </c>
      <c r="E346">
        <f>COLLO!R299</f>
        <v>0</v>
      </c>
      <c r="F346">
        <f>COLLO!S299</f>
        <v>0</v>
      </c>
    </row>
    <row r="347" spans="1:6" ht="12.75">
      <c r="A347" s="352">
        <f>IF(ISTEXT(COLLO!C$2),COLLO!C$2,"")</f>
      </c>
      <c r="B347" t="str">
        <f>COLLO!E$2</f>
        <v>WA</v>
      </c>
      <c r="C347" t="str">
        <f>COLLO!O300</f>
        <v>XPC</v>
      </c>
      <c r="D347" t="str">
        <f>COLLO!Q300</f>
        <v>SP1SX</v>
      </c>
      <c r="E347" t="e">
        <f>COLLO!R300</f>
        <v>#REF!</v>
      </c>
      <c r="F347">
        <f>COLLO!S300</f>
        <v>0</v>
      </c>
    </row>
    <row r="348" spans="1:6" ht="12.75">
      <c r="A348" s="352">
        <f>IF(ISTEXT(COLLO!C$2),COLLO!C$2,"")</f>
      </c>
      <c r="B348" t="str">
        <f>COLLO!E$2</f>
        <v>WA</v>
      </c>
      <c r="C348" t="str">
        <f>COLLO!O301</f>
        <v>XPC</v>
      </c>
      <c r="D348" t="str">
        <f>COLLO!Q301</f>
        <v>SP1VB</v>
      </c>
      <c r="E348">
        <f>COLLO!R301</f>
        <v>0</v>
      </c>
      <c r="F348">
        <f>COLLO!S301</f>
        <v>0</v>
      </c>
    </row>
    <row r="349" spans="1:6" ht="12.75">
      <c r="A349" s="352">
        <f>IF(ISTEXT(COLLO!C$2),COLLO!C$2,"")</f>
      </c>
      <c r="B349" t="str">
        <f>COLLO!E$2</f>
        <v>WA</v>
      </c>
      <c r="C349" t="str">
        <f>COLLO!O302</f>
        <v>XPC</v>
      </c>
      <c r="D349" t="str">
        <f>COLLO!Q302</f>
        <v>SP1VC</v>
      </c>
      <c r="E349">
        <f>COLLO!R302</f>
        <v>0</v>
      </c>
      <c r="F349">
        <f>COLLO!S302</f>
        <v>0</v>
      </c>
    </row>
    <row r="350" spans="1:6" ht="12.75">
      <c r="A350" s="352">
        <f>IF(ISTEXT(COLLO!C$2),COLLO!C$2,"")</f>
      </c>
      <c r="B350" t="str">
        <f>COLLO!E$2</f>
        <v>WA</v>
      </c>
      <c r="C350" t="str">
        <f>COLLO!O303</f>
        <v>XPC</v>
      </c>
      <c r="D350" t="str">
        <f>COLLO!Q303</f>
        <v>SP1VD</v>
      </c>
      <c r="E350">
        <f>COLLO!R303</f>
        <v>0</v>
      </c>
      <c r="F350">
        <f>COLLO!S303</f>
        <v>0</v>
      </c>
    </row>
    <row r="351" spans="1:6" ht="12.75">
      <c r="A351" s="352">
        <f>IF(ISTEXT(COLLO!C$2),COLLO!C$2,"")</f>
      </c>
      <c r="B351" t="str">
        <f>COLLO!E$2</f>
        <v>WA</v>
      </c>
      <c r="C351" t="str">
        <f>COLLO!O304</f>
        <v>XPC</v>
      </c>
      <c r="D351" t="str">
        <f>COLLO!Q304</f>
        <v>SP1VE</v>
      </c>
      <c r="E351">
        <f>COLLO!R304</f>
        <v>0</v>
      </c>
      <c r="F351">
        <f>COLLO!S304</f>
        <v>0</v>
      </c>
    </row>
    <row r="352" spans="1:6" ht="12.75">
      <c r="A352" s="352">
        <f>IF(ISTEXT(COLLO!C$2),COLLO!C$2,"")</f>
      </c>
      <c r="B352" t="str">
        <f>COLLO!E$2</f>
        <v>WA</v>
      </c>
      <c r="C352" t="str">
        <f>COLLO!O305</f>
        <v>XPC</v>
      </c>
      <c r="D352" t="str">
        <f>COLLO!Q305</f>
        <v>NRBBC</v>
      </c>
      <c r="E352">
        <f>COLLO!R305</f>
        <v>0</v>
      </c>
      <c r="F352">
        <f>COLLO!S305</f>
        <v>0</v>
      </c>
    </row>
    <row r="353" spans="1:6" ht="12.75">
      <c r="A353" s="352">
        <f>IF(ISTEXT(COLLO!C$2),COLLO!C$2,"")</f>
      </c>
      <c r="B353" t="str">
        <f>COLLO!E$2</f>
        <v>WA</v>
      </c>
      <c r="C353" t="str">
        <f>COLLO!O306</f>
        <v>XPC</v>
      </c>
      <c r="D353" t="str">
        <f>COLLO!Q306</f>
        <v>NRBBD</v>
      </c>
      <c r="E353">
        <f>COLLO!R306</f>
        <v>0</v>
      </c>
      <c r="F353">
        <f>COLLO!S306</f>
        <v>0</v>
      </c>
    </row>
    <row r="354" spans="1:6" ht="12.75">
      <c r="A354" s="352">
        <f>IF(ISTEXT(COLLO!C$2),COLLO!C$2,"")</f>
      </c>
      <c r="B354" t="str">
        <f>COLLO!E$2</f>
        <v>WA</v>
      </c>
      <c r="C354" t="str">
        <f>COLLO!O307</f>
        <v>XPC</v>
      </c>
      <c r="D354" t="str">
        <f>COLLO!Q307</f>
        <v>NRBBK</v>
      </c>
      <c r="E354">
        <f>COLLO!R307</f>
        <v>0</v>
      </c>
      <c r="F354" t="e">
        <f>COLLO!S307</f>
        <v>#REF!</v>
      </c>
    </row>
    <row r="355" spans="1:6" ht="12.75">
      <c r="A355" s="352">
        <f>IF(ISTEXT(COLLO!C$2),COLLO!C$2,"")</f>
      </c>
      <c r="B355" t="str">
        <f>COLLO!E$2</f>
        <v>WA</v>
      </c>
      <c r="C355" t="str">
        <f>COLLO!O308</f>
        <v>XPC</v>
      </c>
      <c r="D355" t="str">
        <f>COLLO!Q308</f>
        <v>NRBCR</v>
      </c>
      <c r="E355">
        <f>COLLO!R308</f>
        <v>0</v>
      </c>
      <c r="F355" t="e">
        <f>COLLO!S308</f>
        <v>#REF!</v>
      </c>
    </row>
    <row r="356" spans="1:6" ht="12.75">
      <c r="A356" s="352">
        <f>IF(ISTEXT(COLLO!C$2),COLLO!C$2,"")</f>
      </c>
      <c r="B356" t="str">
        <f>COLLO!E$2</f>
        <v>WA</v>
      </c>
      <c r="C356" t="str">
        <f>COLLO!O309</f>
        <v>XPC</v>
      </c>
      <c r="D356" t="str">
        <f>COLLO!Q309</f>
        <v>NRBBE</v>
      </c>
      <c r="E356">
        <f>COLLO!R309</f>
        <v>0</v>
      </c>
      <c r="F356" t="e">
        <f>COLLO!S309</f>
        <v>#REF!</v>
      </c>
    </row>
    <row r="357" spans="1:6" ht="12.75">
      <c r="A357" s="352">
        <f>IF(ISTEXT(COLLO!C$2),COLLO!C$2,"")</f>
      </c>
      <c r="B357" t="str">
        <f>COLLO!E$2</f>
        <v>WA</v>
      </c>
      <c r="C357" t="str">
        <f>COLLO!O310</f>
        <v>XPC</v>
      </c>
      <c r="D357" t="str">
        <f>COLLO!Q310</f>
        <v>NRBBF</v>
      </c>
      <c r="E357">
        <f>COLLO!R310</f>
        <v>0</v>
      </c>
      <c r="F357" t="e">
        <f>COLLO!S310</f>
        <v>#REF!</v>
      </c>
    </row>
    <row r="358" spans="1:6" ht="12.75">
      <c r="A358" s="352">
        <f>IF(ISTEXT(COLLO!C$2),COLLO!C$2,"")</f>
      </c>
      <c r="B358" t="str">
        <f>COLLO!E$2</f>
        <v>WA</v>
      </c>
      <c r="C358" t="str">
        <f>COLLO!O311</f>
        <v>XS6</v>
      </c>
      <c r="D358" t="str">
        <f>COLLO!Q311</f>
        <v>B2CGP</v>
      </c>
      <c r="E358">
        <f>COLLO!R311</f>
        <v>0</v>
      </c>
      <c r="F358">
        <f>COLLO!S311</f>
        <v>0</v>
      </c>
    </row>
    <row r="359" spans="1:6" ht="12.75">
      <c r="A359" s="352">
        <f>IF(ISTEXT(COLLO!C$2),COLLO!C$2,"")</f>
      </c>
      <c r="B359" t="str">
        <f>COLLO!E$2</f>
        <v>WA</v>
      </c>
      <c r="C359" t="str">
        <f>COLLO!O312</f>
        <v>XS7</v>
      </c>
      <c r="D359" t="str">
        <f>COLLO!Q312</f>
        <v>B2CHP</v>
      </c>
      <c r="E359">
        <f>COLLO!R312</f>
        <v>0</v>
      </c>
      <c r="F359">
        <f>COLLO!S312</f>
        <v>0</v>
      </c>
    </row>
    <row r="360" spans="1:6" ht="12.75">
      <c r="A360" s="352">
        <f>IF(ISTEXT(COLLO!C$2),COLLO!C$2,"")</f>
      </c>
      <c r="B360" t="str">
        <f>COLLO!E$2</f>
        <v>WA</v>
      </c>
      <c r="C360" t="str">
        <f>COLLO!O313</f>
        <v>XS6</v>
      </c>
      <c r="D360" t="str">
        <f>COLLO!Q313</f>
        <v>CTG</v>
      </c>
      <c r="E360">
        <f>COLLO!R313</f>
        <v>0</v>
      </c>
      <c r="F360">
        <f>COLLO!S313</f>
        <v>0</v>
      </c>
    </row>
    <row r="361" spans="1:6" ht="12.75">
      <c r="A361" s="352">
        <f>IF(ISTEXT(COLLO!C$2),COLLO!C$2,"")</f>
      </c>
      <c r="B361" t="str">
        <f>COLLO!E$2</f>
        <v>WA</v>
      </c>
      <c r="C361" t="str">
        <f>COLLO!O314</f>
        <v>XS6</v>
      </c>
      <c r="D361" t="str">
        <f>COLLO!Q314</f>
        <v>C1C1X</v>
      </c>
      <c r="E361">
        <f>COLLO!R314</f>
        <v>0</v>
      </c>
      <c r="F361">
        <f>COLLO!S314</f>
        <v>0</v>
      </c>
    </row>
    <row r="362" spans="1:6" ht="12.75">
      <c r="A362" s="352">
        <f>IF(ISTEXT(COLLO!C$2),COLLO!C$2,"")</f>
      </c>
      <c r="B362" t="str">
        <f>COLLO!E$2</f>
        <v>WA</v>
      </c>
      <c r="C362" t="str">
        <f>COLLO!O315</f>
        <v>XS6</v>
      </c>
      <c r="D362" t="str">
        <f>COLLO!Q315</f>
        <v>C1FAA</v>
      </c>
      <c r="E362">
        <f>COLLO!R315</f>
        <v>0</v>
      </c>
      <c r="F362">
        <f>COLLO!S315</f>
        <v>0</v>
      </c>
    </row>
    <row r="363" spans="1:6" ht="12.75">
      <c r="A363" s="352">
        <f>IF(ISTEXT(COLLO!C$2),COLLO!C$2,"")</f>
      </c>
      <c r="B363" t="str">
        <f>COLLO!E$2</f>
        <v>WA</v>
      </c>
      <c r="C363" t="str">
        <f>COLLO!O316</f>
        <v>XS6</v>
      </c>
      <c r="D363" t="str">
        <f>COLLO!Q316</f>
        <v>C1FAB</v>
      </c>
      <c r="E363">
        <f>COLLO!R316</f>
        <v>0</v>
      </c>
      <c r="F363">
        <f>COLLO!S316</f>
        <v>0</v>
      </c>
    </row>
    <row r="364" spans="1:6" ht="12.75">
      <c r="A364" s="352">
        <f>IF(ISTEXT(COLLO!C$2),COLLO!C$2,"")</f>
      </c>
      <c r="B364" t="str">
        <f>COLLO!E$2</f>
        <v>WA</v>
      </c>
      <c r="C364" t="str">
        <f>COLLO!O317</f>
        <v>XS6</v>
      </c>
      <c r="D364" t="str">
        <f>COLLO!Q317</f>
        <v>C1FC2</v>
      </c>
      <c r="E364">
        <f>COLLO!R317</f>
        <v>0</v>
      </c>
      <c r="F364">
        <f>COLLO!S317</f>
        <v>0</v>
      </c>
    </row>
    <row r="365" spans="1:6" ht="12.75">
      <c r="A365" s="352">
        <f>IF(ISTEXT(COLLO!C$2),COLLO!C$2,"")</f>
      </c>
      <c r="B365" t="str">
        <f>COLLO!E$2</f>
        <v>WA</v>
      </c>
      <c r="C365" t="str">
        <f>COLLO!O318</f>
        <v>XS6</v>
      </c>
      <c r="D365" t="str">
        <f>COLLO!Q318</f>
        <v>C1FC3</v>
      </c>
      <c r="E365">
        <f>COLLO!R318</f>
        <v>0</v>
      </c>
      <c r="F365">
        <f>COLLO!S318</f>
        <v>0</v>
      </c>
    </row>
    <row r="366" spans="1:6" ht="12.75">
      <c r="A366" s="352">
        <f>IF(ISTEXT(COLLO!C$2),COLLO!C$2,"")</f>
      </c>
      <c r="B366" t="str">
        <f>COLLO!E$2</f>
        <v>WA</v>
      </c>
      <c r="C366" t="str">
        <f>COLLO!O319</f>
        <v>XS6</v>
      </c>
      <c r="D366" t="str">
        <f>COLLO!Q319</f>
        <v>C1FC4</v>
      </c>
      <c r="E366">
        <f>COLLO!R319</f>
        <v>0</v>
      </c>
      <c r="F366">
        <f>COLLO!S319</f>
        <v>0</v>
      </c>
    </row>
    <row r="367" spans="1:6" ht="12.75">
      <c r="A367" s="352">
        <f>IF(ISTEXT(COLLO!C$2),COLLO!C$2,"")</f>
      </c>
      <c r="B367" t="str">
        <f>COLLO!E$2</f>
        <v>WA</v>
      </c>
      <c r="C367" t="str">
        <f>COLLO!O320</f>
        <v>XS6</v>
      </c>
      <c r="D367" t="str">
        <f>COLLO!Q320</f>
        <v>C1FC5</v>
      </c>
      <c r="E367">
        <f>COLLO!R320</f>
        <v>0</v>
      </c>
      <c r="F367">
        <f>COLLO!S320</f>
        <v>0</v>
      </c>
    </row>
    <row r="368" spans="1:6" ht="12.75">
      <c r="A368" s="352">
        <f>IF(ISTEXT(COLLO!C$2),COLLO!C$2,"")</f>
      </c>
      <c r="B368" t="str">
        <f>COLLO!E$2</f>
        <v>WA</v>
      </c>
      <c r="C368" t="str">
        <f>COLLO!O321</f>
        <v>XS6</v>
      </c>
      <c r="D368" t="str">
        <f>COLLO!Q321</f>
        <v>C1FF3</v>
      </c>
      <c r="E368">
        <f>COLLO!R321</f>
        <v>0</v>
      </c>
      <c r="F368">
        <f>COLLO!S321</f>
        <v>0</v>
      </c>
    </row>
    <row r="369" spans="1:6" ht="12.75">
      <c r="A369" s="352">
        <f>IF(ISTEXT(COLLO!C$2),COLLO!C$2,"")</f>
      </c>
      <c r="B369" t="str">
        <f>COLLO!E$2</f>
        <v>WA</v>
      </c>
      <c r="C369" t="str">
        <f>COLLO!O322</f>
        <v>XS6</v>
      </c>
      <c r="D369" t="str">
        <f>COLLO!Q322</f>
        <v>C1FF4</v>
      </c>
      <c r="E369">
        <f>COLLO!R322</f>
        <v>0</v>
      </c>
      <c r="F369">
        <f>COLLO!S322</f>
        <v>0</v>
      </c>
    </row>
    <row r="370" spans="1:6" ht="12.75">
      <c r="A370" s="352">
        <f>IF(ISTEXT(COLLO!C$2),COLLO!C$2,"")</f>
      </c>
      <c r="B370" t="str">
        <f>COLLO!E$2</f>
        <v>WA</v>
      </c>
      <c r="C370" t="str">
        <f>COLLO!O323</f>
        <v>XS6</v>
      </c>
      <c r="D370" t="str">
        <f>COLLO!Q323</f>
        <v>C1FGA</v>
      </c>
      <c r="E370">
        <f>COLLO!R323</f>
        <v>0</v>
      </c>
      <c r="F370">
        <f>COLLO!S323</f>
        <v>0</v>
      </c>
    </row>
    <row r="371" spans="1:6" ht="12.75">
      <c r="A371" s="352">
        <f>IF(ISTEXT(COLLO!C$2),COLLO!C$2,"")</f>
      </c>
      <c r="B371" t="str">
        <f>COLLO!E$2</f>
        <v>WA</v>
      </c>
      <c r="C371" t="str">
        <f>COLLO!O324</f>
        <v>XS6</v>
      </c>
      <c r="D371" t="str">
        <f>COLLO!Q324</f>
        <v>C1FGB</v>
      </c>
      <c r="E371">
        <f>COLLO!R324</f>
        <v>0</v>
      </c>
      <c r="F371">
        <f>COLLO!S324</f>
        <v>0</v>
      </c>
    </row>
    <row r="372" spans="1:6" ht="12.75">
      <c r="A372" s="352">
        <f>IF(ISTEXT(COLLO!C$2),COLLO!C$2,"")</f>
      </c>
      <c r="B372" t="str">
        <f>COLLO!E$2</f>
        <v>WA</v>
      </c>
      <c r="C372" t="str">
        <f>COLLO!O325</f>
        <v>XS6</v>
      </c>
      <c r="D372" t="str">
        <f>COLLO!Q325</f>
        <v>C1FGC</v>
      </c>
      <c r="E372">
        <f>COLLO!R325</f>
        <v>0</v>
      </c>
      <c r="F372">
        <f>COLLO!S325</f>
        <v>0</v>
      </c>
    </row>
    <row r="373" spans="1:6" ht="12.75">
      <c r="A373" s="352">
        <f>IF(ISTEXT(COLLO!C$2),COLLO!C$2,"")</f>
      </c>
      <c r="B373" t="str">
        <f>COLLO!E$2</f>
        <v>WA</v>
      </c>
      <c r="C373" t="str">
        <f>COLLO!O326</f>
        <v>XS6</v>
      </c>
      <c r="D373" t="str">
        <f>COLLO!Q326</f>
        <v>C1FGD</v>
      </c>
      <c r="E373">
        <f>COLLO!R326</f>
        <v>0</v>
      </c>
      <c r="F373">
        <f>COLLO!S326</f>
        <v>0</v>
      </c>
    </row>
    <row r="374" spans="1:6" ht="12.75">
      <c r="A374" s="352">
        <f>IF(ISTEXT(COLLO!C$2),COLLO!C$2,"")</f>
      </c>
      <c r="B374" t="str">
        <f>COLLO!E$2</f>
        <v>WA</v>
      </c>
      <c r="C374" t="str">
        <f>COLLO!O327</f>
        <v>XS6</v>
      </c>
      <c r="D374" t="str">
        <f>COLLO!Q327</f>
        <v>C1FGE</v>
      </c>
      <c r="E374">
        <f>COLLO!R327</f>
        <v>0</v>
      </c>
      <c r="F374">
        <f>COLLO!S327</f>
        <v>0</v>
      </c>
    </row>
    <row r="375" spans="1:6" ht="12.75">
      <c r="A375" s="352">
        <f>IF(ISTEXT(COLLO!C$2),COLLO!C$2,"")</f>
      </c>
      <c r="B375" t="str">
        <f>COLLO!E$2</f>
        <v>WA</v>
      </c>
      <c r="C375" t="str">
        <f>COLLO!O328</f>
        <v>XS6</v>
      </c>
      <c r="D375" t="str">
        <f>COLLO!Q328</f>
        <v>C1FGF</v>
      </c>
      <c r="E375">
        <f>COLLO!R328</f>
        <v>0</v>
      </c>
      <c r="F375">
        <f>COLLO!S328</f>
        <v>0</v>
      </c>
    </row>
    <row r="376" spans="1:6" ht="12.75">
      <c r="A376" s="352">
        <f>IF(ISTEXT(COLLO!C$2),COLLO!C$2,"")</f>
      </c>
      <c r="B376" t="str">
        <f>COLLO!E$2</f>
        <v>WA</v>
      </c>
      <c r="C376" t="str">
        <f>COLLO!O329</f>
        <v>XS6</v>
      </c>
      <c r="D376" t="str">
        <f>COLLO!Q329</f>
        <v>C1FGG</v>
      </c>
      <c r="E376">
        <f>COLLO!R329</f>
        <v>0</v>
      </c>
      <c r="F376">
        <f>COLLO!S329</f>
        <v>0</v>
      </c>
    </row>
    <row r="377" spans="1:6" ht="12.75">
      <c r="A377" s="352">
        <f>IF(ISTEXT(COLLO!C$2),COLLO!C$2,"")</f>
      </c>
      <c r="B377" t="str">
        <f>COLLO!E$2</f>
        <v>WA</v>
      </c>
      <c r="C377" t="str">
        <f>COLLO!O330</f>
        <v>XS6</v>
      </c>
      <c r="D377" t="str">
        <f>COLLO!Q330</f>
        <v>C1FGH</v>
      </c>
      <c r="E377">
        <f>COLLO!R330</f>
        <v>0</v>
      </c>
      <c r="F377">
        <f>COLLO!S330</f>
        <v>0</v>
      </c>
    </row>
    <row r="378" spans="1:6" ht="12.75">
      <c r="A378" s="352">
        <f>IF(ISTEXT(COLLO!C$2),COLLO!C$2,"")</f>
      </c>
      <c r="B378" t="str">
        <f>COLLO!E$2</f>
        <v>WA</v>
      </c>
      <c r="C378" t="str">
        <f>COLLO!O331</f>
        <v>XS6</v>
      </c>
      <c r="D378" t="str">
        <f>COLLO!Q331</f>
        <v>C1FGJ</v>
      </c>
      <c r="E378">
        <f>COLLO!R331</f>
        <v>0</v>
      </c>
      <c r="F378">
        <f>COLLO!S331</f>
        <v>0</v>
      </c>
    </row>
    <row r="379" spans="1:6" ht="12.75">
      <c r="A379" s="352">
        <f>IF(ISTEXT(COLLO!C$2),COLLO!C$2,"")</f>
      </c>
      <c r="B379" t="str">
        <f>COLLO!E$2</f>
        <v>WA</v>
      </c>
      <c r="C379" t="str">
        <f>COLLO!O332</f>
        <v>XS6</v>
      </c>
      <c r="D379" t="str">
        <f>COLLO!Q332</f>
        <v>C1FGK</v>
      </c>
      <c r="E379">
        <f>COLLO!R332</f>
        <v>0</v>
      </c>
      <c r="F379">
        <f>COLLO!S332</f>
        <v>0</v>
      </c>
    </row>
    <row r="380" spans="1:6" ht="12.75">
      <c r="A380" s="352">
        <f>IF(ISTEXT(COLLO!C$2),COLLO!C$2,"")</f>
      </c>
      <c r="B380" t="str">
        <f>COLLO!E$2</f>
        <v>WA</v>
      </c>
      <c r="C380" t="str">
        <f>COLLO!O333</f>
        <v>XS6</v>
      </c>
      <c r="D380" t="str">
        <f>COLLO!Q333</f>
        <v>C1FGL</v>
      </c>
      <c r="E380">
        <f>COLLO!R333</f>
        <v>0</v>
      </c>
      <c r="F380">
        <f>COLLO!S333</f>
        <v>0</v>
      </c>
    </row>
    <row r="381" spans="1:6" ht="12.75">
      <c r="A381" s="352">
        <f>IF(ISTEXT(COLLO!C$2),COLLO!C$2,"")</f>
      </c>
      <c r="B381" t="str">
        <f>COLLO!E$2</f>
        <v>WA</v>
      </c>
      <c r="C381" t="str">
        <f>COLLO!O334</f>
        <v>XS6</v>
      </c>
      <c r="D381" t="str">
        <f>COLLO!Q334</f>
        <v>C1FGM</v>
      </c>
      <c r="E381">
        <f>COLLO!R334</f>
        <v>0</v>
      </c>
      <c r="F381">
        <f>COLLO!S334</f>
        <v>0</v>
      </c>
    </row>
    <row r="382" spans="1:6" ht="12.75">
      <c r="A382" s="352">
        <f>IF(ISTEXT(COLLO!C$2),COLLO!C$2,"")</f>
      </c>
      <c r="B382" t="str">
        <f>COLLO!E$2</f>
        <v>WA</v>
      </c>
      <c r="C382" t="str">
        <f>COLLO!O335</f>
        <v>XS6</v>
      </c>
      <c r="D382" t="str">
        <f>COLLO!Q335</f>
        <v>C1FGN</v>
      </c>
      <c r="E382">
        <f>COLLO!R335</f>
        <v>0</v>
      </c>
      <c r="F382">
        <f>COLLO!S335</f>
        <v>0</v>
      </c>
    </row>
    <row r="383" spans="1:6" ht="12.75">
      <c r="A383" s="352">
        <f>IF(ISTEXT(COLLO!C$2),COLLO!C$2,"")</f>
      </c>
      <c r="B383" t="str">
        <f>COLLO!E$2</f>
        <v>WA</v>
      </c>
      <c r="C383" t="str">
        <f>COLLO!O336</f>
        <v>XS6</v>
      </c>
      <c r="D383" t="str">
        <f>COLLO!Q336</f>
        <v>C1FGO</v>
      </c>
      <c r="E383">
        <f>COLLO!R336</f>
        <v>0</v>
      </c>
      <c r="F383">
        <f>COLLO!S336</f>
        <v>0</v>
      </c>
    </row>
    <row r="384" spans="1:6" ht="12.75">
      <c r="A384" s="352">
        <f>IF(ISTEXT(COLLO!C$2),COLLO!C$2,"")</f>
      </c>
      <c r="B384" t="str">
        <f>COLLO!E$2</f>
        <v>WA</v>
      </c>
      <c r="C384" t="str">
        <f>COLLO!O337</f>
        <v>XS6</v>
      </c>
      <c r="D384" t="str">
        <f>COLLO!Q337</f>
        <v>C1FGP</v>
      </c>
      <c r="E384">
        <f>COLLO!R337</f>
        <v>0</v>
      </c>
      <c r="F384">
        <f>COLLO!S337</f>
        <v>0</v>
      </c>
    </row>
    <row r="385" spans="1:6" ht="12.75">
      <c r="A385" s="352">
        <f>IF(ISTEXT(COLLO!C$2),COLLO!C$2,"")</f>
      </c>
      <c r="B385" t="str">
        <f>COLLO!E$2</f>
        <v>WA</v>
      </c>
      <c r="C385" t="str">
        <f>COLLO!O338</f>
        <v>XS6</v>
      </c>
      <c r="D385" t="str">
        <f>COLLO!Q338</f>
        <v>C1FGQ</v>
      </c>
      <c r="E385">
        <f>COLLO!R338</f>
        <v>0</v>
      </c>
      <c r="F385">
        <f>COLLO!S338</f>
        <v>0</v>
      </c>
    </row>
    <row r="386" spans="1:6" ht="12.75">
      <c r="A386" s="352">
        <f>IF(ISTEXT(COLLO!C$2),COLLO!C$2,"")</f>
      </c>
      <c r="B386" t="str">
        <f>COLLO!E$2</f>
        <v>WA</v>
      </c>
      <c r="C386" t="str">
        <f>COLLO!O339</f>
        <v>XS6</v>
      </c>
      <c r="D386" t="str">
        <f>COLLO!Q339</f>
        <v>EFNZX</v>
      </c>
      <c r="E386">
        <f>COLLO!R339</f>
        <v>0</v>
      </c>
      <c r="F386">
        <f>COLLO!S339</f>
        <v>0</v>
      </c>
    </row>
    <row r="387" spans="1:6" ht="12.75">
      <c r="A387" s="352">
        <f>IF(ISTEXT(COLLO!C$2),COLLO!C$2,"")</f>
      </c>
      <c r="B387" t="str">
        <f>COLLO!E$2</f>
        <v>WA</v>
      </c>
      <c r="C387" t="str">
        <f>COLLO!O340</f>
        <v>XS6</v>
      </c>
      <c r="D387" t="str">
        <f>COLLO!Q340</f>
        <v>EXCDX</v>
      </c>
      <c r="E387" t="e">
        <f>COLLO!R340</f>
        <v>#REF!</v>
      </c>
      <c r="F387">
        <f>COLLO!S340</f>
        <v>0</v>
      </c>
    </row>
    <row r="388" spans="1:6" ht="12.75">
      <c r="A388" s="352">
        <f>IF(ISTEXT(COLLO!C$2),COLLO!C$2,"")</f>
      </c>
      <c r="B388" t="str">
        <f>COLLO!E$2</f>
        <v>WA</v>
      </c>
      <c r="C388" t="str">
        <f>COLLO!O341</f>
        <v>XS6</v>
      </c>
      <c r="D388" t="str">
        <f>COLLO!Q341</f>
        <v>EXCEX</v>
      </c>
      <c r="E388" t="e">
        <f>COLLO!R341</f>
        <v>#REF!</v>
      </c>
      <c r="F388">
        <f>COLLO!S341</f>
        <v>0</v>
      </c>
    </row>
    <row r="389" spans="1:6" ht="12.75">
      <c r="A389" s="352">
        <f>IF(ISTEXT(COLLO!C$2),COLLO!C$2,"")</f>
      </c>
      <c r="B389" t="str">
        <f>COLLO!E$2</f>
        <v>WA</v>
      </c>
      <c r="C389" t="str">
        <f>COLLO!O342</f>
        <v>XS6</v>
      </c>
      <c r="D389" t="str">
        <f>COLLO!Q342</f>
        <v>EXCUX</v>
      </c>
      <c r="E389" t="e">
        <f>COLLO!R342</f>
        <v>#REF!</v>
      </c>
      <c r="F389">
        <f>COLLO!S342</f>
        <v>0</v>
      </c>
    </row>
    <row r="390" spans="1:6" ht="12.75">
      <c r="A390" s="352">
        <f>IF(ISTEXT(COLLO!C$2),COLLO!C$2,"")</f>
      </c>
      <c r="B390" t="str">
        <f>COLLO!E$2</f>
        <v>WA</v>
      </c>
      <c r="C390" t="str">
        <f>COLLO!O343</f>
        <v>XS6</v>
      </c>
      <c r="D390" t="str">
        <f>COLLO!Q343</f>
        <v>SP1C1</v>
      </c>
      <c r="E390" t="e">
        <f>COLLO!R343</f>
        <v>#REF!</v>
      </c>
      <c r="F390">
        <f>COLLO!S343</f>
        <v>0</v>
      </c>
    </row>
    <row r="391" spans="1:6" ht="12.75">
      <c r="A391" s="352">
        <f>IF(ISTEXT(COLLO!C$2),COLLO!C$2,"")</f>
      </c>
      <c r="B391" t="str">
        <f>COLLO!E$2</f>
        <v>WA</v>
      </c>
      <c r="C391" t="str">
        <f>COLLO!O344</f>
        <v>XS6</v>
      </c>
      <c r="D391" t="str">
        <f>COLLO!Q344</f>
        <v>SP1CE</v>
      </c>
      <c r="E391">
        <f>COLLO!R344</f>
        <v>0</v>
      </c>
      <c r="F391">
        <f>COLLO!S344</f>
        <v>0</v>
      </c>
    </row>
    <row r="392" spans="1:6" ht="12.75">
      <c r="A392" s="352">
        <f>IF(ISTEXT(COLLO!C$2),COLLO!C$2,"")</f>
      </c>
      <c r="B392" t="str">
        <f>COLLO!E$2</f>
        <v>WA</v>
      </c>
      <c r="C392" t="str">
        <f>COLLO!O345</f>
        <v>XS6</v>
      </c>
      <c r="D392" t="str">
        <f>COLLO!Q345</f>
        <v>SP1CF</v>
      </c>
      <c r="E392">
        <f>COLLO!R345</f>
        <v>0</v>
      </c>
      <c r="F392">
        <f>COLLO!S345</f>
        <v>0</v>
      </c>
    </row>
    <row r="393" spans="1:6" ht="12.75">
      <c r="A393" s="352">
        <f>IF(ISTEXT(COLLO!C$2),COLLO!C$2,"")</f>
      </c>
      <c r="B393" t="str">
        <f>COLLO!E$2</f>
        <v>WA</v>
      </c>
      <c r="C393" t="str">
        <f>COLLO!O346</f>
        <v>XS6</v>
      </c>
      <c r="D393" t="str">
        <f>COLLO!Q346</f>
        <v>SP1CL</v>
      </c>
      <c r="E393" t="e">
        <f>COLLO!R346</f>
        <v>#REF!</v>
      </c>
      <c r="F393">
        <f>COLLO!S346</f>
        <v>0</v>
      </c>
    </row>
    <row r="394" spans="1:6" ht="12.75">
      <c r="A394" s="352">
        <f>IF(ISTEXT(COLLO!C$2),COLLO!C$2,"")</f>
      </c>
      <c r="B394" t="str">
        <f>COLLO!E$2</f>
        <v>WA</v>
      </c>
      <c r="C394" t="str">
        <f>COLLO!O347</f>
        <v>XS6</v>
      </c>
      <c r="D394" t="str">
        <f>COLLO!Q347</f>
        <v>SP1EA</v>
      </c>
      <c r="E394">
        <f>COLLO!R347</f>
        <v>0</v>
      </c>
      <c r="F394">
        <f>COLLO!S347</f>
        <v>0</v>
      </c>
    </row>
    <row r="395" spans="1:6" ht="12.75">
      <c r="A395" s="352">
        <f>IF(ISTEXT(COLLO!C$2),COLLO!C$2,"")</f>
      </c>
      <c r="B395" t="str">
        <f>COLLO!E$2</f>
        <v>WA</v>
      </c>
      <c r="C395" t="str">
        <f>COLLO!O348</f>
        <v>XS6</v>
      </c>
      <c r="D395" t="str">
        <f>COLLO!Q348</f>
        <v>SP1EB</v>
      </c>
      <c r="E395">
        <f>COLLO!R348</f>
        <v>0</v>
      </c>
      <c r="F395">
        <f>COLLO!S348</f>
        <v>0</v>
      </c>
    </row>
    <row r="396" spans="1:6" ht="12.75">
      <c r="A396" s="352">
        <f>IF(ISTEXT(COLLO!C$2),COLLO!C$2,"")</f>
      </c>
      <c r="B396" t="str">
        <f>COLLO!E$2</f>
        <v>WA</v>
      </c>
      <c r="C396" t="str">
        <f>COLLO!O349</f>
        <v>XS6</v>
      </c>
      <c r="D396" t="str">
        <f>COLLO!Q349</f>
        <v>SP1EE</v>
      </c>
      <c r="E396">
        <f>COLLO!R349</f>
        <v>0</v>
      </c>
      <c r="F396">
        <f>COLLO!S349</f>
        <v>0</v>
      </c>
    </row>
    <row r="397" spans="1:6" ht="12.75">
      <c r="A397" s="352">
        <f>IF(ISTEXT(COLLO!C$2),COLLO!C$2,"")</f>
      </c>
      <c r="B397" t="str">
        <f>COLLO!E$2</f>
        <v>WA</v>
      </c>
      <c r="C397" t="str">
        <f>COLLO!O350</f>
        <v>XS6</v>
      </c>
      <c r="D397" t="str">
        <f>COLLO!Q350</f>
        <v>SP1EH</v>
      </c>
      <c r="E397">
        <f>COLLO!R350</f>
        <v>0</v>
      </c>
      <c r="F397">
        <f>COLLO!S350</f>
        <v>0</v>
      </c>
    </row>
    <row r="398" spans="1:6" ht="12.75">
      <c r="A398" s="352">
        <f>IF(ISTEXT(COLLO!C$2),COLLO!C$2,"")</f>
      </c>
      <c r="B398" t="str">
        <f>COLLO!E$2</f>
        <v>WA</v>
      </c>
      <c r="C398" t="str">
        <f>COLLO!O351</f>
        <v>XS6</v>
      </c>
      <c r="D398" t="str">
        <f>COLLO!Q351</f>
        <v>SP1EM</v>
      </c>
      <c r="E398">
        <f>COLLO!R351</f>
        <v>0</v>
      </c>
      <c r="F398">
        <f>COLLO!S351</f>
        <v>0</v>
      </c>
    </row>
    <row r="399" spans="1:6" ht="12.75">
      <c r="A399" s="352">
        <f>IF(ISTEXT(COLLO!C$2),COLLO!C$2,"")</f>
      </c>
      <c r="B399" t="str">
        <f>COLLO!E$2</f>
        <v>WA</v>
      </c>
      <c r="C399" t="str">
        <f>COLLO!O352</f>
        <v>XS6</v>
      </c>
      <c r="D399" t="str">
        <f>COLLO!Q352</f>
        <v>SP1EN</v>
      </c>
      <c r="E399" t="e">
        <f>COLLO!R352</f>
        <v>#REF!</v>
      </c>
      <c r="F399">
        <f>COLLO!S352</f>
        <v>0</v>
      </c>
    </row>
    <row r="400" spans="1:6" ht="12.75">
      <c r="A400" s="352">
        <f>IF(ISTEXT(COLLO!C$2),COLLO!C$2,"")</f>
      </c>
      <c r="B400" t="str">
        <f>COLLO!E$2</f>
        <v>WA</v>
      </c>
      <c r="C400" t="str">
        <f>COLLO!O353</f>
        <v>XS6</v>
      </c>
      <c r="D400" t="str">
        <f>COLLO!Q353</f>
        <v>SP1EP</v>
      </c>
      <c r="E400" t="e">
        <f>COLLO!R353</f>
        <v>#REF!</v>
      </c>
      <c r="F400">
        <f>COLLO!S353</f>
        <v>0</v>
      </c>
    </row>
    <row r="401" spans="1:6" ht="12.75">
      <c r="A401" s="352">
        <f>IF(ISTEXT(COLLO!C$2),COLLO!C$2,"")</f>
      </c>
      <c r="B401" t="str">
        <f>COLLO!E$2</f>
        <v>WA</v>
      </c>
      <c r="C401" t="str">
        <f>COLLO!O354</f>
        <v>XS6</v>
      </c>
      <c r="D401" t="str">
        <f>COLLO!Q354</f>
        <v>SP1EQ</v>
      </c>
      <c r="E401" t="e">
        <f>COLLO!R354</f>
        <v>#REF!</v>
      </c>
      <c r="F401">
        <f>COLLO!S354</f>
        <v>0</v>
      </c>
    </row>
    <row r="402" spans="1:6" ht="12.75">
      <c r="A402" s="352">
        <f>IF(ISTEXT(COLLO!C$2),COLLO!C$2,"")</f>
      </c>
      <c r="B402" t="str">
        <f>COLLO!E$2</f>
        <v>WA</v>
      </c>
      <c r="C402" t="str">
        <f>COLLO!O355</f>
        <v>XS6</v>
      </c>
      <c r="D402" t="str">
        <f>COLLO!Q355</f>
        <v>SP1FF</v>
      </c>
      <c r="E402">
        <f>COLLO!R355</f>
        <v>0</v>
      </c>
      <c r="F402">
        <f>COLLO!S355</f>
        <v>0</v>
      </c>
    </row>
    <row r="403" spans="1:6" ht="12.75">
      <c r="A403" s="352">
        <f>IF(ISTEXT(COLLO!C$2),COLLO!C$2,"")</f>
      </c>
      <c r="B403" t="str">
        <f>COLLO!E$2</f>
        <v>WA</v>
      </c>
      <c r="C403" t="str">
        <f>COLLO!O356</f>
        <v>XS6</v>
      </c>
      <c r="D403" t="str">
        <f>COLLO!Q356</f>
        <v>SP1FG</v>
      </c>
      <c r="E403">
        <f>COLLO!R356</f>
        <v>0</v>
      </c>
      <c r="F403">
        <f>COLLO!S356</f>
        <v>0</v>
      </c>
    </row>
    <row r="404" spans="1:6" ht="12.75">
      <c r="A404" s="352">
        <f>IF(ISTEXT(COLLO!C$2),COLLO!C$2,"")</f>
      </c>
      <c r="B404" t="str">
        <f>COLLO!E$2</f>
        <v>WA</v>
      </c>
      <c r="C404" t="str">
        <f>COLLO!O357</f>
        <v>XS6</v>
      </c>
      <c r="D404" t="str">
        <f>COLLO!Q357</f>
        <v>SP1FH</v>
      </c>
      <c r="E404">
        <f>COLLO!R357</f>
        <v>0</v>
      </c>
      <c r="F404">
        <f>COLLO!S357</f>
        <v>0</v>
      </c>
    </row>
    <row r="405" spans="1:6" ht="12.75">
      <c r="A405" s="352">
        <f>IF(ISTEXT(COLLO!C$2),COLLO!C$2,"")</f>
      </c>
      <c r="B405" t="str">
        <f>COLLO!E$2</f>
        <v>WA</v>
      </c>
      <c r="C405" t="str">
        <f>COLLO!O358</f>
        <v>XS6</v>
      </c>
      <c r="D405" t="str">
        <f>COLLO!Q358</f>
        <v>SP1FM</v>
      </c>
      <c r="E405" t="e">
        <f>COLLO!R358</f>
        <v>#REF!</v>
      </c>
      <c r="F405">
        <f>COLLO!S358</f>
        <v>0</v>
      </c>
    </row>
    <row r="406" spans="1:6" ht="12.75">
      <c r="A406" s="352">
        <f>IF(ISTEXT(COLLO!C$2),COLLO!C$2,"")</f>
      </c>
      <c r="B406" t="str">
        <f>COLLO!E$2</f>
        <v>WA</v>
      </c>
      <c r="C406" t="str">
        <f>COLLO!O359</f>
        <v>XS6</v>
      </c>
      <c r="D406" t="str">
        <f>COLLO!Q359</f>
        <v>SP1FN</v>
      </c>
      <c r="E406" t="e">
        <f>COLLO!R359</f>
        <v>#REF!</v>
      </c>
      <c r="F406">
        <f>COLLO!S359</f>
        <v>0</v>
      </c>
    </row>
    <row r="407" spans="1:6" ht="12.75">
      <c r="A407" s="352">
        <f>IF(ISTEXT(COLLO!C$2),COLLO!C$2,"")</f>
      </c>
      <c r="B407" t="str">
        <f>COLLO!E$2</f>
        <v>WA</v>
      </c>
      <c r="C407" t="str">
        <f>COLLO!O360</f>
        <v>XS6</v>
      </c>
      <c r="D407" t="str">
        <f>COLLO!Q360</f>
        <v>SP1FO</v>
      </c>
      <c r="E407" t="e">
        <f>COLLO!R360</f>
        <v>#REF!</v>
      </c>
      <c r="F407">
        <f>COLLO!S360</f>
        <v>0</v>
      </c>
    </row>
    <row r="408" spans="1:6" ht="12.75">
      <c r="A408" s="352">
        <f>IF(ISTEXT(COLLO!C$2),COLLO!C$2,"")</f>
      </c>
      <c r="B408" t="str">
        <f>COLLO!E$2</f>
        <v>WA</v>
      </c>
      <c r="C408" t="str">
        <f>COLLO!O361</f>
        <v>XS6</v>
      </c>
      <c r="D408" t="str">
        <f>COLLO!Q361</f>
        <v>SP1GA</v>
      </c>
      <c r="E408">
        <f>COLLO!R361</f>
        <v>0</v>
      </c>
      <c r="F408">
        <f>COLLO!S361</f>
        <v>0</v>
      </c>
    </row>
    <row r="409" spans="1:6" ht="12.75">
      <c r="A409" s="352">
        <f>IF(ISTEXT(COLLO!C$2),COLLO!C$2,"")</f>
      </c>
      <c r="B409" t="str">
        <f>COLLO!E$2</f>
        <v>WA</v>
      </c>
      <c r="C409" t="str">
        <f>COLLO!O362</f>
        <v>XS6</v>
      </c>
      <c r="D409" t="str">
        <f>COLLO!Q362</f>
        <v>SP1GB</v>
      </c>
      <c r="E409">
        <f>COLLO!R362</f>
        <v>0</v>
      </c>
      <c r="F409">
        <f>COLLO!S362</f>
        <v>0</v>
      </c>
    </row>
    <row r="410" spans="1:6" ht="12.75">
      <c r="A410" s="352">
        <f>IF(ISTEXT(COLLO!C$2),COLLO!C$2,"")</f>
      </c>
      <c r="B410" t="str">
        <f>COLLO!E$2</f>
        <v>WA</v>
      </c>
      <c r="C410" t="str">
        <f>COLLO!O363</f>
        <v>XS6</v>
      </c>
      <c r="D410" t="str">
        <f>COLLO!Q363</f>
        <v>SP1GC</v>
      </c>
      <c r="E410">
        <f>COLLO!R363</f>
        <v>0</v>
      </c>
      <c r="F410">
        <f>COLLO!S363</f>
        <v>0</v>
      </c>
    </row>
    <row r="411" spans="1:6" ht="12.75">
      <c r="A411" s="352">
        <f>IF(ISTEXT(COLLO!C$2),COLLO!C$2,"")</f>
      </c>
      <c r="B411" t="str">
        <f>COLLO!E$2</f>
        <v>WA</v>
      </c>
      <c r="C411" t="str">
        <f>COLLO!O364</f>
        <v>XS6</v>
      </c>
      <c r="D411" t="str">
        <f>COLLO!Q364</f>
        <v>SP1GD</v>
      </c>
      <c r="E411">
        <f>COLLO!R364</f>
        <v>0</v>
      </c>
      <c r="F411">
        <f>COLLO!S364</f>
        <v>0</v>
      </c>
    </row>
    <row r="412" spans="1:6" ht="12.75">
      <c r="A412" s="352">
        <f>IF(ISTEXT(COLLO!C$2),COLLO!C$2,"")</f>
      </c>
      <c r="B412" t="str">
        <f>COLLO!E$2</f>
        <v>WA</v>
      </c>
      <c r="C412" t="str">
        <f>COLLO!O365</f>
        <v>XS6</v>
      </c>
      <c r="D412" t="str">
        <f>COLLO!Q365</f>
        <v>SP1GE</v>
      </c>
      <c r="E412">
        <f>COLLO!R365</f>
        <v>0</v>
      </c>
      <c r="F412">
        <f>COLLO!S365</f>
        <v>0</v>
      </c>
    </row>
    <row r="413" spans="1:6" ht="12.75">
      <c r="A413" s="352">
        <f>IF(ISTEXT(COLLO!C$2),COLLO!C$2,"")</f>
      </c>
      <c r="B413" t="str">
        <f>COLLO!E$2</f>
        <v>WA</v>
      </c>
      <c r="C413" t="str">
        <f>COLLO!O366</f>
        <v>XS6</v>
      </c>
      <c r="D413" t="str">
        <f>COLLO!Q366</f>
        <v>SP1GF</v>
      </c>
      <c r="E413">
        <f>COLLO!R366</f>
        <v>0</v>
      </c>
      <c r="F413">
        <f>COLLO!S366</f>
        <v>0</v>
      </c>
    </row>
    <row r="414" spans="1:6" ht="12.75">
      <c r="A414" s="352">
        <f>IF(ISTEXT(COLLO!C$2),COLLO!C$2,"")</f>
      </c>
      <c r="B414" t="str">
        <f>COLLO!E$2</f>
        <v>WA</v>
      </c>
      <c r="C414" t="str">
        <f>COLLO!O367</f>
        <v>XS6</v>
      </c>
      <c r="D414" t="str">
        <f>COLLO!Q367</f>
        <v>SP1HU</v>
      </c>
      <c r="E414">
        <f>COLLO!R367</f>
        <v>0</v>
      </c>
      <c r="F414">
        <f>COLLO!S367</f>
        <v>0</v>
      </c>
    </row>
    <row r="415" spans="1:6" ht="12.75">
      <c r="A415" s="352">
        <f>IF(ISTEXT(COLLO!C$2),COLLO!C$2,"")</f>
      </c>
      <c r="B415" t="str">
        <f>COLLO!E$2</f>
        <v>WA</v>
      </c>
      <c r="C415" t="str">
        <f>COLLO!O368</f>
        <v>XS6</v>
      </c>
      <c r="D415" t="str">
        <f>COLLO!Q368</f>
        <v>SP1JA</v>
      </c>
      <c r="E415" t="e">
        <f>COLLO!R368</f>
        <v>#REF!</v>
      </c>
      <c r="F415">
        <f>COLLO!S368</f>
        <v>0</v>
      </c>
    </row>
    <row r="416" spans="1:6" ht="12.75">
      <c r="A416" s="352">
        <f>IF(ISTEXT(COLLO!C$2),COLLO!C$2,"")</f>
      </c>
      <c r="B416" t="str">
        <f>COLLO!E$2</f>
        <v>WA</v>
      </c>
      <c r="C416" t="str">
        <f>COLLO!O369</f>
        <v>XS6</v>
      </c>
      <c r="D416" t="str">
        <f>COLLO!Q369</f>
        <v>SP1JB</v>
      </c>
      <c r="E416" t="e">
        <f>COLLO!R369</f>
        <v>#REF!</v>
      </c>
      <c r="F416">
        <f>COLLO!S369</f>
        <v>0</v>
      </c>
    </row>
    <row r="417" spans="1:6" ht="12.75">
      <c r="A417" s="352">
        <f>IF(ISTEXT(COLLO!C$2),COLLO!C$2,"")</f>
      </c>
      <c r="B417" t="str">
        <f>COLLO!E$2</f>
        <v>WA</v>
      </c>
      <c r="C417" t="str">
        <f>COLLO!O370</f>
        <v>XS6</v>
      </c>
      <c r="D417" t="str">
        <f>COLLO!Q370</f>
        <v>SP1JC</v>
      </c>
      <c r="E417" t="e">
        <f>COLLO!R370</f>
        <v>#REF!</v>
      </c>
      <c r="F417">
        <f>COLLO!S370</f>
        <v>0</v>
      </c>
    </row>
    <row r="418" spans="1:6" ht="12.75">
      <c r="A418" s="352">
        <f>IF(ISTEXT(COLLO!C$2),COLLO!C$2,"")</f>
      </c>
      <c r="B418" t="str">
        <f>COLLO!E$2</f>
        <v>WA</v>
      </c>
      <c r="C418" t="str">
        <f>COLLO!O371</f>
        <v>XS6</v>
      </c>
      <c r="D418" t="str">
        <f>COLLO!Q371</f>
        <v>SP1JD</v>
      </c>
      <c r="E418" t="e">
        <f>COLLO!R371</f>
        <v>#REF!</v>
      </c>
      <c r="F418">
        <f>COLLO!S371</f>
        <v>0</v>
      </c>
    </row>
    <row r="419" spans="1:6" ht="12.75">
      <c r="A419" s="352">
        <f>IF(ISTEXT(COLLO!C$2),COLLO!C$2,"")</f>
      </c>
      <c r="B419" t="str">
        <f>COLLO!E$2</f>
        <v>WA</v>
      </c>
      <c r="C419" t="str">
        <f>COLLO!O372</f>
        <v>XS6</v>
      </c>
      <c r="D419" t="str">
        <f>COLLO!Q372</f>
        <v>SP1JE</v>
      </c>
      <c r="E419" t="e">
        <f>COLLO!R372</f>
        <v>#REF!</v>
      </c>
      <c r="F419">
        <f>COLLO!S372</f>
        <v>0</v>
      </c>
    </row>
    <row r="420" spans="1:6" ht="12.75">
      <c r="A420" s="352">
        <f>IF(ISTEXT(COLLO!C$2),COLLO!C$2,"")</f>
      </c>
      <c r="B420" t="str">
        <f>COLLO!E$2</f>
        <v>WA</v>
      </c>
      <c r="C420" t="str">
        <f>COLLO!O373</f>
        <v>XS6</v>
      </c>
      <c r="D420" t="str">
        <f>COLLO!Q373</f>
        <v>SP1JF</v>
      </c>
      <c r="E420" t="e">
        <f>COLLO!R373</f>
        <v>#REF!</v>
      </c>
      <c r="F420">
        <f>COLLO!S373</f>
        <v>0</v>
      </c>
    </row>
    <row r="421" spans="1:6" ht="12.75">
      <c r="A421" s="352">
        <f>IF(ISTEXT(COLLO!C$2),COLLO!C$2,"")</f>
      </c>
      <c r="B421" t="str">
        <f>COLLO!E$2</f>
        <v>WA</v>
      </c>
      <c r="C421" t="str">
        <f>COLLO!O374</f>
        <v>XS6</v>
      </c>
      <c r="D421" t="str">
        <f>COLLO!Q374</f>
        <v>SP1KA</v>
      </c>
      <c r="E421">
        <f>COLLO!R374</f>
        <v>0</v>
      </c>
      <c r="F421">
        <f>COLLO!S374</f>
        <v>0</v>
      </c>
    </row>
    <row r="422" spans="1:6" ht="12.75">
      <c r="A422" s="352">
        <f>IF(ISTEXT(COLLO!C$2),COLLO!C$2,"")</f>
      </c>
      <c r="B422" t="str">
        <f>COLLO!E$2</f>
        <v>WA</v>
      </c>
      <c r="C422" t="str">
        <f>COLLO!O375</f>
        <v>XS6</v>
      </c>
      <c r="D422" t="str">
        <f>COLLO!Q375</f>
        <v>SP1KB</v>
      </c>
      <c r="E422" t="e">
        <f>COLLO!R375</f>
        <v>#REF!</v>
      </c>
      <c r="F422">
        <f>COLLO!S375</f>
        <v>0</v>
      </c>
    </row>
    <row r="423" spans="1:6" ht="12.75">
      <c r="A423" s="352">
        <f>IF(ISTEXT(COLLO!C$2),COLLO!C$2,"")</f>
      </c>
      <c r="B423" t="str">
        <f>COLLO!E$2</f>
        <v>WA</v>
      </c>
      <c r="C423" t="str">
        <f>COLLO!O376</f>
        <v>XS6</v>
      </c>
      <c r="D423" t="str">
        <f>COLLO!Q376</f>
        <v>SP1KC</v>
      </c>
      <c r="E423" t="e">
        <f>COLLO!R376</f>
        <v>#REF!</v>
      </c>
      <c r="F423">
        <f>COLLO!S376</f>
        <v>0</v>
      </c>
    </row>
    <row r="424" spans="1:6" ht="12.75">
      <c r="A424" s="352">
        <f>IF(ISTEXT(COLLO!C$2),COLLO!C$2,"")</f>
      </c>
      <c r="B424" t="str">
        <f>COLLO!E$2</f>
        <v>WA</v>
      </c>
      <c r="C424" t="str">
        <f>COLLO!O377</f>
        <v>XS6</v>
      </c>
      <c r="D424" t="str">
        <f>COLLO!Q377</f>
        <v>SP1KD</v>
      </c>
      <c r="E424" t="e">
        <f>COLLO!R377</f>
        <v>#REF!</v>
      </c>
      <c r="F424">
        <f>COLLO!S377</f>
        <v>0</v>
      </c>
    </row>
    <row r="425" spans="1:6" ht="12.75">
      <c r="A425" s="352">
        <f>IF(ISTEXT(COLLO!C$2),COLLO!C$2,"")</f>
      </c>
      <c r="B425" t="str">
        <f>COLLO!E$2</f>
        <v>WA</v>
      </c>
      <c r="C425" t="str">
        <f>COLLO!O378</f>
        <v>XS6</v>
      </c>
      <c r="D425" t="str">
        <f>COLLO!Q378</f>
        <v>SP1KE</v>
      </c>
      <c r="E425" t="e">
        <f>COLLO!R378</f>
        <v>#REF!</v>
      </c>
      <c r="F425">
        <f>COLLO!S378</f>
        <v>0</v>
      </c>
    </row>
    <row r="426" spans="1:6" ht="12.75">
      <c r="A426" s="352">
        <f>IF(ISTEXT(COLLO!C$2),COLLO!C$2,"")</f>
      </c>
      <c r="B426" t="str">
        <f>COLLO!E$2</f>
        <v>WA</v>
      </c>
      <c r="C426" t="str">
        <f>COLLO!O379</f>
        <v>XS6</v>
      </c>
      <c r="D426" t="str">
        <f>COLLO!Q379</f>
        <v>SP1KF</v>
      </c>
      <c r="E426" t="e">
        <f>COLLO!R379</f>
        <v>#REF!</v>
      </c>
      <c r="F426">
        <f>COLLO!S379</f>
        <v>0</v>
      </c>
    </row>
    <row r="427" spans="1:6" ht="12.75">
      <c r="A427" s="352">
        <f>IF(ISTEXT(COLLO!C$2),COLLO!C$2,"")</f>
      </c>
      <c r="B427" t="str">
        <f>COLLO!E$2</f>
        <v>WA</v>
      </c>
      <c r="C427" t="str">
        <f>COLLO!O380</f>
        <v>XS6</v>
      </c>
      <c r="D427" t="str">
        <f>COLLO!Q380</f>
        <v>SP1KG</v>
      </c>
      <c r="E427" t="e">
        <f>COLLO!R380</f>
        <v>#REF!</v>
      </c>
      <c r="F427">
        <f>COLLO!S380</f>
        <v>0</v>
      </c>
    </row>
    <row r="428" spans="1:6" ht="12.75">
      <c r="A428" s="352">
        <f>IF(ISTEXT(COLLO!C$2),COLLO!C$2,"")</f>
      </c>
      <c r="B428" t="str">
        <f>COLLO!E$2</f>
        <v>WA</v>
      </c>
      <c r="C428" t="str">
        <f>COLLO!O381</f>
        <v>XS6</v>
      </c>
      <c r="D428" t="str">
        <f>COLLO!Q381</f>
        <v>SP1KH</v>
      </c>
      <c r="E428" t="e">
        <f>COLLO!R381</f>
        <v>#REF!</v>
      </c>
      <c r="F428">
        <f>COLLO!S381</f>
        <v>0</v>
      </c>
    </row>
    <row r="429" spans="1:6" ht="12.75">
      <c r="A429" s="352">
        <f>IF(ISTEXT(COLLO!C$2),COLLO!C$2,"")</f>
      </c>
      <c r="B429" t="str">
        <f>COLLO!E$2</f>
        <v>WA</v>
      </c>
      <c r="C429" t="str">
        <f>COLLO!O382</f>
        <v>XS6</v>
      </c>
      <c r="D429" t="str">
        <f>COLLO!Q382</f>
        <v>SP1KJ</v>
      </c>
      <c r="E429" t="e">
        <f>COLLO!R382</f>
        <v>#REF!</v>
      </c>
      <c r="F429">
        <f>COLLO!S382</f>
        <v>0</v>
      </c>
    </row>
    <row r="430" spans="1:6" ht="12.75">
      <c r="A430" s="352">
        <f>IF(ISTEXT(COLLO!C$2),COLLO!C$2,"")</f>
      </c>
      <c r="B430" t="str">
        <f>COLLO!E$2</f>
        <v>WA</v>
      </c>
      <c r="C430" t="str">
        <f>COLLO!O383</f>
        <v>XS6</v>
      </c>
      <c r="D430" t="str">
        <f>COLLO!Q383</f>
        <v>SP1KK</v>
      </c>
      <c r="E430" t="e">
        <f>COLLO!R383</f>
        <v>#REF!</v>
      </c>
      <c r="F430">
        <f>COLLO!S383</f>
        <v>0</v>
      </c>
    </row>
    <row r="431" spans="1:6" ht="12.75">
      <c r="A431" s="352">
        <f>IF(ISTEXT(COLLO!C$2),COLLO!C$2,"")</f>
      </c>
      <c r="B431" t="str">
        <f>COLLO!E$2</f>
        <v>WA</v>
      </c>
      <c r="C431" t="str">
        <f>COLLO!O384</f>
        <v>XS6</v>
      </c>
      <c r="D431" t="str">
        <f>COLLO!Q384</f>
        <v>SP1KL</v>
      </c>
      <c r="E431" t="e">
        <f>COLLO!R384</f>
        <v>#REF!</v>
      </c>
      <c r="F431">
        <f>COLLO!S384</f>
        <v>0</v>
      </c>
    </row>
    <row r="432" spans="1:6" ht="12.75">
      <c r="A432" s="352">
        <f>IF(ISTEXT(COLLO!C$2),COLLO!C$2,"")</f>
      </c>
      <c r="B432" t="str">
        <f>COLLO!E$2</f>
        <v>WA</v>
      </c>
      <c r="C432" t="str">
        <f>COLLO!O385</f>
        <v>XS6</v>
      </c>
      <c r="D432" t="str">
        <f>COLLO!Q385</f>
        <v>SP1KM</v>
      </c>
      <c r="E432" t="e">
        <f>COLLO!R385</f>
        <v>#REF!</v>
      </c>
      <c r="F432">
        <f>COLLO!S385</f>
        <v>0</v>
      </c>
    </row>
    <row r="433" spans="1:6" ht="12.75">
      <c r="A433" s="352">
        <f>IF(ISTEXT(COLLO!C$2),COLLO!C$2,"")</f>
      </c>
      <c r="B433" t="str">
        <f>COLLO!E$2</f>
        <v>WA</v>
      </c>
      <c r="C433" t="str">
        <f>COLLO!O386</f>
        <v>XS6</v>
      </c>
      <c r="D433" t="str">
        <f>COLLO!Q386</f>
        <v>SP1KN</v>
      </c>
      <c r="E433" t="e">
        <f>COLLO!R386</f>
        <v>#REF!</v>
      </c>
      <c r="F433">
        <f>COLLO!S386</f>
        <v>0</v>
      </c>
    </row>
    <row r="434" spans="1:6" ht="12.75">
      <c r="A434" s="352">
        <f>IF(ISTEXT(COLLO!C$2),COLLO!C$2,"")</f>
      </c>
      <c r="B434" t="str">
        <f>COLLO!E$2</f>
        <v>WA</v>
      </c>
      <c r="C434" t="str">
        <f>COLLO!O387</f>
        <v>XS6</v>
      </c>
      <c r="D434" t="str">
        <f>COLLO!Q387</f>
        <v>SP1M2</v>
      </c>
      <c r="E434">
        <f>COLLO!R387</f>
        <v>0</v>
      </c>
      <c r="F434">
        <f>COLLO!S387</f>
        <v>0</v>
      </c>
    </row>
    <row r="435" spans="1:6" ht="12.75">
      <c r="A435" s="352">
        <f>IF(ISTEXT(COLLO!C$2),COLLO!C$2,"")</f>
      </c>
      <c r="B435" t="str">
        <f>COLLO!E$2</f>
        <v>WA</v>
      </c>
      <c r="C435" t="str">
        <f>COLLO!O388</f>
        <v>XS6</v>
      </c>
      <c r="D435" t="str">
        <f>COLLO!Q388</f>
        <v>SP1M4</v>
      </c>
      <c r="E435">
        <f>COLLO!R388</f>
        <v>0</v>
      </c>
      <c r="F435">
        <f>COLLO!S388</f>
        <v>0</v>
      </c>
    </row>
    <row r="436" spans="1:6" ht="12.75">
      <c r="A436" s="352">
        <f>IF(ISTEXT(COLLO!C$2),COLLO!C$2,"")</f>
      </c>
      <c r="B436" t="str">
        <f>COLLO!E$2</f>
        <v>WA</v>
      </c>
      <c r="C436" t="str">
        <f>COLLO!O389</f>
        <v>XS6</v>
      </c>
      <c r="D436" t="str">
        <f>COLLO!Q389</f>
        <v>SP1M6</v>
      </c>
      <c r="E436">
        <f>COLLO!R389</f>
        <v>0</v>
      </c>
      <c r="F436">
        <f>COLLO!S389</f>
        <v>0</v>
      </c>
    </row>
    <row r="437" spans="1:6" ht="12.75">
      <c r="A437" s="352">
        <f>IF(ISTEXT(COLLO!C$2),COLLO!C$2,"")</f>
      </c>
      <c r="B437" t="str">
        <f>COLLO!E$2</f>
        <v>WA</v>
      </c>
      <c r="C437" t="str">
        <f>COLLO!O390</f>
        <v>XS6</v>
      </c>
      <c r="D437" t="str">
        <f>COLLO!Q390</f>
        <v>SP1M8</v>
      </c>
      <c r="E437">
        <f>COLLO!R390</f>
        <v>0</v>
      </c>
      <c r="F437">
        <f>COLLO!S390</f>
        <v>0</v>
      </c>
    </row>
    <row r="438" spans="1:6" ht="12.75">
      <c r="A438" s="352">
        <f>IF(ISTEXT(COLLO!C$2),COLLO!C$2,"")</f>
      </c>
      <c r="B438" t="str">
        <f>COLLO!E$2</f>
        <v>WA</v>
      </c>
      <c r="C438" t="str">
        <f>COLLO!O391</f>
        <v>XS6</v>
      </c>
      <c r="D438" t="str">
        <f>COLLO!Q391</f>
        <v>SP1MA</v>
      </c>
      <c r="E438">
        <f>COLLO!R391</f>
        <v>0</v>
      </c>
      <c r="F438">
        <f>COLLO!S391</f>
        <v>0</v>
      </c>
    </row>
    <row r="439" spans="1:6" ht="12.75">
      <c r="A439" s="352">
        <f>IF(ISTEXT(COLLO!C$2),COLLO!C$2,"")</f>
      </c>
      <c r="B439" t="str">
        <f>COLLO!E$2</f>
        <v>WA</v>
      </c>
      <c r="C439" t="str">
        <f>COLLO!O392</f>
        <v>XS6</v>
      </c>
      <c r="D439" t="str">
        <f>COLLO!Q392</f>
        <v>SP1MJ</v>
      </c>
      <c r="E439">
        <f>COLLO!R392</f>
        <v>0</v>
      </c>
      <c r="F439">
        <f>COLLO!S392</f>
        <v>0</v>
      </c>
    </row>
    <row r="440" spans="1:6" ht="12.75">
      <c r="A440" s="352">
        <f>IF(ISTEXT(COLLO!C$2),COLLO!C$2,"")</f>
      </c>
      <c r="B440" t="str">
        <f>COLLO!E$2</f>
        <v>WA</v>
      </c>
      <c r="C440" t="str">
        <f>COLLO!O393</f>
        <v>XS6</v>
      </c>
      <c r="D440" t="str">
        <f>COLLO!Q393</f>
        <v>SP1PA</v>
      </c>
      <c r="E440" t="e">
        <f>COLLO!R393</f>
        <v>#REF!</v>
      </c>
      <c r="F440">
        <f>COLLO!S393</f>
        <v>0</v>
      </c>
    </row>
    <row r="441" spans="1:6" ht="12.75">
      <c r="A441" s="352">
        <f>IF(ISTEXT(COLLO!C$2),COLLO!C$2,"")</f>
      </c>
      <c r="B441" t="str">
        <f>COLLO!E$2</f>
        <v>WA</v>
      </c>
      <c r="C441" t="str">
        <f>COLLO!O394</f>
        <v>XS6</v>
      </c>
      <c r="D441" t="str">
        <f>COLLO!Q394</f>
        <v>SP1R1</v>
      </c>
      <c r="E441">
        <f>COLLO!R394</f>
        <v>0</v>
      </c>
      <c r="F441">
        <f>COLLO!S394</f>
        <v>0</v>
      </c>
    </row>
    <row r="442" spans="1:6" ht="12.75">
      <c r="A442" s="352">
        <f>IF(ISTEXT(COLLO!C$2),COLLO!C$2,"")</f>
      </c>
      <c r="B442" t="str">
        <f>COLLO!E$2</f>
        <v>WA</v>
      </c>
      <c r="C442" t="str">
        <f>COLLO!O395</f>
        <v>XS6</v>
      </c>
      <c r="D442" t="str">
        <f>COLLO!Q395</f>
        <v>SP1R2</v>
      </c>
      <c r="E442">
        <f>COLLO!R395</f>
        <v>0</v>
      </c>
      <c r="F442">
        <f>COLLO!S395</f>
        <v>0</v>
      </c>
    </row>
    <row r="443" spans="1:6" ht="12.75">
      <c r="A443" s="352">
        <f>IF(ISTEXT(COLLO!C$2),COLLO!C$2,"")</f>
      </c>
      <c r="B443" t="str">
        <f>COLLO!E$2</f>
        <v>WA</v>
      </c>
      <c r="C443" t="str">
        <f>COLLO!O396</f>
        <v>XS6</v>
      </c>
      <c r="D443" t="str">
        <f>COLLO!Q396</f>
        <v>SP1R3</v>
      </c>
      <c r="E443">
        <f>COLLO!R396</f>
        <v>0</v>
      </c>
      <c r="F443">
        <f>COLLO!S396</f>
        <v>0</v>
      </c>
    </row>
    <row r="444" spans="1:6" ht="12.75">
      <c r="A444" s="352">
        <f>IF(ISTEXT(COLLO!C$2),COLLO!C$2,"")</f>
      </c>
      <c r="B444" t="str">
        <f>COLLO!E$2</f>
        <v>WA</v>
      </c>
      <c r="C444" t="str">
        <f>COLLO!O397</f>
        <v>XS6</v>
      </c>
      <c r="D444" t="str">
        <f>COLLO!Q397</f>
        <v>SP1RC</v>
      </c>
      <c r="E444">
        <f>COLLO!R397</f>
        <v>0</v>
      </c>
      <c r="F444">
        <f>COLLO!S397</f>
        <v>0</v>
      </c>
    </row>
    <row r="445" spans="1:6" ht="12.75">
      <c r="A445" s="352">
        <f>IF(ISTEXT(COLLO!C$2),COLLO!C$2,"")</f>
      </c>
      <c r="B445" t="str">
        <f>COLLO!E$2</f>
        <v>WA</v>
      </c>
      <c r="C445" t="str">
        <f>COLLO!O398</f>
        <v>XS6</v>
      </c>
      <c r="D445" t="str">
        <f>COLLO!Q398</f>
        <v>SP1RD</v>
      </c>
      <c r="E445">
        <f>COLLO!R398</f>
        <v>0</v>
      </c>
      <c r="F445">
        <f>COLLO!S398</f>
        <v>0</v>
      </c>
    </row>
    <row r="446" spans="1:6" ht="12.75">
      <c r="A446" s="352">
        <f>IF(ISTEXT(COLLO!C$2),COLLO!C$2,"")</f>
      </c>
      <c r="B446" t="str">
        <f>COLLO!E$2</f>
        <v>WA</v>
      </c>
      <c r="C446" t="str">
        <f>COLLO!O399</f>
        <v>XS6</v>
      </c>
      <c r="D446" t="str">
        <f>COLLO!Q399</f>
        <v>SP11S</v>
      </c>
      <c r="E446" t="e">
        <f>COLLO!R399</f>
        <v>#REF!</v>
      </c>
      <c r="F446">
        <f>COLLO!S399</f>
        <v>0</v>
      </c>
    </row>
    <row r="447" spans="1:6" ht="12.75">
      <c r="A447" s="352">
        <f>IF(ISTEXT(COLLO!C$2),COLLO!C$2,"")</f>
      </c>
      <c r="B447" t="str">
        <f>COLLO!E$2</f>
        <v>WA</v>
      </c>
      <c r="C447" t="str">
        <f>COLLO!O400</f>
        <v>XS6</v>
      </c>
      <c r="D447" t="str">
        <f>COLLO!Q400</f>
        <v>SP1SE</v>
      </c>
      <c r="E447">
        <f>COLLO!R400</f>
        <v>0</v>
      </c>
      <c r="F447">
        <f>COLLO!S400</f>
        <v>0</v>
      </c>
    </row>
    <row r="448" spans="1:6" ht="12.75">
      <c r="A448" s="352">
        <f>IF(ISTEXT(COLLO!C$2),COLLO!C$2,"")</f>
      </c>
      <c r="B448" t="str">
        <f>COLLO!E$2</f>
        <v>WA</v>
      </c>
      <c r="C448" t="str">
        <f>COLLO!O401</f>
        <v>XS6</v>
      </c>
      <c r="D448" t="str">
        <f>COLLO!Q401</f>
        <v>SP1SF</v>
      </c>
      <c r="E448">
        <f>COLLO!R401</f>
        <v>0</v>
      </c>
      <c r="F448">
        <f>COLLO!S401</f>
        <v>0</v>
      </c>
    </row>
    <row r="449" spans="1:6" ht="12.75">
      <c r="A449" s="352">
        <f>IF(ISTEXT(COLLO!C$2),COLLO!C$2,"")</f>
      </c>
      <c r="B449" t="str">
        <f>COLLO!E$2</f>
        <v>WA</v>
      </c>
      <c r="C449" t="str">
        <f>COLLO!O402</f>
        <v>XS6</v>
      </c>
      <c r="D449" t="str">
        <f>COLLO!Q402</f>
        <v>SP1SH</v>
      </c>
      <c r="E449">
        <f>COLLO!R402</f>
        <v>0</v>
      </c>
      <c r="F449">
        <f>COLLO!S402</f>
        <v>0</v>
      </c>
    </row>
    <row r="450" spans="1:6" ht="12.75">
      <c r="A450" s="352">
        <f>IF(ISTEXT(COLLO!C$2),COLLO!C$2,"")</f>
      </c>
      <c r="B450" t="str">
        <f>COLLO!E$2</f>
        <v>WA</v>
      </c>
      <c r="C450" t="str">
        <f>COLLO!O403</f>
        <v>XS6</v>
      </c>
      <c r="D450" t="str">
        <f>COLLO!Q403</f>
        <v>SP1SX</v>
      </c>
      <c r="E450" t="e">
        <f>COLLO!R403</f>
        <v>#REF!</v>
      </c>
      <c r="F450">
        <f>COLLO!S403</f>
        <v>0</v>
      </c>
    </row>
    <row r="451" spans="1:6" ht="12.75">
      <c r="A451" s="352">
        <f>IF(ISTEXT(COLLO!C$2),COLLO!C$2,"")</f>
      </c>
      <c r="B451" t="str">
        <f>COLLO!E$2</f>
        <v>WA</v>
      </c>
      <c r="C451" t="str">
        <f>COLLO!O404</f>
        <v>XS6</v>
      </c>
      <c r="D451" t="str">
        <f>COLLO!Q404</f>
        <v>SP1VB</v>
      </c>
      <c r="E451">
        <f>COLLO!R404</f>
        <v>0</v>
      </c>
      <c r="F451">
        <f>COLLO!S404</f>
        <v>0</v>
      </c>
    </row>
    <row r="452" spans="1:6" ht="12.75">
      <c r="A452" s="352">
        <f>IF(ISTEXT(COLLO!C$2),COLLO!C$2,"")</f>
      </c>
      <c r="B452" t="str">
        <f>COLLO!E$2</f>
        <v>WA</v>
      </c>
      <c r="C452" t="str">
        <f>COLLO!O405</f>
        <v>XS6</v>
      </c>
      <c r="D452" t="str">
        <f>COLLO!Q405</f>
        <v>SP1VC</v>
      </c>
      <c r="E452">
        <f>COLLO!R405</f>
        <v>0</v>
      </c>
      <c r="F452">
        <f>COLLO!S405</f>
        <v>0</v>
      </c>
    </row>
    <row r="453" spans="1:6" ht="12.75">
      <c r="A453" s="352">
        <f>IF(ISTEXT(COLLO!C$2),COLLO!C$2,"")</f>
      </c>
      <c r="B453" t="str">
        <f>COLLO!E$2</f>
        <v>WA</v>
      </c>
      <c r="C453" t="str">
        <f>COLLO!O406</f>
        <v>XS6</v>
      </c>
      <c r="D453" t="str">
        <f>COLLO!Q406</f>
        <v>SP1VD</v>
      </c>
      <c r="E453">
        <f>COLLO!R406</f>
        <v>0</v>
      </c>
      <c r="F453">
        <f>COLLO!S406</f>
        <v>0</v>
      </c>
    </row>
    <row r="454" spans="1:6" ht="12.75">
      <c r="A454" s="352">
        <f>IF(ISTEXT(COLLO!C$2),COLLO!C$2,"")</f>
      </c>
      <c r="B454" t="str">
        <f>COLLO!E$2</f>
        <v>WA</v>
      </c>
      <c r="C454" t="str">
        <f>COLLO!O407</f>
        <v>XS6</v>
      </c>
      <c r="D454" t="str">
        <f>COLLO!Q407</f>
        <v>SP1VE</v>
      </c>
      <c r="E454">
        <f>COLLO!R407</f>
        <v>0</v>
      </c>
      <c r="F454">
        <f>COLLO!S407</f>
        <v>0</v>
      </c>
    </row>
    <row r="455" spans="1:6" ht="12.75">
      <c r="A455" s="352">
        <f>IF(ISTEXT(COLLO!C$2),COLLO!C$2,"")</f>
      </c>
      <c r="B455" t="str">
        <f>COLLO!E$2</f>
        <v>WA</v>
      </c>
      <c r="C455" t="str">
        <f>COLLO!O408</f>
        <v>XS6</v>
      </c>
      <c r="D455" t="str">
        <f>COLLO!Q408</f>
        <v>NRBBC</v>
      </c>
      <c r="E455">
        <f>COLLO!R408</f>
        <v>0</v>
      </c>
      <c r="F455">
        <f>COLLO!S408</f>
        <v>0</v>
      </c>
    </row>
    <row r="456" spans="1:6" ht="12.75">
      <c r="A456" s="352">
        <f>IF(ISTEXT(COLLO!C$2),COLLO!C$2,"")</f>
      </c>
      <c r="B456" t="str">
        <f>COLLO!E$2</f>
        <v>WA</v>
      </c>
      <c r="C456" t="str">
        <f>COLLO!O409</f>
        <v>XS6</v>
      </c>
      <c r="D456" t="str">
        <f>COLLO!Q409</f>
        <v>NRBBD</v>
      </c>
      <c r="E456">
        <f>COLLO!R409</f>
        <v>0</v>
      </c>
      <c r="F456">
        <f>COLLO!S409</f>
        <v>0</v>
      </c>
    </row>
    <row r="457" spans="1:6" ht="12.75">
      <c r="A457" s="352">
        <f>IF(ISTEXT(COLLO!C$2),COLLO!C$2,"")</f>
      </c>
      <c r="B457" t="str">
        <f>COLLO!E$2</f>
        <v>WA</v>
      </c>
      <c r="C457" t="str">
        <f>COLLO!O410</f>
        <v>XS6</v>
      </c>
      <c r="D457" t="str">
        <f>COLLO!Q410</f>
        <v>NRBBK</v>
      </c>
      <c r="E457">
        <f>COLLO!R410</f>
        <v>0</v>
      </c>
      <c r="F457" t="e">
        <f>COLLO!S410</f>
        <v>#REF!</v>
      </c>
    </row>
    <row r="458" spans="1:6" ht="12.75">
      <c r="A458" s="352">
        <f>IF(ISTEXT(COLLO!C$2),COLLO!C$2,"")</f>
      </c>
      <c r="B458" t="str">
        <f>COLLO!E$2</f>
        <v>WA</v>
      </c>
      <c r="C458" t="str">
        <f>COLLO!O411</f>
        <v>XS6</v>
      </c>
      <c r="D458" t="str">
        <f>COLLO!Q411</f>
        <v>NRBCR</v>
      </c>
      <c r="E458">
        <f>COLLO!R411</f>
        <v>0</v>
      </c>
      <c r="F458" t="e">
        <f>COLLO!S411</f>
        <v>#REF!</v>
      </c>
    </row>
    <row r="459" spans="1:6" ht="12.75">
      <c r="A459" s="352">
        <f>IF(ISTEXT(COLLO!C$2),COLLO!C$2,"")</f>
      </c>
      <c r="B459" t="str">
        <f>COLLO!E$2</f>
        <v>WA</v>
      </c>
      <c r="C459" t="str">
        <f>COLLO!O412</f>
        <v>XS6</v>
      </c>
      <c r="D459" t="str">
        <f>COLLO!Q412</f>
        <v>NRBBE</v>
      </c>
      <c r="E459">
        <f>COLLO!R412</f>
        <v>0</v>
      </c>
      <c r="F459" t="e">
        <f>COLLO!S412</f>
        <v>#REF!</v>
      </c>
    </row>
    <row r="460" spans="1:6" ht="12.75">
      <c r="A460" s="352">
        <f>IF(ISTEXT(COLLO!C$2),COLLO!C$2,"")</f>
      </c>
      <c r="B460" t="str">
        <f>COLLO!E$2</f>
        <v>WA</v>
      </c>
      <c r="C460" t="str">
        <f>COLLO!O413</f>
        <v>XS6</v>
      </c>
      <c r="D460" t="str">
        <f>COLLO!Q413</f>
        <v>NRBBF</v>
      </c>
      <c r="E460">
        <f>COLLO!R413</f>
        <v>0</v>
      </c>
      <c r="F460" t="e">
        <f>COLLO!S413</f>
        <v>#REF!</v>
      </c>
    </row>
    <row r="461" spans="1:6" ht="12.75">
      <c r="A461" s="352">
        <f>IF(ISTEXT(COLLO!C$2),COLLO!C$2,"")</f>
      </c>
      <c r="B461" t="str">
        <f>COLLO!E$2</f>
        <v>WA</v>
      </c>
      <c r="C461" t="str">
        <f>COLLO!O414</f>
        <v>XCC</v>
      </c>
      <c r="D461" t="str">
        <f>COLLO!Q414</f>
        <v>B2CGP</v>
      </c>
      <c r="E461">
        <f>COLLO!R414</f>
        <v>0</v>
      </c>
      <c r="F461">
        <f>COLLO!S414</f>
        <v>0</v>
      </c>
    </row>
    <row r="462" spans="1:6" ht="12.75">
      <c r="A462" s="352">
        <f>IF(ISTEXT(COLLO!C$2),COLLO!C$2,"")</f>
      </c>
      <c r="B462" t="str">
        <f>COLLO!E$2</f>
        <v>WA</v>
      </c>
      <c r="C462" t="str">
        <f>COLLO!O415</f>
        <v>XCC</v>
      </c>
      <c r="D462" t="str">
        <f>COLLO!Q415</f>
        <v>B2CHP</v>
      </c>
      <c r="E462">
        <f>COLLO!R415</f>
        <v>0</v>
      </c>
      <c r="F462">
        <f>COLLO!S415</f>
        <v>0</v>
      </c>
    </row>
    <row r="463" spans="1:6" ht="12.75">
      <c r="A463" s="352">
        <f>IF(ISTEXT(COLLO!C$2),COLLO!C$2,"")</f>
      </c>
      <c r="B463" t="str">
        <f>COLLO!E$2</f>
        <v>WA</v>
      </c>
      <c r="C463" t="str">
        <f>COLLO!O416</f>
        <v>XCC</v>
      </c>
      <c r="D463" t="str">
        <f>COLLO!Q416</f>
        <v>CTG</v>
      </c>
      <c r="E463">
        <f>COLLO!R416</f>
        <v>0</v>
      </c>
      <c r="F463">
        <f>COLLO!S416</f>
        <v>0</v>
      </c>
    </row>
    <row r="464" spans="1:6" ht="12.75">
      <c r="A464" s="352">
        <f>IF(ISTEXT(COLLO!C$2),COLLO!C$2,"")</f>
      </c>
      <c r="B464" t="str">
        <f>COLLO!E$2</f>
        <v>WA</v>
      </c>
      <c r="C464" t="str">
        <f>COLLO!O417</f>
        <v>XCC</v>
      </c>
      <c r="D464" t="str">
        <f>COLLO!Q417</f>
        <v>C1C1X</v>
      </c>
      <c r="E464">
        <f>COLLO!R417</f>
        <v>0</v>
      </c>
      <c r="F464">
        <f>COLLO!S417</f>
        <v>0</v>
      </c>
    </row>
    <row r="465" spans="1:6" ht="12.75">
      <c r="A465" s="352">
        <f>IF(ISTEXT(COLLO!C$2),COLLO!C$2,"")</f>
      </c>
      <c r="B465" t="str">
        <f>COLLO!E$2</f>
        <v>WA</v>
      </c>
      <c r="C465" t="str">
        <f>COLLO!O418</f>
        <v>XCC</v>
      </c>
      <c r="D465" t="str">
        <f>COLLO!Q418</f>
        <v>C1FAA</v>
      </c>
      <c r="E465">
        <f>COLLO!R418</f>
        <v>0</v>
      </c>
      <c r="F465">
        <f>COLLO!S418</f>
        <v>0</v>
      </c>
    </row>
    <row r="466" spans="1:6" ht="12.75">
      <c r="A466" s="352">
        <f>IF(ISTEXT(COLLO!C$2),COLLO!C$2,"")</f>
      </c>
      <c r="B466" t="str">
        <f>COLLO!E$2</f>
        <v>WA</v>
      </c>
      <c r="C466" t="str">
        <f>COLLO!O419</f>
        <v>XCC</v>
      </c>
      <c r="D466" t="str">
        <f>COLLO!Q419</f>
        <v>C1FAB</v>
      </c>
      <c r="E466">
        <f>COLLO!R419</f>
        <v>0</v>
      </c>
      <c r="F466">
        <f>COLLO!S419</f>
        <v>0</v>
      </c>
    </row>
    <row r="467" spans="1:6" ht="12.75">
      <c r="A467" s="352">
        <f>IF(ISTEXT(COLLO!C$2),COLLO!C$2,"")</f>
      </c>
      <c r="B467" t="str">
        <f>COLLO!E$2</f>
        <v>WA</v>
      </c>
      <c r="C467" t="str">
        <f>COLLO!O420</f>
        <v>XCC</v>
      </c>
      <c r="D467" t="str">
        <f>COLLO!Q420</f>
        <v>C1FC2</v>
      </c>
      <c r="E467">
        <f>COLLO!R420</f>
        <v>0</v>
      </c>
      <c r="F467">
        <f>COLLO!S420</f>
        <v>0</v>
      </c>
    </row>
    <row r="468" spans="1:6" ht="12.75">
      <c r="A468" s="352">
        <f>IF(ISTEXT(COLLO!C$2),COLLO!C$2,"")</f>
      </c>
      <c r="B468" t="str">
        <f>COLLO!E$2</f>
        <v>WA</v>
      </c>
      <c r="C468" t="str">
        <f>COLLO!O421</f>
        <v>XCC</v>
      </c>
      <c r="D468" t="str">
        <f>COLLO!Q421</f>
        <v>C1FC3</v>
      </c>
      <c r="E468">
        <f>COLLO!R421</f>
        <v>0</v>
      </c>
      <c r="F468">
        <f>COLLO!S421</f>
        <v>0</v>
      </c>
    </row>
    <row r="469" spans="1:6" ht="12.75">
      <c r="A469" s="352">
        <f>IF(ISTEXT(COLLO!C$2),COLLO!C$2,"")</f>
      </c>
      <c r="B469" t="str">
        <f>COLLO!E$2</f>
        <v>WA</v>
      </c>
      <c r="C469" t="str">
        <f>COLLO!O422</f>
        <v>XCC</v>
      </c>
      <c r="D469" t="str">
        <f>COLLO!Q422</f>
        <v>C1FC4</v>
      </c>
      <c r="E469">
        <f>COLLO!R422</f>
        <v>0</v>
      </c>
      <c r="F469">
        <f>COLLO!S422</f>
        <v>0</v>
      </c>
    </row>
    <row r="470" spans="1:6" ht="12.75">
      <c r="A470" s="352">
        <f>IF(ISTEXT(COLLO!C$2),COLLO!C$2,"")</f>
      </c>
      <c r="B470" t="str">
        <f>COLLO!E$2</f>
        <v>WA</v>
      </c>
      <c r="C470" t="str">
        <f>COLLO!O423</f>
        <v>XCC</v>
      </c>
      <c r="D470" t="str">
        <f>COLLO!Q423</f>
        <v>C1FC5</v>
      </c>
      <c r="E470">
        <f>COLLO!R423</f>
        <v>0</v>
      </c>
      <c r="F470">
        <f>COLLO!S423</f>
        <v>0</v>
      </c>
    </row>
    <row r="471" spans="1:6" ht="12.75">
      <c r="A471" s="352">
        <f>IF(ISTEXT(COLLO!C$2),COLLO!C$2,"")</f>
      </c>
      <c r="B471" t="str">
        <f>COLLO!E$2</f>
        <v>WA</v>
      </c>
      <c r="C471" t="str">
        <f>COLLO!O424</f>
        <v>XCC</v>
      </c>
      <c r="D471" t="str">
        <f>COLLO!Q424</f>
        <v>C1FF3</v>
      </c>
      <c r="E471">
        <f>COLLO!R424</f>
        <v>0</v>
      </c>
      <c r="F471">
        <f>COLLO!S424</f>
        <v>0</v>
      </c>
    </row>
    <row r="472" spans="1:6" ht="12.75">
      <c r="A472" s="352">
        <f>IF(ISTEXT(COLLO!C$2),COLLO!C$2,"")</f>
      </c>
      <c r="B472" t="str">
        <f>COLLO!E$2</f>
        <v>WA</v>
      </c>
      <c r="C472" t="str">
        <f>COLLO!O425</f>
        <v>XCC</v>
      </c>
      <c r="D472" t="str">
        <f>COLLO!Q425</f>
        <v>C1FF4</v>
      </c>
      <c r="E472">
        <f>COLLO!R425</f>
        <v>0</v>
      </c>
      <c r="F472">
        <f>COLLO!S425</f>
        <v>0</v>
      </c>
    </row>
    <row r="473" spans="1:6" ht="12.75">
      <c r="A473" s="352">
        <f>IF(ISTEXT(COLLO!C$2),COLLO!C$2,"")</f>
      </c>
      <c r="B473" t="str">
        <f>COLLO!E$2</f>
        <v>WA</v>
      </c>
      <c r="C473" t="str">
        <f>COLLO!O426</f>
        <v>XCC</v>
      </c>
      <c r="D473" t="str">
        <f>COLLO!Q426</f>
        <v>C1FGA</v>
      </c>
      <c r="E473">
        <f>COLLO!R426</f>
        <v>0</v>
      </c>
      <c r="F473">
        <f>COLLO!S426</f>
        <v>0</v>
      </c>
    </row>
    <row r="474" spans="1:6" ht="12.75">
      <c r="A474" s="352">
        <f>IF(ISTEXT(COLLO!C$2),COLLO!C$2,"")</f>
      </c>
      <c r="B474" t="str">
        <f>COLLO!E$2</f>
        <v>WA</v>
      </c>
      <c r="C474" t="str">
        <f>COLLO!O427</f>
        <v>XCC</v>
      </c>
      <c r="D474" t="str">
        <f>COLLO!Q427</f>
        <v>C1FGB</v>
      </c>
      <c r="E474">
        <f>COLLO!R427</f>
        <v>0</v>
      </c>
      <c r="F474">
        <f>COLLO!S427</f>
        <v>0</v>
      </c>
    </row>
    <row r="475" spans="1:6" ht="12.75">
      <c r="A475" s="352">
        <f>IF(ISTEXT(COLLO!C$2),COLLO!C$2,"")</f>
      </c>
      <c r="B475" t="str">
        <f>COLLO!E$2</f>
        <v>WA</v>
      </c>
      <c r="C475" t="str">
        <f>COLLO!O428</f>
        <v>XCC</v>
      </c>
      <c r="D475" t="str">
        <f>COLLO!Q428</f>
        <v>C1FGC</v>
      </c>
      <c r="E475">
        <f>COLLO!R428</f>
        <v>0</v>
      </c>
      <c r="F475">
        <f>COLLO!S428</f>
        <v>0</v>
      </c>
    </row>
    <row r="476" spans="1:6" ht="12.75">
      <c r="A476" s="352">
        <f>IF(ISTEXT(COLLO!C$2),COLLO!C$2,"")</f>
      </c>
      <c r="B476" t="str">
        <f>COLLO!E$2</f>
        <v>WA</v>
      </c>
      <c r="C476" t="str">
        <f>COLLO!O429</f>
        <v>XCC</v>
      </c>
      <c r="D476" t="str">
        <f>COLLO!Q429</f>
        <v>C1FGD</v>
      </c>
      <c r="E476">
        <f>COLLO!R429</f>
        <v>0</v>
      </c>
      <c r="F476">
        <f>COLLO!S429</f>
        <v>0</v>
      </c>
    </row>
    <row r="477" spans="1:6" ht="12.75">
      <c r="A477" s="352">
        <f>IF(ISTEXT(COLLO!C$2),COLLO!C$2,"")</f>
      </c>
      <c r="B477" t="str">
        <f>COLLO!E$2</f>
        <v>WA</v>
      </c>
      <c r="C477" t="str">
        <f>COLLO!O430</f>
        <v>XCC</v>
      </c>
      <c r="D477" t="str">
        <f>COLLO!Q430</f>
        <v>C1FGE</v>
      </c>
      <c r="E477">
        <f>COLLO!R430</f>
        <v>0</v>
      </c>
      <c r="F477">
        <f>COLLO!S430</f>
        <v>0</v>
      </c>
    </row>
    <row r="478" spans="1:6" ht="12.75">
      <c r="A478" s="352">
        <f>IF(ISTEXT(COLLO!C$2),COLLO!C$2,"")</f>
      </c>
      <c r="B478" t="str">
        <f>COLLO!E$2</f>
        <v>WA</v>
      </c>
      <c r="C478" t="str">
        <f>COLLO!O431</f>
        <v>XCC</v>
      </c>
      <c r="D478" t="str">
        <f>COLLO!Q431</f>
        <v>C1FGF</v>
      </c>
      <c r="E478">
        <f>COLLO!R431</f>
        <v>0</v>
      </c>
      <c r="F478">
        <f>COLLO!S431</f>
        <v>0</v>
      </c>
    </row>
    <row r="479" spans="1:6" ht="12.75">
      <c r="A479" s="352">
        <f>IF(ISTEXT(COLLO!C$2),COLLO!C$2,"")</f>
      </c>
      <c r="B479" t="str">
        <f>COLLO!E$2</f>
        <v>WA</v>
      </c>
      <c r="C479" t="str">
        <f>COLLO!O432</f>
        <v>XCC</v>
      </c>
      <c r="D479" t="str">
        <f>COLLO!Q432</f>
        <v>C1FGG</v>
      </c>
      <c r="E479">
        <f>COLLO!R432</f>
        <v>0</v>
      </c>
      <c r="F479">
        <f>COLLO!S432</f>
        <v>0</v>
      </c>
    </row>
    <row r="480" spans="1:6" ht="12.75">
      <c r="A480" s="352">
        <f>IF(ISTEXT(COLLO!C$2),COLLO!C$2,"")</f>
      </c>
      <c r="B480" t="str">
        <f>COLLO!E$2</f>
        <v>WA</v>
      </c>
      <c r="C480" t="str">
        <f>COLLO!O433</f>
        <v>XCC</v>
      </c>
      <c r="D480" t="str">
        <f>COLLO!Q433</f>
        <v>C1FGH</v>
      </c>
      <c r="E480">
        <f>COLLO!R433</f>
        <v>0</v>
      </c>
      <c r="F480">
        <f>COLLO!S433</f>
        <v>0</v>
      </c>
    </row>
    <row r="481" spans="1:6" ht="12.75">
      <c r="A481" s="352">
        <f>IF(ISTEXT(COLLO!C$2),COLLO!C$2,"")</f>
      </c>
      <c r="B481" t="str">
        <f>COLLO!E$2</f>
        <v>WA</v>
      </c>
      <c r="C481" t="str">
        <f>COLLO!O434</f>
        <v>XCC</v>
      </c>
      <c r="D481" t="str">
        <f>COLLO!Q434</f>
        <v>C1FGJ</v>
      </c>
      <c r="E481">
        <f>COLLO!R434</f>
        <v>0</v>
      </c>
      <c r="F481">
        <f>COLLO!S434</f>
        <v>0</v>
      </c>
    </row>
    <row r="482" spans="1:6" ht="12.75">
      <c r="A482" s="352">
        <f>IF(ISTEXT(COLLO!C$2),COLLO!C$2,"")</f>
      </c>
      <c r="B482" t="str">
        <f>COLLO!E$2</f>
        <v>WA</v>
      </c>
      <c r="C482" t="str">
        <f>COLLO!O435</f>
        <v>XCC</v>
      </c>
      <c r="D482" t="str">
        <f>COLLO!Q435</f>
        <v>C1FGK</v>
      </c>
      <c r="E482">
        <f>COLLO!R435</f>
        <v>0</v>
      </c>
      <c r="F482">
        <f>COLLO!S435</f>
        <v>0</v>
      </c>
    </row>
    <row r="483" spans="1:6" ht="12.75">
      <c r="A483" s="352">
        <f>IF(ISTEXT(COLLO!C$2),COLLO!C$2,"")</f>
      </c>
      <c r="B483" t="str">
        <f>COLLO!E$2</f>
        <v>WA</v>
      </c>
      <c r="C483" t="str">
        <f>COLLO!O436</f>
        <v>XCC</v>
      </c>
      <c r="D483" t="str">
        <f>COLLO!Q436</f>
        <v>C1FGL</v>
      </c>
      <c r="E483">
        <f>COLLO!R436</f>
        <v>0</v>
      </c>
      <c r="F483">
        <f>COLLO!S436</f>
        <v>0</v>
      </c>
    </row>
    <row r="484" spans="1:6" ht="12.75">
      <c r="A484" s="352">
        <f>IF(ISTEXT(COLLO!C$2),COLLO!C$2,"")</f>
      </c>
      <c r="B484" t="str">
        <f>COLLO!E$2</f>
        <v>WA</v>
      </c>
      <c r="C484" t="str">
        <f>COLLO!O437</f>
        <v>XCC</v>
      </c>
      <c r="D484" t="str">
        <f>COLLO!Q437</f>
        <v>C1FGM</v>
      </c>
      <c r="E484">
        <f>COLLO!R437</f>
        <v>0</v>
      </c>
      <c r="F484">
        <f>COLLO!S437</f>
        <v>0</v>
      </c>
    </row>
    <row r="485" spans="1:6" ht="12.75">
      <c r="A485" s="352">
        <f>IF(ISTEXT(COLLO!C$2),COLLO!C$2,"")</f>
      </c>
      <c r="B485" t="str">
        <f>COLLO!E$2</f>
        <v>WA</v>
      </c>
      <c r="C485" t="str">
        <f>COLLO!O438</f>
        <v>XCC</v>
      </c>
      <c r="D485" t="str">
        <f>COLLO!Q438</f>
        <v>C1FGN</v>
      </c>
      <c r="E485">
        <f>COLLO!R438</f>
        <v>0</v>
      </c>
      <c r="F485">
        <f>COLLO!S438</f>
        <v>0</v>
      </c>
    </row>
    <row r="486" spans="1:6" ht="12.75">
      <c r="A486" s="352">
        <f>IF(ISTEXT(COLLO!C$2),COLLO!C$2,"")</f>
      </c>
      <c r="B486" t="str">
        <f>COLLO!E$2</f>
        <v>WA</v>
      </c>
      <c r="C486" t="str">
        <f>COLLO!O439</f>
        <v>XCC</v>
      </c>
      <c r="D486" t="str">
        <f>COLLO!Q439</f>
        <v>C1FGO</v>
      </c>
      <c r="E486">
        <f>COLLO!R439</f>
        <v>0</v>
      </c>
      <c r="F486">
        <f>COLLO!S439</f>
        <v>0</v>
      </c>
    </row>
    <row r="487" spans="1:6" ht="12.75">
      <c r="A487" s="352">
        <f>IF(ISTEXT(COLLO!C$2),COLLO!C$2,"")</f>
      </c>
      <c r="B487" t="str">
        <f>COLLO!E$2</f>
        <v>WA</v>
      </c>
      <c r="C487" t="str">
        <f>COLLO!O440</f>
        <v>XCC</v>
      </c>
      <c r="D487" t="str">
        <f>COLLO!Q440</f>
        <v>C1FGP</v>
      </c>
      <c r="E487">
        <f>COLLO!R440</f>
        <v>0</v>
      </c>
      <c r="F487">
        <f>COLLO!S440</f>
        <v>0</v>
      </c>
    </row>
    <row r="488" spans="1:6" ht="12.75">
      <c r="A488" s="352">
        <f>IF(ISTEXT(COLLO!C$2),COLLO!C$2,"")</f>
      </c>
      <c r="B488" t="str">
        <f>COLLO!E$2</f>
        <v>WA</v>
      </c>
      <c r="C488" t="str">
        <f>COLLO!O441</f>
        <v>XCC</v>
      </c>
      <c r="D488" t="str">
        <f>COLLO!Q441</f>
        <v>C1FGQ</v>
      </c>
      <c r="E488">
        <f>COLLO!R441</f>
        <v>0</v>
      </c>
      <c r="F488">
        <f>COLLO!S441</f>
        <v>0</v>
      </c>
    </row>
    <row r="489" spans="1:6" ht="12.75">
      <c r="A489" s="352">
        <f>IF(ISTEXT(COLLO!C$2),COLLO!C$2,"")</f>
      </c>
      <c r="B489" t="str">
        <f>COLLO!E$2</f>
        <v>WA</v>
      </c>
      <c r="C489" t="str">
        <f>COLLO!O442</f>
        <v>XCC</v>
      </c>
      <c r="D489" t="str">
        <f>COLLO!Q442</f>
        <v>EFNZX</v>
      </c>
      <c r="E489">
        <f>COLLO!R442</f>
        <v>0</v>
      </c>
      <c r="F489">
        <f>COLLO!S442</f>
        <v>0</v>
      </c>
    </row>
    <row r="490" spans="1:6" ht="12.75">
      <c r="A490" s="352">
        <f>IF(ISTEXT(COLLO!C$2),COLLO!C$2,"")</f>
      </c>
      <c r="B490" t="str">
        <f>COLLO!E$2</f>
        <v>WA</v>
      </c>
      <c r="C490" t="str">
        <f>COLLO!O443</f>
        <v>XCC</v>
      </c>
      <c r="D490" t="str">
        <f>COLLO!Q443</f>
        <v>EXCDX</v>
      </c>
      <c r="E490">
        <f>COLLO!R443</f>
        <v>0</v>
      </c>
      <c r="F490">
        <f>COLLO!S443</f>
        <v>0</v>
      </c>
    </row>
    <row r="491" spans="1:6" ht="12.75">
      <c r="A491" s="352">
        <f>IF(ISTEXT(COLLO!C$2),COLLO!C$2,"")</f>
      </c>
      <c r="B491" t="str">
        <f>COLLO!E$2</f>
        <v>WA</v>
      </c>
      <c r="C491" t="str">
        <f>COLLO!O444</f>
        <v>XCC</v>
      </c>
      <c r="D491" t="str">
        <f>COLLO!Q444</f>
        <v>EXCEX</v>
      </c>
      <c r="E491">
        <f>COLLO!R444</f>
        <v>0</v>
      </c>
      <c r="F491">
        <f>COLLO!S444</f>
        <v>0</v>
      </c>
    </row>
    <row r="492" spans="1:6" ht="12.75">
      <c r="A492" s="352">
        <f>IF(ISTEXT(COLLO!C$2),COLLO!C$2,"")</f>
      </c>
      <c r="B492" t="str">
        <f>COLLO!E$2</f>
        <v>WA</v>
      </c>
      <c r="C492" t="str">
        <f>COLLO!O445</f>
        <v>XCC</v>
      </c>
      <c r="D492" t="str">
        <f>COLLO!Q445</f>
        <v>EXCUX</v>
      </c>
      <c r="E492">
        <f>COLLO!R445</f>
        <v>0</v>
      </c>
      <c r="F492">
        <f>COLLO!S445</f>
        <v>0</v>
      </c>
    </row>
    <row r="493" spans="1:6" ht="12.75">
      <c r="A493" s="352">
        <f>IF(ISTEXT(COLLO!C$2),COLLO!C$2,"")</f>
      </c>
      <c r="B493" t="str">
        <f>COLLO!E$2</f>
        <v>WA</v>
      </c>
      <c r="C493" t="str">
        <f>COLLO!O446</f>
        <v>XCC</v>
      </c>
      <c r="D493" t="str">
        <f>COLLO!Q446</f>
        <v>SP1C1</v>
      </c>
      <c r="E493">
        <f>COLLO!R446</f>
        <v>0</v>
      </c>
      <c r="F493">
        <f>COLLO!S446</f>
        <v>0</v>
      </c>
    </row>
    <row r="494" spans="1:6" ht="12.75">
      <c r="A494" s="352">
        <f>IF(ISTEXT(COLLO!C$2),COLLO!C$2,"")</f>
      </c>
      <c r="B494" t="str">
        <f>COLLO!E$2</f>
        <v>WA</v>
      </c>
      <c r="C494" t="str">
        <f>COLLO!O447</f>
        <v>XCC</v>
      </c>
      <c r="D494" t="str">
        <f>COLLO!Q447</f>
        <v>SP1CE</v>
      </c>
      <c r="E494">
        <f>COLLO!R447</f>
        <v>0</v>
      </c>
      <c r="F494">
        <f>COLLO!S447</f>
        <v>0</v>
      </c>
    </row>
    <row r="495" spans="1:6" ht="12.75">
      <c r="A495" s="352">
        <f>IF(ISTEXT(COLLO!C$2),COLLO!C$2,"")</f>
      </c>
      <c r="B495" t="str">
        <f>COLLO!E$2</f>
        <v>WA</v>
      </c>
      <c r="C495" t="str">
        <f>COLLO!O448</f>
        <v>XCC</v>
      </c>
      <c r="D495" t="str">
        <f>COLLO!Q448</f>
        <v>SP1CF</v>
      </c>
      <c r="E495">
        <f>COLLO!R448</f>
        <v>0</v>
      </c>
      <c r="F495">
        <f>COLLO!S448</f>
        <v>0</v>
      </c>
    </row>
    <row r="496" spans="1:6" ht="12.75">
      <c r="A496" s="352">
        <f>IF(ISTEXT(COLLO!C$2),COLLO!C$2,"")</f>
      </c>
      <c r="B496" t="str">
        <f>COLLO!E$2</f>
        <v>WA</v>
      </c>
      <c r="C496" t="str">
        <f>COLLO!O449</f>
        <v>XCC</v>
      </c>
      <c r="D496" t="str">
        <f>COLLO!Q449</f>
        <v>SP1CL</v>
      </c>
      <c r="E496">
        <f>COLLO!R449</f>
        <v>0</v>
      </c>
      <c r="F496">
        <f>COLLO!S449</f>
        <v>0</v>
      </c>
    </row>
    <row r="497" spans="1:6" ht="12.75">
      <c r="A497" s="352">
        <f>IF(ISTEXT(COLLO!C$2),COLLO!C$2,"")</f>
      </c>
      <c r="B497" t="str">
        <f>COLLO!E$2</f>
        <v>WA</v>
      </c>
      <c r="C497" t="str">
        <f>COLLO!O450</f>
        <v>XCC</v>
      </c>
      <c r="D497" t="str">
        <f>COLLO!Q450</f>
        <v>SP1EA</v>
      </c>
      <c r="E497">
        <f>COLLO!R450</f>
        <v>0</v>
      </c>
      <c r="F497">
        <f>COLLO!S450</f>
        <v>0</v>
      </c>
    </row>
    <row r="498" spans="1:6" ht="12.75">
      <c r="A498" s="352">
        <f>IF(ISTEXT(COLLO!C$2),COLLO!C$2,"")</f>
      </c>
      <c r="B498" t="str">
        <f>COLLO!E$2</f>
        <v>WA</v>
      </c>
      <c r="C498" t="str">
        <f>COLLO!O451</f>
        <v>XCC</v>
      </c>
      <c r="D498" t="str">
        <f>COLLO!Q451</f>
        <v>SP1EB</v>
      </c>
      <c r="E498">
        <f>COLLO!R451</f>
        <v>0</v>
      </c>
      <c r="F498">
        <f>COLLO!S451</f>
        <v>0</v>
      </c>
    </row>
    <row r="499" spans="1:6" ht="12.75">
      <c r="A499" s="352">
        <f>IF(ISTEXT(COLLO!C$2),COLLO!C$2,"")</f>
      </c>
      <c r="B499" t="str">
        <f>COLLO!E$2</f>
        <v>WA</v>
      </c>
      <c r="C499" t="str">
        <f>COLLO!O452</f>
        <v>XCC</v>
      </c>
      <c r="D499" t="str">
        <f>COLLO!Q452</f>
        <v>SP1EE</v>
      </c>
      <c r="E499">
        <f>COLLO!R452</f>
        <v>0</v>
      </c>
      <c r="F499">
        <f>COLLO!S452</f>
        <v>0</v>
      </c>
    </row>
    <row r="500" spans="1:6" ht="12.75">
      <c r="A500" s="352">
        <f>IF(ISTEXT(COLLO!C$2),COLLO!C$2,"")</f>
      </c>
      <c r="B500" t="str">
        <f>COLLO!E$2</f>
        <v>WA</v>
      </c>
      <c r="C500" t="str">
        <f>COLLO!O453</f>
        <v>XCC</v>
      </c>
      <c r="D500" t="str">
        <f>COLLO!Q453</f>
        <v>SP1EH</v>
      </c>
      <c r="E500">
        <f>COLLO!R453</f>
        <v>0</v>
      </c>
      <c r="F500">
        <f>COLLO!S453</f>
        <v>0</v>
      </c>
    </row>
    <row r="501" spans="1:6" ht="12.75">
      <c r="A501" s="352">
        <f>IF(ISTEXT(COLLO!C$2),COLLO!C$2,"")</f>
      </c>
      <c r="B501" t="str">
        <f>COLLO!E$2</f>
        <v>WA</v>
      </c>
      <c r="C501" t="str">
        <f>COLLO!O454</f>
        <v>XCC</v>
      </c>
      <c r="D501" t="str">
        <f>COLLO!Q454</f>
        <v>SP1EM</v>
      </c>
      <c r="E501">
        <f>COLLO!R454</f>
        <v>0</v>
      </c>
      <c r="F501">
        <f>COLLO!S454</f>
        <v>0</v>
      </c>
    </row>
    <row r="502" spans="1:6" ht="12.75">
      <c r="A502" s="352">
        <f>IF(ISTEXT(COLLO!C$2),COLLO!C$2,"")</f>
      </c>
      <c r="B502" t="str">
        <f>COLLO!E$2</f>
        <v>WA</v>
      </c>
      <c r="C502" t="str">
        <f>COLLO!O455</f>
        <v>XCC</v>
      </c>
      <c r="D502" t="str">
        <f>COLLO!Q455</f>
        <v>SP1EN</v>
      </c>
      <c r="E502">
        <f>COLLO!R455</f>
        <v>0</v>
      </c>
      <c r="F502">
        <f>COLLO!S455</f>
        <v>0</v>
      </c>
    </row>
    <row r="503" spans="1:6" ht="12.75">
      <c r="A503" s="352">
        <f>IF(ISTEXT(COLLO!C$2),COLLO!C$2,"")</f>
      </c>
      <c r="B503" t="str">
        <f>COLLO!E$2</f>
        <v>WA</v>
      </c>
      <c r="C503" t="str">
        <f>COLLO!O456</f>
        <v>XCC</v>
      </c>
      <c r="D503" t="str">
        <f>COLLO!Q456</f>
        <v>SP1EP</v>
      </c>
      <c r="E503">
        <f>COLLO!R456</f>
        <v>0</v>
      </c>
      <c r="F503">
        <f>COLLO!S456</f>
        <v>0</v>
      </c>
    </row>
    <row r="504" spans="1:6" ht="12.75">
      <c r="A504" s="352">
        <f>IF(ISTEXT(COLLO!C$2),COLLO!C$2,"")</f>
      </c>
      <c r="B504" t="str">
        <f>COLLO!E$2</f>
        <v>WA</v>
      </c>
      <c r="C504" t="str">
        <f>COLLO!O457</f>
        <v>XCC</v>
      </c>
      <c r="D504" t="str">
        <f>COLLO!Q457</f>
        <v>SP1EQ</v>
      </c>
      <c r="E504">
        <f>COLLO!R457</f>
        <v>0</v>
      </c>
      <c r="F504">
        <f>COLLO!S457</f>
        <v>0</v>
      </c>
    </row>
    <row r="505" spans="1:6" ht="12.75">
      <c r="A505" s="352">
        <f>IF(ISTEXT(COLLO!C$2),COLLO!C$2,"")</f>
      </c>
      <c r="B505" t="str">
        <f>COLLO!E$2</f>
        <v>WA</v>
      </c>
      <c r="C505" t="str">
        <f>COLLO!O458</f>
        <v>XCC</v>
      </c>
      <c r="D505" t="str">
        <f>COLLO!Q458</f>
        <v>SP1FF</v>
      </c>
      <c r="E505">
        <f>COLLO!R458</f>
        <v>0</v>
      </c>
      <c r="F505">
        <f>COLLO!S458</f>
        <v>0</v>
      </c>
    </row>
    <row r="506" spans="1:6" ht="12.75">
      <c r="A506" s="352">
        <f>IF(ISTEXT(COLLO!C$2),COLLO!C$2,"")</f>
      </c>
      <c r="B506" t="str">
        <f>COLLO!E$2</f>
        <v>WA</v>
      </c>
      <c r="C506" t="str">
        <f>COLLO!O459</f>
        <v>XCC</v>
      </c>
      <c r="D506" t="str">
        <f>COLLO!Q459</f>
        <v>SP1FG</v>
      </c>
      <c r="E506">
        <f>COLLO!R459</f>
        <v>0</v>
      </c>
      <c r="F506">
        <f>COLLO!S459</f>
        <v>0</v>
      </c>
    </row>
    <row r="507" spans="1:6" ht="12.75">
      <c r="A507" s="352">
        <f>IF(ISTEXT(COLLO!C$2),COLLO!C$2,"")</f>
      </c>
      <c r="B507" t="str">
        <f>COLLO!E$2</f>
        <v>WA</v>
      </c>
      <c r="C507" t="str">
        <f>COLLO!O460</f>
        <v>XCC</v>
      </c>
      <c r="D507" t="str">
        <f>COLLO!Q460</f>
        <v>SP1FH</v>
      </c>
      <c r="E507">
        <f>COLLO!R460</f>
        <v>0</v>
      </c>
      <c r="F507">
        <f>COLLO!S460</f>
        <v>0</v>
      </c>
    </row>
    <row r="508" spans="1:6" ht="12.75">
      <c r="A508" s="352">
        <f>IF(ISTEXT(COLLO!C$2),COLLO!C$2,"")</f>
      </c>
      <c r="B508" t="str">
        <f>COLLO!E$2</f>
        <v>WA</v>
      </c>
      <c r="C508" t="str">
        <f>COLLO!O461</f>
        <v>XCC</v>
      </c>
      <c r="D508" t="str">
        <f>COLLO!Q461</f>
        <v>SP1FM</v>
      </c>
      <c r="E508">
        <f>COLLO!R461</f>
        <v>0</v>
      </c>
      <c r="F508">
        <f>COLLO!S461</f>
        <v>0</v>
      </c>
    </row>
    <row r="509" spans="1:6" ht="12.75">
      <c r="A509" s="352">
        <f>IF(ISTEXT(COLLO!C$2),COLLO!C$2,"")</f>
      </c>
      <c r="B509" t="str">
        <f>COLLO!E$2</f>
        <v>WA</v>
      </c>
      <c r="C509" t="str">
        <f>COLLO!O462</f>
        <v>XCC</v>
      </c>
      <c r="D509" t="str">
        <f>COLLO!Q462</f>
        <v>SP1FN</v>
      </c>
      <c r="E509">
        <f>COLLO!R462</f>
        <v>0</v>
      </c>
      <c r="F509">
        <f>COLLO!S462</f>
        <v>0</v>
      </c>
    </row>
    <row r="510" spans="1:6" ht="12.75">
      <c r="A510" s="352">
        <f>IF(ISTEXT(COLLO!C$2),COLLO!C$2,"")</f>
      </c>
      <c r="B510" t="str">
        <f>COLLO!E$2</f>
        <v>WA</v>
      </c>
      <c r="C510" t="str">
        <f>COLLO!O463</f>
        <v>XCC</v>
      </c>
      <c r="D510" t="str">
        <f>COLLO!Q463</f>
        <v>SP1FO</v>
      </c>
      <c r="E510">
        <f>COLLO!R463</f>
        <v>0</v>
      </c>
      <c r="F510">
        <f>COLLO!S463</f>
        <v>0</v>
      </c>
    </row>
    <row r="511" spans="1:6" ht="12.75">
      <c r="A511" s="352">
        <f>IF(ISTEXT(COLLO!C$2),COLLO!C$2,"")</f>
      </c>
      <c r="B511" t="str">
        <f>COLLO!E$2</f>
        <v>WA</v>
      </c>
      <c r="C511" t="str">
        <f>COLLO!O464</f>
        <v>XCC</v>
      </c>
      <c r="D511" t="str">
        <f>COLLO!Q464</f>
        <v>SP1GA</v>
      </c>
      <c r="E511">
        <f>COLLO!R464</f>
        <v>0</v>
      </c>
      <c r="F511">
        <f>COLLO!S464</f>
        <v>0</v>
      </c>
    </row>
    <row r="512" spans="1:6" ht="12.75">
      <c r="A512" s="352">
        <f>IF(ISTEXT(COLLO!C$2),COLLO!C$2,"")</f>
      </c>
      <c r="B512" t="str">
        <f>COLLO!E$2</f>
        <v>WA</v>
      </c>
      <c r="C512" t="str">
        <f>COLLO!O465</f>
        <v>XCC</v>
      </c>
      <c r="D512" t="str">
        <f>COLLO!Q465</f>
        <v>SP1GB</v>
      </c>
      <c r="E512">
        <f>COLLO!R465</f>
        <v>0</v>
      </c>
      <c r="F512">
        <f>COLLO!S465</f>
        <v>0</v>
      </c>
    </row>
    <row r="513" spans="1:6" ht="12.75">
      <c r="A513" s="352">
        <f>IF(ISTEXT(COLLO!C$2),COLLO!C$2,"")</f>
      </c>
      <c r="B513" t="str">
        <f>COLLO!E$2</f>
        <v>WA</v>
      </c>
      <c r="C513" t="str">
        <f>COLLO!O466</f>
        <v>XCC</v>
      </c>
      <c r="D513" t="str">
        <f>COLLO!Q466</f>
        <v>SP1GC</v>
      </c>
      <c r="E513">
        <f>COLLO!R466</f>
        <v>0</v>
      </c>
      <c r="F513">
        <f>COLLO!S466</f>
        <v>0</v>
      </c>
    </row>
    <row r="514" spans="1:6" ht="12.75">
      <c r="A514" s="352">
        <f>IF(ISTEXT(COLLO!C$2),COLLO!C$2,"")</f>
      </c>
      <c r="B514" t="str">
        <f>COLLO!E$2</f>
        <v>WA</v>
      </c>
      <c r="C514" t="str">
        <f>COLLO!O467</f>
        <v>XCC</v>
      </c>
      <c r="D514" t="str">
        <f>COLLO!Q467</f>
        <v>SP1GD</v>
      </c>
      <c r="E514">
        <f>COLLO!R467</f>
        <v>0</v>
      </c>
      <c r="F514">
        <f>COLLO!S467</f>
        <v>0</v>
      </c>
    </row>
    <row r="515" spans="1:6" ht="12.75">
      <c r="A515" s="352">
        <f>IF(ISTEXT(COLLO!C$2),COLLO!C$2,"")</f>
      </c>
      <c r="B515" t="str">
        <f>COLLO!E$2</f>
        <v>WA</v>
      </c>
      <c r="C515" t="str">
        <f>COLLO!O468</f>
        <v>XCC</v>
      </c>
      <c r="D515" t="str">
        <f>COLLO!Q468</f>
        <v>SP1GE</v>
      </c>
      <c r="E515">
        <f>COLLO!R468</f>
        <v>0</v>
      </c>
      <c r="F515">
        <f>COLLO!S468</f>
        <v>0</v>
      </c>
    </row>
    <row r="516" spans="1:6" ht="12.75">
      <c r="A516" s="352">
        <f>IF(ISTEXT(COLLO!C$2),COLLO!C$2,"")</f>
      </c>
      <c r="B516" t="str">
        <f>COLLO!E$2</f>
        <v>WA</v>
      </c>
      <c r="C516" t="str">
        <f>COLLO!O469</f>
        <v>XCC</v>
      </c>
      <c r="D516" t="str">
        <f>COLLO!Q469</f>
        <v>SP1GF</v>
      </c>
      <c r="E516">
        <f>COLLO!R469</f>
        <v>0</v>
      </c>
      <c r="F516">
        <f>COLLO!S469</f>
        <v>0</v>
      </c>
    </row>
    <row r="517" spans="1:6" ht="12.75">
      <c r="A517" s="352">
        <f>IF(ISTEXT(COLLO!C$2),COLLO!C$2,"")</f>
      </c>
      <c r="B517" t="str">
        <f>COLLO!E$2</f>
        <v>WA</v>
      </c>
      <c r="C517" t="str">
        <f>COLLO!O470</f>
        <v>XCC</v>
      </c>
      <c r="D517" t="str">
        <f>COLLO!Q470</f>
        <v>SP1HU</v>
      </c>
      <c r="E517">
        <f>COLLO!R470</f>
        <v>0</v>
      </c>
      <c r="F517">
        <f>COLLO!S470</f>
        <v>0</v>
      </c>
    </row>
    <row r="518" spans="1:6" ht="12.75">
      <c r="A518" s="352">
        <f>IF(ISTEXT(COLLO!C$2),COLLO!C$2,"")</f>
      </c>
      <c r="B518" t="str">
        <f>COLLO!E$2</f>
        <v>WA</v>
      </c>
      <c r="C518" t="str">
        <f>COLLO!O471</f>
        <v>XCC</v>
      </c>
      <c r="D518" t="str">
        <f>COLLO!Q471</f>
        <v>SP1JA</v>
      </c>
      <c r="E518">
        <f>COLLO!R471</f>
        <v>0</v>
      </c>
      <c r="F518">
        <f>COLLO!S471</f>
        <v>0</v>
      </c>
    </row>
    <row r="519" spans="1:6" ht="12.75">
      <c r="A519" s="352">
        <f>IF(ISTEXT(COLLO!C$2),COLLO!C$2,"")</f>
      </c>
      <c r="B519" t="str">
        <f>COLLO!E$2</f>
        <v>WA</v>
      </c>
      <c r="C519" t="str">
        <f>COLLO!O472</f>
        <v>XCC</v>
      </c>
      <c r="D519" t="str">
        <f>COLLO!Q472</f>
        <v>SP1JB</v>
      </c>
      <c r="E519">
        <f>COLLO!R472</f>
        <v>0</v>
      </c>
      <c r="F519">
        <f>COLLO!S472</f>
        <v>0</v>
      </c>
    </row>
    <row r="520" spans="1:6" ht="12.75">
      <c r="A520" s="352">
        <f>IF(ISTEXT(COLLO!C$2),COLLO!C$2,"")</f>
      </c>
      <c r="B520" t="str">
        <f>COLLO!E$2</f>
        <v>WA</v>
      </c>
      <c r="C520" t="str">
        <f>COLLO!O473</f>
        <v>XCC</v>
      </c>
      <c r="D520" t="str">
        <f>COLLO!Q473</f>
        <v>SP1JC</v>
      </c>
      <c r="E520">
        <f>COLLO!R473</f>
        <v>0</v>
      </c>
      <c r="F520">
        <f>COLLO!S473</f>
        <v>0</v>
      </c>
    </row>
    <row r="521" spans="1:6" ht="12.75">
      <c r="A521" s="352">
        <f>IF(ISTEXT(COLLO!C$2),COLLO!C$2,"")</f>
      </c>
      <c r="B521" t="str">
        <f>COLLO!E$2</f>
        <v>WA</v>
      </c>
      <c r="C521" t="str">
        <f>COLLO!O474</f>
        <v>XCC</v>
      </c>
      <c r="D521" t="str">
        <f>COLLO!Q474</f>
        <v>SP1JD</v>
      </c>
      <c r="E521">
        <f>COLLO!R474</f>
        <v>0</v>
      </c>
      <c r="F521">
        <f>COLLO!S474</f>
        <v>0</v>
      </c>
    </row>
    <row r="522" spans="1:6" ht="12.75">
      <c r="A522" s="352">
        <f>IF(ISTEXT(COLLO!C$2),COLLO!C$2,"")</f>
      </c>
      <c r="B522" t="str">
        <f>COLLO!E$2</f>
        <v>WA</v>
      </c>
      <c r="C522" t="str">
        <f>COLLO!O475</f>
        <v>XCC</v>
      </c>
      <c r="D522" t="str">
        <f>COLLO!Q475</f>
        <v>SP1JE</v>
      </c>
      <c r="E522">
        <f>COLLO!R475</f>
        <v>0</v>
      </c>
      <c r="F522">
        <f>COLLO!S475</f>
        <v>0</v>
      </c>
    </row>
    <row r="523" spans="1:6" ht="12.75">
      <c r="A523" s="352">
        <f>IF(ISTEXT(COLLO!C$2),COLLO!C$2,"")</f>
      </c>
      <c r="B523" t="str">
        <f>COLLO!E$2</f>
        <v>WA</v>
      </c>
      <c r="C523" t="str">
        <f>COLLO!O476</f>
        <v>XCC</v>
      </c>
      <c r="D523" t="str">
        <f>COLLO!Q476</f>
        <v>SP1JF</v>
      </c>
      <c r="E523">
        <f>COLLO!R476</f>
        <v>0</v>
      </c>
      <c r="F523">
        <f>COLLO!S476</f>
        <v>0</v>
      </c>
    </row>
    <row r="524" spans="1:6" ht="12.75">
      <c r="A524" s="352">
        <f>IF(ISTEXT(COLLO!C$2),COLLO!C$2,"")</f>
      </c>
      <c r="B524" t="str">
        <f>COLLO!E$2</f>
        <v>WA</v>
      </c>
      <c r="C524" t="str">
        <f>COLLO!O477</f>
        <v>XCC</v>
      </c>
      <c r="D524" t="str">
        <f>COLLO!Q477</f>
        <v>SP1KA</v>
      </c>
      <c r="E524">
        <f>COLLO!R477</f>
        <v>0</v>
      </c>
      <c r="F524">
        <f>COLLO!S477</f>
        <v>0</v>
      </c>
    </row>
    <row r="525" spans="1:6" ht="12.75">
      <c r="A525" s="352">
        <f>IF(ISTEXT(COLLO!C$2),COLLO!C$2,"")</f>
      </c>
      <c r="B525" t="str">
        <f>COLLO!E$2</f>
        <v>WA</v>
      </c>
      <c r="C525" t="str">
        <f>COLLO!O478</f>
        <v>XCC</v>
      </c>
      <c r="D525" t="str">
        <f>COLLO!Q478</f>
        <v>SP1KB</v>
      </c>
      <c r="E525">
        <f>COLLO!R478</f>
        <v>0</v>
      </c>
      <c r="F525">
        <f>COLLO!S478</f>
        <v>0</v>
      </c>
    </row>
    <row r="526" spans="1:6" ht="12.75">
      <c r="A526" s="352">
        <f>IF(ISTEXT(COLLO!C$2),COLLO!C$2,"")</f>
      </c>
      <c r="B526" t="str">
        <f>COLLO!E$2</f>
        <v>WA</v>
      </c>
      <c r="C526" t="str">
        <f>COLLO!O479</f>
        <v>XCC</v>
      </c>
      <c r="D526" t="str">
        <f>COLLO!Q479</f>
        <v>SP1KC</v>
      </c>
      <c r="E526">
        <f>COLLO!R479</f>
        <v>0</v>
      </c>
      <c r="F526">
        <f>COLLO!S479</f>
        <v>0</v>
      </c>
    </row>
    <row r="527" spans="1:6" ht="12.75">
      <c r="A527" s="352">
        <f>IF(ISTEXT(COLLO!C$2),COLLO!C$2,"")</f>
      </c>
      <c r="B527" t="str">
        <f>COLLO!E$2</f>
        <v>WA</v>
      </c>
      <c r="C527" t="str">
        <f>COLLO!O480</f>
        <v>XCC</v>
      </c>
      <c r="D527" t="str">
        <f>COLLO!Q480</f>
        <v>SP1KD</v>
      </c>
      <c r="E527">
        <f>COLLO!R480</f>
        <v>0</v>
      </c>
      <c r="F527">
        <f>COLLO!S480</f>
        <v>0</v>
      </c>
    </row>
    <row r="528" spans="1:6" ht="12.75">
      <c r="A528" s="352">
        <f>IF(ISTEXT(COLLO!C$2),COLLO!C$2,"")</f>
      </c>
      <c r="B528" t="str">
        <f>COLLO!E$2</f>
        <v>WA</v>
      </c>
      <c r="C528" t="str">
        <f>COLLO!O481</f>
        <v>XCC</v>
      </c>
      <c r="D528" t="str">
        <f>COLLO!Q481</f>
        <v>SP1KE</v>
      </c>
      <c r="E528">
        <f>COLLO!R481</f>
        <v>0</v>
      </c>
      <c r="F528">
        <f>COLLO!S481</f>
        <v>0</v>
      </c>
    </row>
    <row r="529" spans="1:6" ht="12.75">
      <c r="A529" s="352">
        <f>IF(ISTEXT(COLLO!C$2),COLLO!C$2,"")</f>
      </c>
      <c r="B529" t="str">
        <f>COLLO!E$2</f>
        <v>WA</v>
      </c>
      <c r="C529" t="str">
        <f>COLLO!O482</f>
        <v>XCC</v>
      </c>
      <c r="D529" t="str">
        <f>COLLO!Q482</f>
        <v>SP1KF</v>
      </c>
      <c r="E529">
        <f>COLLO!R482</f>
        <v>0</v>
      </c>
      <c r="F529">
        <f>COLLO!S482</f>
        <v>0</v>
      </c>
    </row>
    <row r="530" spans="1:6" ht="12.75">
      <c r="A530" s="352">
        <f>IF(ISTEXT(COLLO!C$2),COLLO!C$2,"")</f>
      </c>
      <c r="B530" t="str">
        <f>COLLO!E$2</f>
        <v>WA</v>
      </c>
      <c r="C530" t="str">
        <f>COLLO!O483</f>
        <v>XCC</v>
      </c>
      <c r="D530" t="str">
        <f>COLLO!Q483</f>
        <v>SP1KG</v>
      </c>
      <c r="E530">
        <f>COLLO!R483</f>
        <v>0</v>
      </c>
      <c r="F530">
        <f>COLLO!S483</f>
        <v>0</v>
      </c>
    </row>
    <row r="531" spans="1:6" ht="12.75">
      <c r="A531" s="352">
        <f>IF(ISTEXT(COLLO!C$2),COLLO!C$2,"")</f>
      </c>
      <c r="B531" t="str">
        <f>COLLO!E$2</f>
        <v>WA</v>
      </c>
      <c r="C531" t="str">
        <f>COLLO!O484</f>
        <v>XCC</v>
      </c>
      <c r="D531" t="str">
        <f>COLLO!Q484</f>
        <v>SP1KH</v>
      </c>
      <c r="E531">
        <f>COLLO!R484</f>
        <v>0</v>
      </c>
      <c r="F531">
        <f>COLLO!S484</f>
        <v>0</v>
      </c>
    </row>
    <row r="532" spans="1:6" ht="12.75">
      <c r="A532" s="352">
        <f>IF(ISTEXT(COLLO!C$2),COLLO!C$2,"")</f>
      </c>
      <c r="B532" t="str">
        <f>COLLO!E$2</f>
        <v>WA</v>
      </c>
      <c r="C532" t="str">
        <f>COLLO!O485</f>
        <v>XCC</v>
      </c>
      <c r="D532" t="str">
        <f>COLLO!Q485</f>
        <v>SP1KJ</v>
      </c>
      <c r="E532">
        <f>COLLO!R485</f>
        <v>0</v>
      </c>
      <c r="F532">
        <f>COLLO!S485</f>
        <v>0</v>
      </c>
    </row>
    <row r="533" spans="1:6" ht="12.75">
      <c r="A533" s="352">
        <f>IF(ISTEXT(COLLO!C$2),COLLO!C$2,"")</f>
      </c>
      <c r="B533" t="str">
        <f>COLLO!E$2</f>
        <v>WA</v>
      </c>
      <c r="C533" t="str">
        <f>COLLO!O486</f>
        <v>XCC</v>
      </c>
      <c r="D533" t="str">
        <f>COLLO!Q486</f>
        <v>SP1KK</v>
      </c>
      <c r="E533">
        <f>COLLO!R486</f>
        <v>0</v>
      </c>
      <c r="F533">
        <f>COLLO!S486</f>
        <v>0</v>
      </c>
    </row>
    <row r="534" spans="1:6" ht="12.75">
      <c r="A534" s="352">
        <f>IF(ISTEXT(COLLO!C$2),COLLO!C$2,"")</f>
      </c>
      <c r="B534" t="str">
        <f>COLLO!E$2</f>
        <v>WA</v>
      </c>
      <c r="C534" t="str">
        <f>COLLO!O487</f>
        <v>XCC</v>
      </c>
      <c r="D534" t="str">
        <f>COLLO!Q487</f>
        <v>SP1KL</v>
      </c>
      <c r="E534">
        <f>COLLO!R487</f>
        <v>0</v>
      </c>
      <c r="F534">
        <f>COLLO!S487</f>
        <v>0</v>
      </c>
    </row>
    <row r="535" spans="1:6" ht="12.75">
      <c r="A535" s="352">
        <f>IF(ISTEXT(COLLO!C$2),COLLO!C$2,"")</f>
      </c>
      <c r="B535" t="str">
        <f>COLLO!E$2</f>
        <v>WA</v>
      </c>
      <c r="C535" t="str">
        <f>COLLO!O488</f>
        <v>XCC</v>
      </c>
      <c r="D535" t="str">
        <f>COLLO!Q488</f>
        <v>SP1KM</v>
      </c>
      <c r="E535">
        <f>COLLO!R488</f>
        <v>0</v>
      </c>
      <c r="F535">
        <f>COLLO!S488</f>
        <v>0</v>
      </c>
    </row>
    <row r="536" spans="1:6" ht="12.75">
      <c r="A536" s="352">
        <f>IF(ISTEXT(COLLO!C$2),COLLO!C$2,"")</f>
      </c>
      <c r="B536" t="str">
        <f>COLLO!E$2</f>
        <v>WA</v>
      </c>
      <c r="C536" t="str">
        <f>COLLO!O489</f>
        <v>XCC</v>
      </c>
      <c r="D536" t="str">
        <f>COLLO!Q489</f>
        <v>SP1KN</v>
      </c>
      <c r="E536">
        <f>COLLO!R489</f>
        <v>0</v>
      </c>
      <c r="F536">
        <f>COLLO!S489</f>
        <v>0</v>
      </c>
    </row>
    <row r="537" spans="1:6" ht="12.75">
      <c r="A537" s="352">
        <f>IF(ISTEXT(COLLO!C$2),COLLO!C$2,"")</f>
      </c>
      <c r="B537" t="str">
        <f>COLLO!E$2</f>
        <v>WA</v>
      </c>
      <c r="C537" t="str">
        <f>COLLO!O490</f>
        <v>XCC</v>
      </c>
      <c r="D537" t="str">
        <f>COLLO!Q490</f>
        <v>SP1M2</v>
      </c>
      <c r="E537">
        <f>COLLO!R490</f>
        <v>0</v>
      </c>
      <c r="F537">
        <f>COLLO!S490</f>
        <v>0</v>
      </c>
    </row>
    <row r="538" spans="1:6" ht="12.75">
      <c r="A538" s="352">
        <f>IF(ISTEXT(COLLO!C$2),COLLO!C$2,"")</f>
      </c>
      <c r="B538" t="str">
        <f>COLLO!E$2</f>
        <v>WA</v>
      </c>
      <c r="C538" t="str">
        <f>COLLO!O491</f>
        <v>XCC</v>
      </c>
      <c r="D538" t="str">
        <f>COLLO!Q491</f>
        <v>SP1M4</v>
      </c>
      <c r="E538">
        <f>COLLO!R491</f>
        <v>0</v>
      </c>
      <c r="F538">
        <f>COLLO!S491</f>
        <v>0</v>
      </c>
    </row>
    <row r="539" spans="1:6" ht="12.75">
      <c r="A539" s="352">
        <f>IF(ISTEXT(COLLO!C$2),COLLO!C$2,"")</f>
      </c>
      <c r="B539" t="str">
        <f>COLLO!E$2</f>
        <v>WA</v>
      </c>
      <c r="C539" t="str">
        <f>COLLO!O492</f>
        <v>XCC</v>
      </c>
      <c r="D539" t="str">
        <f>COLLO!Q492</f>
        <v>SP1M6</v>
      </c>
      <c r="E539">
        <f>COLLO!R492</f>
        <v>0</v>
      </c>
      <c r="F539">
        <f>COLLO!S492</f>
        <v>0</v>
      </c>
    </row>
    <row r="540" spans="1:6" ht="12.75">
      <c r="A540" s="352">
        <f>IF(ISTEXT(COLLO!C$2),COLLO!C$2,"")</f>
      </c>
      <c r="B540" t="str">
        <f>COLLO!E$2</f>
        <v>WA</v>
      </c>
      <c r="C540" t="str">
        <f>COLLO!O493</f>
        <v>XCC</v>
      </c>
      <c r="D540" t="str">
        <f>COLLO!Q493</f>
        <v>SP1M8</v>
      </c>
      <c r="E540">
        <f>COLLO!R493</f>
        <v>0</v>
      </c>
      <c r="F540">
        <f>COLLO!S493</f>
        <v>0</v>
      </c>
    </row>
    <row r="541" spans="1:6" ht="12.75">
      <c r="A541" s="352">
        <f>IF(ISTEXT(COLLO!C$2),COLLO!C$2,"")</f>
      </c>
      <c r="B541" t="str">
        <f>COLLO!E$2</f>
        <v>WA</v>
      </c>
      <c r="C541" t="str">
        <f>COLLO!O494</f>
        <v>XCC</v>
      </c>
      <c r="D541" t="str">
        <f>COLLO!Q494</f>
        <v>SP1MA</v>
      </c>
      <c r="E541">
        <f>COLLO!R494</f>
        <v>0</v>
      </c>
      <c r="F541">
        <f>COLLO!S494</f>
        <v>0</v>
      </c>
    </row>
    <row r="542" spans="1:6" ht="12.75">
      <c r="A542" s="352">
        <f>IF(ISTEXT(COLLO!C$2),COLLO!C$2,"")</f>
      </c>
      <c r="B542" t="str">
        <f>COLLO!E$2</f>
        <v>WA</v>
      </c>
      <c r="C542" t="str">
        <f>COLLO!O495</f>
        <v>XCC</v>
      </c>
      <c r="D542" t="str">
        <f>COLLO!Q495</f>
        <v>SP1MJ</v>
      </c>
      <c r="E542">
        <f>COLLO!R495</f>
        <v>0</v>
      </c>
      <c r="F542">
        <f>COLLO!S495</f>
        <v>0</v>
      </c>
    </row>
    <row r="543" spans="1:6" ht="12.75">
      <c r="A543" s="352">
        <f>IF(ISTEXT(COLLO!C$2),COLLO!C$2,"")</f>
      </c>
      <c r="B543" t="str">
        <f>COLLO!E$2</f>
        <v>WA</v>
      </c>
      <c r="C543" t="str">
        <f>COLLO!O496</f>
        <v>XCC</v>
      </c>
      <c r="D543" t="str">
        <f>COLLO!Q496</f>
        <v>SP1PA</v>
      </c>
      <c r="E543">
        <f>COLLO!R496</f>
        <v>0</v>
      </c>
      <c r="F543">
        <f>COLLO!S496</f>
        <v>0</v>
      </c>
    </row>
    <row r="544" spans="1:6" ht="12.75">
      <c r="A544" s="352">
        <f>IF(ISTEXT(COLLO!C$2),COLLO!C$2,"")</f>
      </c>
      <c r="B544" t="str">
        <f>COLLO!E$2</f>
        <v>WA</v>
      </c>
      <c r="C544" t="str">
        <f>COLLO!O497</f>
        <v>XCC</v>
      </c>
      <c r="D544" t="str">
        <f>COLLO!Q497</f>
        <v>SP1R1</v>
      </c>
      <c r="E544">
        <f>COLLO!R497</f>
        <v>0</v>
      </c>
      <c r="F544">
        <f>COLLO!S497</f>
        <v>0</v>
      </c>
    </row>
    <row r="545" spans="1:6" ht="12.75">
      <c r="A545" s="352">
        <f>IF(ISTEXT(COLLO!C$2),COLLO!C$2,"")</f>
      </c>
      <c r="B545" t="str">
        <f>COLLO!E$2</f>
        <v>WA</v>
      </c>
      <c r="C545" t="str">
        <f>COLLO!O498</f>
        <v>XCC</v>
      </c>
      <c r="D545" t="str">
        <f>COLLO!Q498</f>
        <v>SP1R2</v>
      </c>
      <c r="E545">
        <f>COLLO!R498</f>
        <v>0</v>
      </c>
      <c r="F545">
        <f>COLLO!S498</f>
        <v>0</v>
      </c>
    </row>
    <row r="546" spans="1:6" ht="12.75">
      <c r="A546" s="352">
        <f>IF(ISTEXT(COLLO!C$2),COLLO!C$2,"")</f>
      </c>
      <c r="B546" t="str">
        <f>COLLO!E$2</f>
        <v>WA</v>
      </c>
      <c r="C546" t="str">
        <f>COLLO!O499</f>
        <v>XCC</v>
      </c>
      <c r="D546" t="str">
        <f>COLLO!Q499</f>
        <v>SP1R3</v>
      </c>
      <c r="E546">
        <f>COLLO!R499</f>
        <v>0</v>
      </c>
      <c r="F546">
        <f>COLLO!S499</f>
        <v>0</v>
      </c>
    </row>
    <row r="547" spans="1:6" ht="12.75">
      <c r="A547" s="352">
        <f>IF(ISTEXT(COLLO!C$2),COLLO!C$2,"")</f>
      </c>
      <c r="B547" t="str">
        <f>COLLO!E$2</f>
        <v>WA</v>
      </c>
      <c r="C547" t="str">
        <f>COLLO!O500</f>
        <v>XCC</v>
      </c>
      <c r="D547" t="str">
        <f>COLLO!Q500</f>
        <v>SP1RC</v>
      </c>
      <c r="E547">
        <f>COLLO!R500</f>
        <v>0</v>
      </c>
      <c r="F547">
        <f>COLLO!S500</f>
        <v>0</v>
      </c>
    </row>
    <row r="548" spans="1:6" ht="12.75">
      <c r="A548" s="352">
        <f>IF(ISTEXT(COLLO!C$2),COLLO!C$2,"")</f>
      </c>
      <c r="B548" t="str">
        <f>COLLO!E$2</f>
        <v>WA</v>
      </c>
      <c r="C548" t="str">
        <f>COLLO!O501</f>
        <v>XCC</v>
      </c>
      <c r="D548" t="str">
        <f>COLLO!Q501</f>
        <v>SP1RD</v>
      </c>
      <c r="E548">
        <f>COLLO!R501</f>
        <v>0</v>
      </c>
      <c r="F548">
        <f>COLLO!S501</f>
        <v>0</v>
      </c>
    </row>
    <row r="549" spans="1:6" ht="12.75">
      <c r="A549" s="352">
        <f>IF(ISTEXT(COLLO!C$2),COLLO!C$2,"")</f>
      </c>
      <c r="B549" t="str">
        <f>COLLO!E$2</f>
        <v>WA</v>
      </c>
      <c r="C549" t="str">
        <f>COLLO!O502</f>
        <v>XCC</v>
      </c>
      <c r="D549" t="str">
        <f>COLLO!Q502</f>
        <v>SP11S</v>
      </c>
      <c r="E549" t="e">
        <f>COLLO!R502</f>
        <v>#REF!</v>
      </c>
      <c r="F549">
        <f>COLLO!S502</f>
        <v>0</v>
      </c>
    </row>
    <row r="550" spans="1:6" ht="12.75">
      <c r="A550" s="352">
        <f>IF(ISTEXT(COLLO!C$2),COLLO!C$2,"")</f>
      </c>
      <c r="B550" t="str">
        <f>COLLO!E$2</f>
        <v>WA</v>
      </c>
      <c r="C550" t="str">
        <f>COLLO!O503</f>
        <v>XCC</v>
      </c>
      <c r="D550" t="str">
        <f>COLLO!Q503</f>
        <v>SP1SE</v>
      </c>
      <c r="E550">
        <f>COLLO!R503</f>
        <v>0</v>
      </c>
      <c r="F550">
        <f>COLLO!S503</f>
        <v>0</v>
      </c>
    </row>
    <row r="551" spans="1:6" ht="12.75">
      <c r="A551" s="352">
        <f>IF(ISTEXT(COLLO!C$2),COLLO!C$2,"")</f>
      </c>
      <c r="B551" t="str">
        <f>COLLO!E$2</f>
        <v>WA</v>
      </c>
      <c r="C551" t="str">
        <f>COLLO!O504</f>
        <v>XCC</v>
      </c>
      <c r="D551" t="str">
        <f>COLLO!Q504</f>
        <v>SP1SF</v>
      </c>
      <c r="E551">
        <f>COLLO!R504</f>
        <v>0</v>
      </c>
      <c r="F551">
        <f>COLLO!S504</f>
        <v>0</v>
      </c>
    </row>
    <row r="552" spans="1:6" ht="12.75">
      <c r="A552" s="352">
        <f>IF(ISTEXT(COLLO!C$2),COLLO!C$2,"")</f>
      </c>
      <c r="B552" t="str">
        <f>COLLO!E$2</f>
        <v>WA</v>
      </c>
      <c r="C552" t="str">
        <f>COLLO!O505</f>
        <v>XCC</v>
      </c>
      <c r="D552" t="str">
        <f>COLLO!Q505</f>
        <v>SP1SH</v>
      </c>
      <c r="E552">
        <f>COLLO!R505</f>
        <v>0</v>
      </c>
      <c r="F552">
        <f>COLLO!S505</f>
        <v>0</v>
      </c>
    </row>
    <row r="553" spans="1:6" ht="12.75">
      <c r="A553" s="352">
        <f>IF(ISTEXT(COLLO!C$2),COLLO!C$2,"")</f>
      </c>
      <c r="B553" t="str">
        <f>COLLO!E$2</f>
        <v>WA</v>
      </c>
      <c r="C553" t="str">
        <f>COLLO!O506</f>
        <v>XCC</v>
      </c>
      <c r="D553" t="str">
        <f>COLLO!Q506</f>
        <v>SP1SX</v>
      </c>
      <c r="E553" t="e">
        <f>COLLO!R506</f>
        <v>#REF!</v>
      </c>
      <c r="F553">
        <f>COLLO!S506</f>
        <v>0</v>
      </c>
    </row>
    <row r="554" spans="1:6" ht="12.75">
      <c r="A554" s="352">
        <f>IF(ISTEXT(COLLO!C$2),COLLO!C$2,"")</f>
      </c>
      <c r="B554" t="str">
        <f>COLLO!E$2</f>
        <v>WA</v>
      </c>
      <c r="C554" t="str">
        <f>COLLO!O507</f>
        <v>XCC</v>
      </c>
      <c r="D554" t="str">
        <f>COLLO!Q507</f>
        <v>SP1VB</v>
      </c>
      <c r="E554">
        <f>COLLO!R507</f>
        <v>0</v>
      </c>
      <c r="F554">
        <f>COLLO!S507</f>
        <v>0</v>
      </c>
    </row>
    <row r="555" spans="1:6" ht="12.75">
      <c r="A555" s="352">
        <f>IF(ISTEXT(COLLO!C$2),COLLO!C$2,"")</f>
      </c>
      <c r="B555" t="str">
        <f>COLLO!E$2</f>
        <v>WA</v>
      </c>
      <c r="C555" t="str">
        <f>COLLO!O508</f>
        <v>XCC</v>
      </c>
      <c r="D555" t="str">
        <f>COLLO!Q508</f>
        <v>SP1VC</v>
      </c>
      <c r="E555">
        <f>COLLO!R508</f>
        <v>0</v>
      </c>
      <c r="F555">
        <f>COLLO!S508</f>
        <v>0</v>
      </c>
    </row>
    <row r="556" spans="1:6" ht="12.75">
      <c r="A556" s="352">
        <f>IF(ISTEXT(COLLO!C$2),COLLO!C$2,"")</f>
      </c>
      <c r="B556" t="str">
        <f>COLLO!E$2</f>
        <v>WA</v>
      </c>
      <c r="C556" t="str">
        <f>COLLO!O509</f>
        <v>XCC</v>
      </c>
      <c r="D556" t="str">
        <f>COLLO!Q509</f>
        <v>SP1VD</v>
      </c>
      <c r="E556">
        <f>COLLO!R509</f>
        <v>0</v>
      </c>
      <c r="F556">
        <f>COLLO!S509</f>
        <v>0</v>
      </c>
    </row>
    <row r="557" spans="1:6" ht="12.75">
      <c r="A557" s="352">
        <f>IF(ISTEXT(COLLO!C$2),COLLO!C$2,"")</f>
      </c>
      <c r="B557" t="str">
        <f>COLLO!E$2</f>
        <v>WA</v>
      </c>
      <c r="C557" t="str">
        <f>COLLO!O510</f>
        <v>XCC</v>
      </c>
      <c r="D557" t="str">
        <f>COLLO!Q510</f>
        <v>SP1VE</v>
      </c>
      <c r="E557">
        <f>COLLO!R510</f>
        <v>0</v>
      </c>
      <c r="F557">
        <f>COLLO!S510</f>
        <v>0</v>
      </c>
    </row>
    <row r="558" spans="1:6" ht="12.75">
      <c r="A558" s="352">
        <f>IF(ISTEXT(COLLO!C$2),COLLO!C$2,"")</f>
      </c>
      <c r="B558" t="str">
        <f>COLLO!E$2</f>
        <v>WA</v>
      </c>
      <c r="C558" t="str">
        <f>COLLO!O511</f>
        <v>XCC</v>
      </c>
      <c r="D558" t="str">
        <f>COLLO!Q511</f>
        <v>NRBBC</v>
      </c>
      <c r="E558">
        <f>COLLO!R511</f>
        <v>0</v>
      </c>
      <c r="F558">
        <f>COLLO!S511</f>
        <v>0</v>
      </c>
    </row>
    <row r="559" spans="1:6" ht="12.75">
      <c r="A559" s="352">
        <f>IF(ISTEXT(COLLO!C$2),COLLO!C$2,"")</f>
      </c>
      <c r="B559" t="str">
        <f>COLLO!E$2</f>
        <v>WA</v>
      </c>
      <c r="C559" t="str">
        <f>COLLO!O512</f>
        <v>XCC</v>
      </c>
      <c r="D559" t="str">
        <f>COLLO!Q512</f>
        <v>NRBBD</v>
      </c>
      <c r="E559">
        <f>COLLO!R512</f>
        <v>0</v>
      </c>
      <c r="F559">
        <f>COLLO!S512</f>
        <v>0</v>
      </c>
    </row>
    <row r="560" spans="1:6" ht="12.75">
      <c r="A560" s="352">
        <f>IF(ISTEXT(COLLO!C$2),COLLO!C$2,"")</f>
      </c>
      <c r="B560" t="str">
        <f>COLLO!E$2</f>
        <v>WA</v>
      </c>
      <c r="C560" t="str">
        <f>COLLO!O513</f>
        <v>XCC</v>
      </c>
      <c r="D560" t="str">
        <f>COLLO!Q513</f>
        <v>NRBBK</v>
      </c>
      <c r="E560">
        <f>COLLO!R513</f>
        <v>0</v>
      </c>
      <c r="F560">
        <f>COLLO!S513</f>
        <v>0</v>
      </c>
    </row>
    <row r="561" spans="1:6" ht="12.75">
      <c r="A561" s="352">
        <f>IF(ISTEXT(COLLO!C$2),COLLO!C$2,"")</f>
      </c>
      <c r="B561" t="str">
        <f>COLLO!E$2</f>
        <v>WA</v>
      </c>
      <c r="C561" t="str">
        <f>COLLO!O514</f>
        <v>XCC</v>
      </c>
      <c r="D561" t="str">
        <f>COLLO!Q514</f>
        <v>NRBCR</v>
      </c>
      <c r="E561">
        <f>COLLO!R514</f>
        <v>0</v>
      </c>
      <c r="F561">
        <f>COLLO!S514</f>
        <v>0</v>
      </c>
    </row>
    <row r="562" spans="1:6" ht="12.75">
      <c r="A562" s="352">
        <f>IF(ISTEXT(COLLO!C$2),COLLO!C$2,"")</f>
      </c>
      <c r="B562" t="str">
        <f>COLLO!E$2</f>
        <v>WA</v>
      </c>
      <c r="C562" t="str">
        <f>COLLO!O515</f>
        <v>XCC</v>
      </c>
      <c r="D562" t="str">
        <f>COLLO!Q515</f>
        <v>NRBBE</v>
      </c>
      <c r="E562">
        <f>COLLO!R515</f>
        <v>0</v>
      </c>
      <c r="F562">
        <f>COLLO!S515</f>
        <v>0</v>
      </c>
    </row>
    <row r="563" spans="1:6" ht="12.75">
      <c r="A563" s="352">
        <f>IF(ISTEXT(COLLO!C$2),COLLO!C$2,"")</f>
      </c>
      <c r="B563" t="str">
        <f>COLLO!E$2</f>
        <v>WA</v>
      </c>
      <c r="C563" t="str">
        <f>COLLO!O516</f>
        <v>XCC</v>
      </c>
      <c r="D563" t="str">
        <f>COLLO!Q516</f>
        <v>NRBBF</v>
      </c>
      <c r="E563">
        <f>COLLO!R516</f>
        <v>0</v>
      </c>
      <c r="F563">
        <f>COLLO!S516</f>
        <v>0</v>
      </c>
    </row>
    <row r="564" spans="1:6" ht="12.75">
      <c r="A564" s="352">
        <f>IF(ISTEXT(EUDIT!C$2),EUDIT!C$2,"")</f>
      </c>
      <c r="B564" t="str">
        <f>EUDIT!E$2</f>
        <v>WA</v>
      </c>
      <c r="C564" t="str">
        <f>EUDIT!O3</f>
        <v>UEH1X</v>
      </c>
      <c r="D564" t="str">
        <f>EUDIT!Q3</f>
        <v>ULYHX</v>
      </c>
      <c r="E564" s="352" t="e">
        <f>EUDIT!R3</f>
        <v>#REF!</v>
      </c>
      <c r="F564" s="352" t="e">
        <f>EUDIT!S3</f>
        <v>#REF!</v>
      </c>
    </row>
    <row r="565" spans="1:6" ht="12.75">
      <c r="A565" s="352">
        <f>IF(ISTEXT(EUDIT!C$2),EUDIT!C$2,"")</f>
      </c>
      <c r="B565" t="str">
        <f>EUDIT!E$2</f>
        <v>WA</v>
      </c>
      <c r="C565" t="str">
        <f>EUDIT!O4</f>
        <v>UEH1X</v>
      </c>
      <c r="D565" t="str">
        <f>EUDIT!Q4</f>
        <v>UT7</v>
      </c>
      <c r="E565" s="352" t="e">
        <f>EUDIT!R4</f>
        <v>#REF!</v>
      </c>
      <c r="F565" s="352" t="e">
        <f>EUDIT!S4</f>
        <v>#REF!</v>
      </c>
    </row>
    <row r="566" spans="1:6" ht="12.75">
      <c r="A566" s="352">
        <f>IF(ISTEXT(EUDIT!C$2),EUDIT!C$2,"")</f>
      </c>
      <c r="B566" t="str">
        <f>EUDIT!E$2</f>
        <v>WA</v>
      </c>
      <c r="C566" t="str">
        <f>EUDIT!O6</f>
        <v>UEH3X</v>
      </c>
      <c r="D566" t="str">
        <f>EUDIT!Q6</f>
        <v>ULYJX</v>
      </c>
      <c r="E566" s="352" t="e">
        <f>EUDIT!R6</f>
        <v>#REF!</v>
      </c>
      <c r="F566" s="352" t="e">
        <f>EUDIT!S6</f>
        <v>#REF!</v>
      </c>
    </row>
    <row r="567" spans="1:6" ht="12.75">
      <c r="A567" s="352">
        <f>IF(ISTEXT(EUDIT!C$2),EUDIT!C$2,"")</f>
      </c>
      <c r="B567" t="str">
        <f>EUDIT!E$2</f>
        <v>WA</v>
      </c>
      <c r="C567" t="str">
        <f>EUDIT!O7</f>
        <v>UEH3X</v>
      </c>
      <c r="D567" t="str">
        <f>EUDIT!Q7</f>
        <v>UT7</v>
      </c>
      <c r="E567" s="352" t="e">
        <f>EUDIT!R7</f>
        <v>#REF!</v>
      </c>
      <c r="F567" s="352" t="e">
        <f>EUDIT!S7</f>
        <v>#REF!</v>
      </c>
    </row>
    <row r="568" spans="1:6" ht="12.75">
      <c r="A568" s="352">
        <f>IF(ISTEXT(EUDIT!C$2),EUDIT!C$2,"")</f>
      </c>
      <c r="B568" t="str">
        <f>EUDIT!E$2</f>
        <v>WA</v>
      </c>
      <c r="C568" t="str">
        <f>EUDIT!O9</f>
        <v>UEHPX</v>
      </c>
      <c r="D568" t="str">
        <f>EUDIT!Q9</f>
        <v>ULY7X</v>
      </c>
      <c r="E568" s="352">
        <f>EUDIT!R9</f>
        <v>0</v>
      </c>
      <c r="F568" s="352" t="e">
        <f>EUDIT!S9</f>
        <v>#REF!</v>
      </c>
    </row>
    <row r="569" spans="1:6" ht="12.75">
      <c r="A569" s="352">
        <f>IF(ISTEXT(EUDIT!C$2),EUDIT!C$2,"")</f>
      </c>
      <c r="B569" t="str">
        <f>EUDIT!E$2</f>
        <v>WA</v>
      </c>
      <c r="C569" t="str">
        <f>EUDIT!O10</f>
        <v>UEHPX</v>
      </c>
      <c r="D569" t="str">
        <f>EUDIT!Q10</f>
        <v>UT7</v>
      </c>
      <c r="E569" s="352" t="e">
        <f>EUDIT!R10</f>
        <v>#REF!</v>
      </c>
      <c r="F569" s="352">
        <f>EUDIT!S10</f>
        <v>0</v>
      </c>
    </row>
    <row r="570" spans="1:6" ht="12.75">
      <c r="A570" s="352">
        <f>IF(ISTEXT(EUDIT!C$2),EUDIT!C$2,"")</f>
      </c>
      <c r="B570" t="str">
        <f>EUDIT!E$2</f>
        <v>WA</v>
      </c>
      <c r="C570" t="str">
        <f>EUDIT!O12</f>
        <v>UEHQX</v>
      </c>
      <c r="D570" t="str">
        <f>EUDIT!Q12</f>
        <v>ULYLX</v>
      </c>
      <c r="E570" s="352">
        <f>EUDIT!R12</f>
        <v>0</v>
      </c>
      <c r="F570" s="352" t="e">
        <f>EUDIT!S12</f>
        <v>#REF!</v>
      </c>
    </row>
    <row r="571" spans="1:6" ht="12.75">
      <c r="A571" s="352">
        <f>IF(ISTEXT(EUDIT!C$2),EUDIT!C$2,"")</f>
      </c>
      <c r="B571" t="str">
        <f>EUDIT!E$2</f>
        <v>WA</v>
      </c>
      <c r="C571" t="str">
        <f>EUDIT!O13</f>
        <v>UEHQX</v>
      </c>
      <c r="D571" t="str">
        <f>EUDIT!Q13</f>
        <v>UT7</v>
      </c>
      <c r="E571" s="352" t="e">
        <f>EUDIT!R13</f>
        <v>#REF!</v>
      </c>
      <c r="F571" s="352" t="e">
        <f>EUDIT!S13</f>
        <v>#REF!</v>
      </c>
    </row>
    <row r="572" spans="1:8" ht="12.75">
      <c r="A572" s="352">
        <f>IF(ISTEXT(UDIT!C$2),UDIT!C$2,"")</f>
      </c>
      <c r="B572" t="str">
        <f>UDIT!E$2</f>
        <v>WA</v>
      </c>
      <c r="C572" t="str">
        <f>UDIT!O2</f>
        <v>UTLLN</v>
      </c>
      <c r="D572" t="str">
        <f>UDIT!Q2</f>
        <v>ULNM1</v>
      </c>
      <c r="E572" s="352"/>
      <c r="F572" s="352"/>
      <c r="G572" s="352" t="str">
        <f>UDIT!U2</f>
        <v>None</v>
      </c>
      <c r="H572" s="352" t="str">
        <f>UDIT!V2</f>
        <v>None</v>
      </c>
    </row>
    <row r="573" spans="1:8" ht="12.75">
      <c r="A573" s="352">
        <f>IF(ISTEXT(UDIT!C$2),UDIT!C$2,"")</f>
      </c>
      <c r="B573" t="str">
        <f>UDIT!E$2</f>
        <v>WA</v>
      </c>
      <c r="C573" t="str">
        <f>UDIT!O3</f>
        <v>UTLLN</v>
      </c>
      <c r="D573" t="str">
        <f>UDIT!Q3</f>
        <v>ULNM2</v>
      </c>
      <c r="E573" s="352"/>
      <c r="F573" s="352"/>
      <c r="G573" s="352" t="e">
        <f>UDIT!U3</f>
        <v>#REF!</v>
      </c>
      <c r="H573" s="352" t="e">
        <f>UDIT!V3</f>
        <v>#REF!</v>
      </c>
    </row>
    <row r="574" spans="1:8" ht="12.75">
      <c r="A574" s="352">
        <f>IF(ISTEXT(UDIT!C$2),UDIT!C$2,"")</f>
      </c>
      <c r="B574" t="str">
        <f>UDIT!E$2</f>
        <v>WA</v>
      </c>
      <c r="C574" t="str">
        <f>UDIT!O4</f>
        <v>UTLLN</v>
      </c>
      <c r="D574" t="str">
        <f>UDIT!Q4</f>
        <v>ULNM3</v>
      </c>
      <c r="E574" s="352"/>
      <c r="F574" s="352"/>
      <c r="G574" s="352" t="e">
        <f>UDIT!U4</f>
        <v>#REF!</v>
      </c>
      <c r="H574" s="352" t="e">
        <f>UDIT!V4</f>
        <v>#REF!</v>
      </c>
    </row>
    <row r="575" spans="1:8" ht="12.75">
      <c r="A575" s="352">
        <f>IF(ISTEXT(UDIT!C$2),UDIT!C$2,"")</f>
      </c>
      <c r="B575" t="str">
        <f>UDIT!E$2</f>
        <v>WA</v>
      </c>
      <c r="C575" t="str">
        <f>UDIT!O5</f>
        <v>UTLLN</v>
      </c>
      <c r="D575" t="str">
        <f>UDIT!Q5</f>
        <v>ULNM4</v>
      </c>
      <c r="E575" s="352"/>
      <c r="F575" s="352"/>
      <c r="G575" s="352" t="e">
        <f>UDIT!U5</f>
        <v>#REF!</v>
      </c>
      <c r="H575" s="352" t="e">
        <f>UDIT!V5</f>
        <v>#REF!</v>
      </c>
    </row>
    <row r="576" spans="1:8" ht="12.75">
      <c r="A576" s="352">
        <f>IF(ISTEXT(UDIT!C$2),UDIT!C$2,"")</f>
      </c>
      <c r="B576" t="str">
        <f>UDIT!E$2</f>
        <v>WA</v>
      </c>
      <c r="C576" t="str">
        <f>UDIT!O6</f>
        <v>UTLLN</v>
      </c>
      <c r="D576" t="str">
        <f>UDIT!Q6</f>
        <v>ULNM5</v>
      </c>
      <c r="E576" s="352"/>
      <c r="F576" s="352"/>
      <c r="G576" s="352" t="e">
        <f>UDIT!U6</f>
        <v>#REF!</v>
      </c>
      <c r="H576" s="352" t="e">
        <f>UDIT!V6</f>
        <v>#REF!</v>
      </c>
    </row>
    <row r="577" spans="1:8" ht="12.75">
      <c r="A577" s="352">
        <f>IF(ISTEXT(UDIT!C$2),UDIT!C$2,"")</f>
      </c>
      <c r="B577" t="str">
        <f>UDIT!E$2</f>
        <v>WA</v>
      </c>
      <c r="C577" t="str">
        <f>UDIT!O7</f>
        <v>UTLLN</v>
      </c>
      <c r="D577" t="str">
        <f>UDIT!Q7</f>
        <v>TUG3X</v>
      </c>
      <c r="E577" s="352" t="e">
        <f>UDIT!R7</f>
        <v>#REF!</v>
      </c>
      <c r="F577" s="352" t="e">
        <f>UDIT!S7</f>
        <v>#REF!</v>
      </c>
      <c r="G577" s="352"/>
      <c r="H577" s="352"/>
    </row>
    <row r="578" spans="1:8" ht="12.75">
      <c r="A578" s="352">
        <f>IF(ISTEXT(UDIT!C$2),UDIT!C$2,"")</f>
      </c>
      <c r="B578" t="str">
        <f>UDIT!E$2</f>
        <v>WA</v>
      </c>
      <c r="C578" t="str">
        <f>UDIT!O8</f>
        <v>UTLLN</v>
      </c>
      <c r="D578" t="str">
        <f>UDIT!Q8</f>
        <v>NR981</v>
      </c>
      <c r="E578" s="352"/>
      <c r="F578" s="352" t="e">
        <f>UDIT!S8</f>
        <v>#REF!</v>
      </c>
      <c r="G578" s="352"/>
      <c r="H578" s="352"/>
    </row>
    <row r="579" spans="1:8" ht="12.75">
      <c r="A579" s="352">
        <f>IF(ISTEXT(UDIT!C$2),UDIT!C$2,"")</f>
      </c>
      <c r="B579" t="str">
        <f>UDIT!E$2</f>
        <v>WA</v>
      </c>
      <c r="C579" t="str">
        <f>UDIT!O9</f>
        <v>UTLLN</v>
      </c>
      <c r="D579" t="str">
        <f>UDIT!Q9</f>
        <v>NR982</v>
      </c>
      <c r="E579" s="352"/>
      <c r="F579" s="352" t="e">
        <f>UDIT!S9</f>
        <v>#REF!</v>
      </c>
      <c r="G579" s="352"/>
      <c r="H579" s="352"/>
    </row>
    <row r="580" spans="1:8" ht="12.75">
      <c r="A580" s="352">
        <f>IF(ISTEXT(UDIT!C$2),UDIT!C$2,"")</f>
      </c>
      <c r="B580" t="str">
        <f>UDIT!E$2</f>
        <v>WA</v>
      </c>
      <c r="C580" t="str">
        <f>UDIT!O10</f>
        <v>UTLMN</v>
      </c>
      <c r="D580" t="str">
        <f>UDIT!Q10</f>
        <v>ULNM1</v>
      </c>
      <c r="E580" s="352"/>
      <c r="F580" s="352"/>
      <c r="G580" s="352" t="str">
        <f>UDIT!U10</f>
        <v>None</v>
      </c>
      <c r="H580" s="352" t="str">
        <f>UDIT!V10</f>
        <v>None</v>
      </c>
    </row>
    <row r="581" spans="1:8" ht="12.75">
      <c r="A581" s="352">
        <f>IF(ISTEXT(UDIT!C$2),UDIT!C$2,"")</f>
      </c>
      <c r="B581" t="str">
        <f>UDIT!E$2</f>
        <v>WA</v>
      </c>
      <c r="C581" t="str">
        <f>UDIT!O11</f>
        <v>UTLMN</v>
      </c>
      <c r="D581" t="str">
        <f>UDIT!Q11</f>
        <v>ULNM2</v>
      </c>
      <c r="E581" s="352"/>
      <c r="F581" s="352"/>
      <c r="G581" s="352" t="e">
        <f>UDIT!U11</f>
        <v>#REF!</v>
      </c>
      <c r="H581" s="352" t="e">
        <f>UDIT!V11</f>
        <v>#REF!</v>
      </c>
    </row>
    <row r="582" spans="1:8" ht="12.75">
      <c r="A582" s="352">
        <f>IF(ISTEXT(UDIT!C$2),UDIT!C$2,"")</f>
      </c>
      <c r="B582" t="str">
        <f>UDIT!E$2</f>
        <v>WA</v>
      </c>
      <c r="C582" t="str">
        <f>UDIT!O12</f>
        <v>UTLMN</v>
      </c>
      <c r="D582" t="str">
        <f>UDIT!Q12</f>
        <v>ULNM3</v>
      </c>
      <c r="E582" s="352"/>
      <c r="F582" s="352"/>
      <c r="G582" s="352" t="e">
        <f>UDIT!U12</f>
        <v>#REF!</v>
      </c>
      <c r="H582" s="352" t="e">
        <f>UDIT!V12</f>
        <v>#REF!</v>
      </c>
    </row>
    <row r="583" spans="1:8" ht="12.75">
      <c r="A583" s="352">
        <f>IF(ISTEXT(UDIT!C$2),UDIT!C$2,"")</f>
      </c>
      <c r="B583" t="str">
        <f>UDIT!E$2</f>
        <v>WA</v>
      </c>
      <c r="C583" t="str">
        <f>UDIT!O13</f>
        <v>UTLMN</v>
      </c>
      <c r="D583" t="str">
        <f>UDIT!Q13</f>
        <v>ULNM4</v>
      </c>
      <c r="E583" s="352"/>
      <c r="F583" s="352"/>
      <c r="G583" s="352" t="e">
        <f>UDIT!U13</f>
        <v>#REF!</v>
      </c>
      <c r="H583" s="352" t="e">
        <f>UDIT!V13</f>
        <v>#REF!</v>
      </c>
    </row>
    <row r="584" spans="1:8" ht="12.75">
      <c r="A584" s="352">
        <f>IF(ISTEXT(UDIT!C$2),UDIT!C$2,"")</f>
      </c>
      <c r="B584" t="str">
        <f>UDIT!E$2</f>
        <v>WA</v>
      </c>
      <c r="C584" t="str">
        <f>UDIT!O14</f>
        <v>UTLMN</v>
      </c>
      <c r="D584" t="str">
        <f>UDIT!Q14</f>
        <v>ULNM5</v>
      </c>
      <c r="E584" s="352"/>
      <c r="F584" s="352"/>
      <c r="G584" s="352" t="e">
        <f>UDIT!U14</f>
        <v>#REF!</v>
      </c>
      <c r="H584" s="352" t="e">
        <f>UDIT!V14</f>
        <v>#REF!</v>
      </c>
    </row>
    <row r="585" spans="1:8" ht="12.75">
      <c r="A585" s="352">
        <f>IF(ISTEXT(UDIT!C$2),UDIT!C$2,"")</f>
      </c>
      <c r="B585" t="str">
        <f>UDIT!E$2</f>
        <v>WA</v>
      </c>
      <c r="C585" t="str">
        <f>UDIT!O15</f>
        <v>UTLMN</v>
      </c>
      <c r="D585" t="str">
        <f>UDIT!Q15</f>
        <v>TUG3X</v>
      </c>
      <c r="E585" s="352" t="e">
        <f>UDIT!R15</f>
        <v>#REF!</v>
      </c>
      <c r="F585" s="352" t="e">
        <f>UDIT!S15</f>
        <v>#REF!</v>
      </c>
      <c r="G585" s="352"/>
      <c r="H585" s="352"/>
    </row>
    <row r="586" spans="1:8" ht="12.75">
      <c r="A586" s="352">
        <f>IF(ISTEXT(UDIT!C$2),UDIT!C$2,"")</f>
      </c>
      <c r="B586" t="str">
        <f>UDIT!E$2</f>
        <v>WA</v>
      </c>
      <c r="C586" t="str">
        <f>UDIT!O16</f>
        <v>UTLMN</v>
      </c>
      <c r="D586" t="str">
        <f>UDIT!Q16</f>
        <v>NR981</v>
      </c>
      <c r="E586" s="352"/>
      <c r="F586" s="352" t="e">
        <f>UDIT!S16</f>
        <v>#REF!</v>
      </c>
      <c r="G586" s="352"/>
      <c r="H586" s="352"/>
    </row>
    <row r="587" spans="1:8" ht="12.75">
      <c r="A587" s="352">
        <f>IF(ISTEXT(UDIT!C$2),UDIT!C$2,"")</f>
      </c>
      <c r="B587" t="str">
        <f>UDIT!E$2</f>
        <v>WA</v>
      </c>
      <c r="C587" t="str">
        <f>UDIT!O17</f>
        <v>UTLMN</v>
      </c>
      <c r="D587" t="str">
        <f>UDIT!Q17</f>
        <v>NR982</v>
      </c>
      <c r="E587" s="352"/>
      <c r="F587" s="352" t="e">
        <f>UDIT!S17</f>
        <v>#REF!</v>
      </c>
      <c r="G587" s="352"/>
      <c r="H587" s="352"/>
    </row>
    <row r="588" spans="1:8" ht="12.75">
      <c r="A588" s="352">
        <f>IF(ISTEXT(UDIT!C$2),UDIT!C$2,"")</f>
      </c>
      <c r="B588" t="str">
        <f>UDIT!E$2</f>
        <v>WA</v>
      </c>
      <c r="C588" t="str">
        <f>UDIT!O18</f>
        <v>UTLNN</v>
      </c>
      <c r="D588" t="str">
        <f>UDIT!Q18</f>
        <v>ULNM1</v>
      </c>
      <c r="E588" s="352"/>
      <c r="F588" s="352"/>
      <c r="G588" s="352" t="str">
        <f>UDIT!U18</f>
        <v>None</v>
      </c>
      <c r="H588" s="352" t="str">
        <f>UDIT!V18</f>
        <v>None</v>
      </c>
    </row>
    <row r="589" spans="1:8" ht="12.75">
      <c r="A589" s="352">
        <f>IF(ISTEXT(UDIT!C$2),UDIT!C$2,"")</f>
      </c>
      <c r="B589" t="str">
        <f>UDIT!E$2</f>
        <v>WA</v>
      </c>
      <c r="C589" t="str">
        <f>UDIT!O19</f>
        <v>UTLNN</v>
      </c>
      <c r="D589" t="str">
        <f>UDIT!Q19</f>
        <v>ULNM2</v>
      </c>
      <c r="E589" s="352"/>
      <c r="F589" s="352"/>
      <c r="G589" s="352" t="e">
        <f>UDIT!U19</f>
        <v>#REF!</v>
      </c>
      <c r="H589" s="352" t="e">
        <f>UDIT!V19</f>
        <v>#REF!</v>
      </c>
    </row>
    <row r="590" spans="1:8" ht="12.75">
      <c r="A590" s="352">
        <f>IF(ISTEXT(UDIT!C$2),UDIT!C$2,"")</f>
      </c>
      <c r="B590" t="str">
        <f>UDIT!E$2</f>
        <v>WA</v>
      </c>
      <c r="C590" t="str">
        <f>UDIT!O20</f>
        <v>UTLNN</v>
      </c>
      <c r="D590" t="str">
        <f>UDIT!Q20</f>
        <v>ULNM3</v>
      </c>
      <c r="E590" s="352"/>
      <c r="F590" s="352"/>
      <c r="G590" s="352" t="e">
        <f>UDIT!U20</f>
        <v>#REF!</v>
      </c>
      <c r="H590" s="352" t="e">
        <f>UDIT!V20</f>
        <v>#REF!</v>
      </c>
    </row>
    <row r="591" spans="1:8" ht="12.75">
      <c r="A591" s="352">
        <f>IF(ISTEXT(UDIT!C$2),UDIT!C$2,"")</f>
      </c>
      <c r="B591" t="str">
        <f>UDIT!E$2</f>
        <v>WA</v>
      </c>
      <c r="C591" t="str">
        <f>UDIT!O21</f>
        <v>UTLNN</v>
      </c>
      <c r="D591" t="str">
        <f>UDIT!Q21</f>
        <v>ULNM4</v>
      </c>
      <c r="E591" s="352"/>
      <c r="F591" s="352"/>
      <c r="G591" s="352" t="e">
        <f>UDIT!U21</f>
        <v>#REF!</v>
      </c>
      <c r="H591" s="352" t="e">
        <f>UDIT!V21</f>
        <v>#REF!</v>
      </c>
    </row>
    <row r="592" spans="1:8" ht="12.75">
      <c r="A592" s="352">
        <f>IF(ISTEXT(UDIT!C$2),UDIT!C$2,"")</f>
      </c>
      <c r="B592" t="str">
        <f>UDIT!E$2</f>
        <v>WA</v>
      </c>
      <c r="C592" t="str">
        <f>UDIT!O22</f>
        <v>UTLNN</v>
      </c>
      <c r="D592" t="str">
        <f>UDIT!Q22</f>
        <v>ULNM5</v>
      </c>
      <c r="E592" s="352"/>
      <c r="F592" s="352"/>
      <c r="G592" s="352" t="e">
        <f>UDIT!U22</f>
        <v>#REF!</v>
      </c>
      <c r="H592" s="352" t="e">
        <f>UDIT!V22</f>
        <v>#REF!</v>
      </c>
    </row>
    <row r="593" spans="1:8" ht="12.75">
      <c r="A593" s="352">
        <f>IF(ISTEXT(UDIT!C$2),UDIT!C$2,"")</f>
      </c>
      <c r="B593" t="str">
        <f>UDIT!E$2</f>
        <v>WA</v>
      </c>
      <c r="C593" t="str">
        <f>UDIT!O23</f>
        <v>UTLNN</v>
      </c>
      <c r="D593" t="str">
        <f>UDIT!Q23</f>
        <v>TUG3X</v>
      </c>
      <c r="E593" s="352" t="e">
        <f>UDIT!R23</f>
        <v>#REF!</v>
      </c>
      <c r="F593" s="352" t="e">
        <f>UDIT!S23</f>
        <v>#REF!</v>
      </c>
      <c r="G593" s="352"/>
      <c r="H593" s="352"/>
    </row>
    <row r="594" spans="1:8" ht="12.75">
      <c r="A594" s="352">
        <f>IF(ISTEXT(UDIT!C$2),UDIT!C$2,"")</f>
      </c>
      <c r="B594" t="str">
        <f>UDIT!E$2</f>
        <v>WA</v>
      </c>
      <c r="C594" t="str">
        <f>UDIT!O24</f>
        <v>UTLNN</v>
      </c>
      <c r="D594" t="str">
        <f>UDIT!Q24</f>
        <v>NR981</v>
      </c>
      <c r="E594" s="352"/>
      <c r="F594" s="352" t="e">
        <f>UDIT!S24</f>
        <v>#REF!</v>
      </c>
      <c r="G594" s="352"/>
      <c r="H594" s="352"/>
    </row>
    <row r="595" spans="1:8" ht="12.75">
      <c r="A595" s="352">
        <f>IF(ISTEXT(UDIT!C$2),UDIT!C$2,"")</f>
      </c>
      <c r="B595" t="str">
        <f>UDIT!E$2</f>
        <v>WA</v>
      </c>
      <c r="C595" t="str">
        <f>UDIT!O25</f>
        <v>UTLNN</v>
      </c>
      <c r="D595" t="str">
        <f>UDIT!Q25</f>
        <v>NR982</v>
      </c>
      <c r="E595" s="352"/>
      <c r="F595" s="352" t="e">
        <f>UDIT!S25</f>
        <v>#REF!</v>
      </c>
      <c r="G595" s="352"/>
      <c r="H595" s="352"/>
    </row>
    <row r="596" spans="1:8" ht="12.75">
      <c r="A596" s="352">
        <f>IF(ISTEXT(UDIT!C$2),UDIT!C$2,"")</f>
      </c>
      <c r="B596" t="str">
        <f>UDIT!E$2</f>
        <v>WA</v>
      </c>
      <c r="C596" t="str">
        <f>UDIT!O26</f>
        <v>UTLEN</v>
      </c>
      <c r="D596" t="str">
        <f>UDIT!Q26</f>
        <v>ULNM1</v>
      </c>
      <c r="E596" s="352"/>
      <c r="F596" s="352"/>
      <c r="G596" s="352" t="str">
        <f>UDIT!U26</f>
        <v>None</v>
      </c>
      <c r="H596" s="352" t="str">
        <f>UDIT!V26</f>
        <v>None</v>
      </c>
    </row>
    <row r="597" spans="1:8" ht="12.75">
      <c r="A597" s="352">
        <f>IF(ISTEXT(UDIT!C$2),UDIT!C$2,"")</f>
      </c>
      <c r="B597" t="str">
        <f>UDIT!E$2</f>
        <v>WA</v>
      </c>
      <c r="C597" t="str">
        <f>UDIT!O27</f>
        <v>UTLEN</v>
      </c>
      <c r="D597" t="str">
        <f>UDIT!Q27</f>
        <v>ULNM2</v>
      </c>
      <c r="E597" s="352"/>
      <c r="F597" s="352"/>
      <c r="G597" s="352" t="e">
        <f>UDIT!U27</f>
        <v>#REF!</v>
      </c>
      <c r="H597" s="352" t="e">
        <f>UDIT!V27</f>
        <v>#REF!</v>
      </c>
    </row>
    <row r="598" spans="1:8" ht="12.75">
      <c r="A598" s="352">
        <f>IF(ISTEXT(UDIT!C$2),UDIT!C$2,"")</f>
      </c>
      <c r="B598" t="str">
        <f>UDIT!E$2</f>
        <v>WA</v>
      </c>
      <c r="C598" t="str">
        <f>UDIT!O28</f>
        <v>UTLEN</v>
      </c>
      <c r="D598" t="str">
        <f>UDIT!Q28</f>
        <v>ULNM3</v>
      </c>
      <c r="E598" s="352"/>
      <c r="F598" s="352"/>
      <c r="G598" s="352" t="e">
        <f>UDIT!U28</f>
        <v>#REF!</v>
      </c>
      <c r="H598" s="352" t="e">
        <f>UDIT!V28</f>
        <v>#REF!</v>
      </c>
    </row>
    <row r="599" spans="1:8" ht="12.75">
      <c r="A599" s="352">
        <f>IF(ISTEXT(UDIT!C$2),UDIT!C$2,"")</f>
      </c>
      <c r="B599" t="str">
        <f>UDIT!E$2</f>
        <v>WA</v>
      </c>
      <c r="C599" t="str">
        <f>UDIT!O29</f>
        <v>UTLEN</v>
      </c>
      <c r="D599" t="str">
        <f>UDIT!Q29</f>
        <v>ULNM4</v>
      </c>
      <c r="E599" s="352"/>
      <c r="F599" s="352"/>
      <c r="G599" s="352" t="e">
        <f>UDIT!U29</f>
        <v>#REF!</v>
      </c>
      <c r="H599" s="352" t="e">
        <f>UDIT!V29</f>
        <v>#REF!</v>
      </c>
    </row>
    <row r="600" spans="1:8" ht="12.75">
      <c r="A600" s="352">
        <f>IF(ISTEXT(UDIT!C$2),UDIT!C$2,"")</f>
      </c>
      <c r="B600" t="str">
        <f>UDIT!E$2</f>
        <v>WA</v>
      </c>
      <c r="C600" t="str">
        <f>UDIT!O30</f>
        <v>UTLEN</v>
      </c>
      <c r="D600" t="str">
        <f>UDIT!Q30</f>
        <v>ULNM5</v>
      </c>
      <c r="E600" s="352"/>
      <c r="F600" s="352"/>
      <c r="G600" s="352" t="e">
        <f>UDIT!U30</f>
        <v>#REF!</v>
      </c>
      <c r="H600" s="352" t="e">
        <f>UDIT!V30</f>
        <v>#REF!</v>
      </c>
    </row>
    <row r="601" spans="1:8" ht="12.75">
      <c r="A601" s="352">
        <f>IF(ISTEXT(UDIT!C$2),UDIT!C$2,"")</f>
      </c>
      <c r="B601" t="str">
        <f>UDIT!E$2</f>
        <v>WA</v>
      </c>
      <c r="C601" t="str">
        <f>UDIT!O31</f>
        <v>UTLEN</v>
      </c>
      <c r="D601" t="str">
        <f>UDIT!Q31</f>
        <v>TUG4X</v>
      </c>
      <c r="E601" s="352" t="e">
        <f>UDIT!R31</f>
        <v>#REF!</v>
      </c>
      <c r="F601" s="352" t="e">
        <f>UDIT!S31</f>
        <v>#REF!</v>
      </c>
      <c r="G601" s="352"/>
      <c r="H601" s="352"/>
    </row>
    <row r="602" spans="1:8" ht="12.75">
      <c r="A602" s="352">
        <f>IF(ISTEXT(UDIT!C$2),UDIT!C$2,"")</f>
      </c>
      <c r="B602" t="str">
        <f>UDIT!E$2</f>
        <v>WA</v>
      </c>
      <c r="C602" t="str">
        <f>UDIT!O32</f>
        <v>UTLEN</v>
      </c>
      <c r="D602" t="str">
        <f>UDIT!Q32</f>
        <v>NR981</v>
      </c>
      <c r="E602" s="352"/>
      <c r="F602" s="352" t="e">
        <f>UDIT!S32</f>
        <v>#REF!</v>
      </c>
      <c r="G602" s="352"/>
      <c r="H602" s="352"/>
    </row>
    <row r="603" spans="1:8" ht="12.75">
      <c r="A603" s="352">
        <f>IF(ISTEXT(UDIT!C$2),UDIT!C$2,"")</f>
      </c>
      <c r="B603" t="str">
        <f>UDIT!E$2</f>
        <v>WA</v>
      </c>
      <c r="C603" t="str">
        <f>UDIT!O33</f>
        <v>UTLEN</v>
      </c>
      <c r="D603" t="str">
        <f>UDIT!Q33</f>
        <v>NR982</v>
      </c>
      <c r="E603" s="352"/>
      <c r="F603" s="352" t="e">
        <f>UDIT!S33</f>
        <v>#REF!</v>
      </c>
      <c r="G603" s="352"/>
      <c r="H603" s="352"/>
    </row>
    <row r="604" spans="1:8" ht="12.75">
      <c r="A604" s="352">
        <f>IF(ISTEXT(UDIT!C$2),UDIT!C$2,"")</f>
      </c>
      <c r="B604" t="str">
        <f>UDIT!E$2</f>
        <v>WA</v>
      </c>
      <c r="C604" t="str">
        <f>UDIT!O34</f>
        <v>UTLFN</v>
      </c>
      <c r="D604" t="str">
        <f>UDIT!Q34</f>
        <v>ULNM1</v>
      </c>
      <c r="E604" s="352"/>
      <c r="F604" s="352"/>
      <c r="G604" s="352" t="str">
        <f>UDIT!U34</f>
        <v>None</v>
      </c>
      <c r="H604" s="352" t="str">
        <f>UDIT!V34</f>
        <v>None</v>
      </c>
    </row>
    <row r="605" spans="1:8" ht="12.75">
      <c r="A605" s="352">
        <f>IF(ISTEXT(UDIT!C$2),UDIT!C$2,"")</f>
      </c>
      <c r="B605" t="str">
        <f>UDIT!E$2</f>
        <v>WA</v>
      </c>
      <c r="C605" t="str">
        <f>UDIT!O35</f>
        <v>UTLFN</v>
      </c>
      <c r="D605" t="str">
        <f>UDIT!Q35</f>
        <v>ULNM2</v>
      </c>
      <c r="E605" s="352"/>
      <c r="F605" s="352"/>
      <c r="G605" s="352" t="e">
        <f>UDIT!U35</f>
        <v>#REF!</v>
      </c>
      <c r="H605" s="352" t="e">
        <f>UDIT!V35</f>
        <v>#REF!</v>
      </c>
    </row>
    <row r="606" spans="1:8" ht="12.75">
      <c r="A606" s="352">
        <f>IF(ISTEXT(UDIT!C$2),UDIT!C$2,"")</f>
      </c>
      <c r="B606" t="str">
        <f>UDIT!E$2</f>
        <v>WA</v>
      </c>
      <c r="C606" t="str">
        <f>UDIT!O36</f>
        <v>UTLFN</v>
      </c>
      <c r="D606" t="str">
        <f>UDIT!Q36</f>
        <v>ULNM3</v>
      </c>
      <c r="E606" s="352"/>
      <c r="F606" s="352"/>
      <c r="G606" s="352" t="e">
        <f>UDIT!U36</f>
        <v>#REF!</v>
      </c>
      <c r="H606" s="352" t="e">
        <f>UDIT!V36</f>
        <v>#REF!</v>
      </c>
    </row>
    <row r="607" spans="1:8" ht="12.75">
      <c r="A607" s="352">
        <f>IF(ISTEXT(UDIT!C$2),UDIT!C$2,"")</f>
      </c>
      <c r="B607" t="str">
        <f>UDIT!E$2</f>
        <v>WA</v>
      </c>
      <c r="C607" t="str">
        <f>UDIT!O37</f>
        <v>UTLFN</v>
      </c>
      <c r="D607" t="str">
        <f>UDIT!Q37</f>
        <v>ULNM4</v>
      </c>
      <c r="E607" s="352"/>
      <c r="F607" s="352"/>
      <c r="G607" s="352" t="e">
        <f>UDIT!U37</f>
        <v>#REF!</v>
      </c>
      <c r="H607" s="352" t="e">
        <f>UDIT!V37</f>
        <v>#REF!</v>
      </c>
    </row>
    <row r="608" spans="1:8" ht="12.75">
      <c r="A608" s="352">
        <f>IF(ISTEXT(UDIT!C$2),UDIT!C$2,"")</f>
      </c>
      <c r="B608" t="str">
        <f>UDIT!E$2</f>
        <v>WA</v>
      </c>
      <c r="C608" t="str">
        <f>UDIT!O38</f>
        <v>UTLFN</v>
      </c>
      <c r="D608" t="str">
        <f>UDIT!Q38</f>
        <v>ULNM5</v>
      </c>
      <c r="E608" s="352"/>
      <c r="F608" s="352"/>
      <c r="G608" s="352" t="e">
        <f>UDIT!U38</f>
        <v>#REF!</v>
      </c>
      <c r="H608" s="352" t="e">
        <f>UDIT!V38</f>
        <v>#REF!</v>
      </c>
    </row>
    <row r="609" spans="1:8" ht="12.75">
      <c r="A609" s="352">
        <f>IF(ISTEXT(UDIT!C$2),UDIT!C$2,"")</f>
      </c>
      <c r="B609" t="str">
        <f>UDIT!E$2</f>
        <v>WA</v>
      </c>
      <c r="C609" t="str">
        <f>UDIT!O39</f>
        <v>UTLFN</v>
      </c>
      <c r="D609" t="str">
        <f>UDIT!Q39</f>
        <v>TUG4X</v>
      </c>
      <c r="E609" s="352" t="e">
        <f>UDIT!R39</f>
        <v>#REF!</v>
      </c>
      <c r="F609" s="352" t="e">
        <f>UDIT!S39</f>
        <v>#REF!</v>
      </c>
      <c r="G609" s="352"/>
      <c r="H609" s="352"/>
    </row>
    <row r="610" spans="1:8" ht="12.75">
      <c r="A610" s="352">
        <f>IF(ISTEXT(UDIT!C$2),UDIT!C$2,"")</f>
      </c>
      <c r="B610" t="str">
        <f>UDIT!E$2</f>
        <v>WA</v>
      </c>
      <c r="C610" t="str">
        <f>UDIT!O40</f>
        <v>UTLFN</v>
      </c>
      <c r="D610" t="str">
        <f>UDIT!Q40</f>
        <v>NR981</v>
      </c>
      <c r="E610" s="352"/>
      <c r="F610" s="352" t="e">
        <f>UDIT!S40</f>
        <v>#REF!</v>
      </c>
      <c r="G610" s="352"/>
      <c r="H610" s="352"/>
    </row>
    <row r="611" spans="1:8" ht="12.75">
      <c r="A611" s="352">
        <f>IF(ISTEXT(UDIT!C$2),UDIT!C$2,"")</f>
      </c>
      <c r="B611" t="str">
        <f>UDIT!E$2</f>
        <v>WA</v>
      </c>
      <c r="C611" t="str">
        <f>UDIT!O41</f>
        <v>UTLFN</v>
      </c>
      <c r="D611" t="str">
        <f>UDIT!Q41</f>
        <v>NR982</v>
      </c>
      <c r="E611" s="352"/>
      <c r="F611" s="352" t="e">
        <f>UDIT!S41</f>
        <v>#REF!</v>
      </c>
      <c r="G611" s="352"/>
      <c r="H611" s="352"/>
    </row>
    <row r="612" spans="1:8" ht="12.75">
      <c r="A612" s="352">
        <f>IF(ISTEXT(UDIT!C$2),UDIT!C$2,"")</f>
      </c>
      <c r="B612" t="str">
        <f>UDIT!E$2</f>
        <v>WA</v>
      </c>
      <c r="C612" t="str">
        <f>UDIT!O42</f>
        <v>UTLGN</v>
      </c>
      <c r="D612" t="str">
        <f>UDIT!Q42</f>
        <v>ULNM1</v>
      </c>
      <c r="E612" s="352"/>
      <c r="F612" s="352"/>
      <c r="G612" s="352" t="str">
        <f>UDIT!U42</f>
        <v>None</v>
      </c>
      <c r="H612" s="352" t="str">
        <f>UDIT!V42</f>
        <v>None</v>
      </c>
    </row>
    <row r="613" spans="1:8" ht="12.75">
      <c r="A613" s="352">
        <f>IF(ISTEXT(UDIT!C$2),UDIT!C$2,"")</f>
      </c>
      <c r="B613" t="str">
        <f>UDIT!E$2</f>
        <v>WA</v>
      </c>
      <c r="C613" t="str">
        <f>UDIT!O43</f>
        <v>UTLGN</v>
      </c>
      <c r="D613" t="str">
        <f>UDIT!Q43</f>
        <v>ULNM2</v>
      </c>
      <c r="E613" s="352"/>
      <c r="F613" s="352"/>
      <c r="G613" s="352" t="e">
        <f>UDIT!U43</f>
        <v>#REF!</v>
      </c>
      <c r="H613" s="352" t="e">
        <f>UDIT!V43</f>
        <v>#REF!</v>
      </c>
    </row>
    <row r="614" spans="1:8" ht="12.75">
      <c r="A614" s="352">
        <f>IF(ISTEXT(UDIT!C$2),UDIT!C$2,"")</f>
      </c>
      <c r="B614" t="str">
        <f>UDIT!E$2</f>
        <v>WA</v>
      </c>
      <c r="C614" t="str">
        <f>UDIT!O44</f>
        <v>UTLGN</v>
      </c>
      <c r="D614" t="str">
        <f>UDIT!Q44</f>
        <v>ULNM3</v>
      </c>
      <c r="E614" s="352"/>
      <c r="F614" s="352"/>
      <c r="G614" s="352" t="e">
        <f>UDIT!U44</f>
        <v>#REF!</v>
      </c>
      <c r="H614" s="352" t="e">
        <f>UDIT!V44</f>
        <v>#REF!</v>
      </c>
    </row>
    <row r="615" spans="1:8" ht="12.75">
      <c r="A615" s="352">
        <f>IF(ISTEXT(UDIT!C$2),UDIT!C$2,"")</f>
      </c>
      <c r="B615" t="str">
        <f>UDIT!E$2</f>
        <v>WA</v>
      </c>
      <c r="C615" t="str">
        <f>UDIT!O45</f>
        <v>UTLGN</v>
      </c>
      <c r="D615" t="str">
        <f>UDIT!Q45</f>
        <v>ULNM4</v>
      </c>
      <c r="E615" s="352"/>
      <c r="F615" s="352"/>
      <c r="G615" s="352" t="e">
        <f>UDIT!U45</f>
        <v>#REF!</v>
      </c>
      <c r="H615" s="352" t="e">
        <f>UDIT!V45</f>
        <v>#REF!</v>
      </c>
    </row>
    <row r="616" spans="1:8" ht="12.75">
      <c r="A616" s="352">
        <f>IF(ISTEXT(UDIT!C$2),UDIT!C$2,"")</f>
      </c>
      <c r="B616" t="str">
        <f>UDIT!E$2</f>
        <v>WA</v>
      </c>
      <c r="C616" t="str">
        <f>UDIT!O46</f>
        <v>UTLGN</v>
      </c>
      <c r="D616" t="str">
        <f>UDIT!Q46</f>
        <v>ULNM5</v>
      </c>
      <c r="E616" s="352"/>
      <c r="F616" s="352"/>
      <c r="G616" s="352" t="e">
        <f>UDIT!U46</f>
        <v>#REF!</v>
      </c>
      <c r="H616" s="352" t="e">
        <f>UDIT!V46</f>
        <v>#REF!</v>
      </c>
    </row>
    <row r="617" spans="1:8" ht="12.75">
      <c r="A617" s="352">
        <f>IF(ISTEXT(UDIT!C$2),UDIT!C$2,"")</f>
      </c>
      <c r="B617" t="str">
        <f>UDIT!E$2</f>
        <v>WA</v>
      </c>
      <c r="C617" t="str">
        <f>UDIT!O47</f>
        <v>UTLGN</v>
      </c>
      <c r="D617" t="str">
        <f>UDIT!Q47</f>
        <v>TUG4X</v>
      </c>
      <c r="E617" s="352" t="e">
        <f>UDIT!R47</f>
        <v>#REF!</v>
      </c>
      <c r="F617" s="352" t="e">
        <f>UDIT!S47</f>
        <v>#REF!</v>
      </c>
      <c r="G617" s="352"/>
      <c r="H617" s="352"/>
    </row>
    <row r="618" spans="1:8" ht="12.75">
      <c r="A618" s="352">
        <f>IF(ISTEXT(UDIT!C$2),UDIT!C$2,"")</f>
      </c>
      <c r="B618" t="str">
        <f>UDIT!E$2</f>
        <v>WA</v>
      </c>
      <c r="C618" t="str">
        <f>UDIT!O48</f>
        <v>UTLGN</v>
      </c>
      <c r="D618" t="str">
        <f>UDIT!Q48</f>
        <v>NR981</v>
      </c>
      <c r="E618" s="352"/>
      <c r="F618" s="352" t="e">
        <f>UDIT!S48</f>
        <v>#REF!</v>
      </c>
      <c r="G618" s="352"/>
      <c r="H618" s="352"/>
    </row>
    <row r="619" spans="1:8" ht="12.75">
      <c r="A619" s="352">
        <f>IF(ISTEXT(UDIT!C$2),UDIT!C$2,"")</f>
      </c>
      <c r="B619" t="str">
        <f>UDIT!E$2</f>
        <v>WA</v>
      </c>
      <c r="C619" t="str">
        <f>UDIT!O49</f>
        <v>UTLGN</v>
      </c>
      <c r="D619" t="str">
        <f>UDIT!Q49</f>
        <v>NR982</v>
      </c>
      <c r="E619" s="352"/>
      <c r="F619" s="352" t="e">
        <f>UDIT!S49</f>
        <v>#REF!</v>
      </c>
      <c r="G619" s="352"/>
      <c r="H619" s="352"/>
    </row>
    <row r="620" spans="1:8" ht="12.75">
      <c r="A620" s="352">
        <f>IF(ISTEXT(UDIT!C$2),UDIT!C$2,"")</f>
      </c>
      <c r="B620" t="str">
        <f>UDIT!E$2</f>
        <v>WA</v>
      </c>
      <c r="C620" t="str">
        <f>UDIT!O50</f>
        <v>UTLHN</v>
      </c>
      <c r="D620" t="str">
        <f>UDIT!Q50</f>
        <v>ULNM1</v>
      </c>
      <c r="E620" s="352"/>
      <c r="F620" s="352"/>
      <c r="G620" s="352" t="str">
        <f>UDIT!U50</f>
        <v>None</v>
      </c>
      <c r="H620" s="352" t="str">
        <f>UDIT!V50</f>
        <v>None</v>
      </c>
    </row>
    <row r="621" spans="1:8" ht="12.75">
      <c r="A621" s="352">
        <f>IF(ISTEXT(UDIT!C$2),UDIT!C$2,"")</f>
      </c>
      <c r="B621" t="str">
        <f>UDIT!E$2</f>
        <v>WA</v>
      </c>
      <c r="C621" t="str">
        <f>UDIT!O51</f>
        <v>UTLHN</v>
      </c>
      <c r="D621" t="str">
        <f>UDIT!Q51</f>
        <v>ULNM2</v>
      </c>
      <c r="E621" s="352"/>
      <c r="F621" s="352"/>
      <c r="G621" s="352" t="e">
        <f>UDIT!U51</f>
        <v>#REF!</v>
      </c>
      <c r="H621" s="352" t="e">
        <f>UDIT!V51</f>
        <v>#REF!</v>
      </c>
    </row>
    <row r="622" spans="1:8" ht="12.75">
      <c r="A622" s="352">
        <f>IF(ISTEXT(UDIT!C$2),UDIT!C$2,"")</f>
      </c>
      <c r="B622" t="str">
        <f>UDIT!E$2</f>
        <v>WA</v>
      </c>
      <c r="C622" t="str">
        <f>UDIT!O52</f>
        <v>UTLHN</v>
      </c>
      <c r="D622" t="str">
        <f>UDIT!Q52</f>
        <v>ULNM3</v>
      </c>
      <c r="E622" s="352"/>
      <c r="F622" s="352"/>
      <c r="G622" s="352" t="e">
        <f>UDIT!U52</f>
        <v>#REF!</v>
      </c>
      <c r="H622" s="352" t="e">
        <f>UDIT!V52</f>
        <v>#REF!</v>
      </c>
    </row>
    <row r="623" spans="1:8" ht="12.75">
      <c r="A623" s="352">
        <f>IF(ISTEXT(UDIT!C$2),UDIT!C$2,"")</f>
      </c>
      <c r="B623" t="str">
        <f>UDIT!E$2</f>
        <v>WA</v>
      </c>
      <c r="C623" t="str">
        <f>UDIT!O53</f>
        <v>UTLHN</v>
      </c>
      <c r="D623" t="str">
        <f>UDIT!Q53</f>
        <v>ULNM4</v>
      </c>
      <c r="E623" s="352"/>
      <c r="F623" s="352"/>
      <c r="G623" s="352" t="e">
        <f>UDIT!U53</f>
        <v>#REF!</v>
      </c>
      <c r="H623" s="352" t="e">
        <f>UDIT!V53</f>
        <v>#REF!</v>
      </c>
    </row>
    <row r="624" spans="1:8" ht="12.75">
      <c r="A624" s="352">
        <f>IF(ISTEXT(UDIT!C$2),UDIT!C$2,"")</f>
      </c>
      <c r="B624" t="str">
        <f>UDIT!E$2</f>
        <v>WA</v>
      </c>
      <c r="C624" t="str">
        <f>UDIT!O54</f>
        <v>UTLHN</v>
      </c>
      <c r="D624" t="str">
        <f>UDIT!Q54</f>
        <v>ULNM5</v>
      </c>
      <c r="E624" s="352"/>
      <c r="F624" s="352"/>
      <c r="G624" s="352" t="e">
        <f>UDIT!U54</f>
        <v>#REF!</v>
      </c>
      <c r="H624" s="352" t="e">
        <f>UDIT!V54</f>
        <v>#REF!</v>
      </c>
    </row>
    <row r="625" spans="1:8" ht="12.75">
      <c r="A625" s="352">
        <f>IF(ISTEXT(UDIT!C$2),UDIT!C$2,"")</f>
      </c>
      <c r="B625" t="str">
        <f>UDIT!E$2</f>
        <v>WA</v>
      </c>
      <c r="C625" t="str">
        <f>UDIT!O55</f>
        <v>UTLHN</v>
      </c>
      <c r="D625" t="str">
        <f>UDIT!Q55</f>
        <v>TUG4X</v>
      </c>
      <c r="E625" s="352" t="e">
        <f>UDIT!R55</f>
        <v>#REF!</v>
      </c>
      <c r="F625" s="352" t="e">
        <f>UDIT!S55</f>
        <v>#REF!</v>
      </c>
      <c r="G625" s="352"/>
      <c r="H625" s="352"/>
    </row>
    <row r="626" spans="1:8" ht="12.75">
      <c r="A626" s="352">
        <f>IF(ISTEXT(UDIT!C$2),UDIT!C$2,"")</f>
      </c>
      <c r="B626" t="str">
        <f>UDIT!E$2</f>
        <v>WA</v>
      </c>
      <c r="C626" t="str">
        <f>UDIT!O56</f>
        <v>UTLHN</v>
      </c>
      <c r="D626" t="str">
        <f>UDIT!Q56</f>
        <v>NR981</v>
      </c>
      <c r="E626" s="352"/>
      <c r="F626" s="352" t="e">
        <f>UDIT!S56</f>
        <v>#REF!</v>
      </c>
      <c r="G626" s="352"/>
      <c r="H626" s="352"/>
    </row>
    <row r="627" spans="1:8" ht="12.75">
      <c r="A627" s="352">
        <f>IF(ISTEXT(UDIT!C$2),UDIT!C$2,"")</f>
      </c>
      <c r="B627" t="str">
        <f>UDIT!E$2</f>
        <v>WA</v>
      </c>
      <c r="C627" t="str">
        <f>UDIT!O57</f>
        <v>UTLHN</v>
      </c>
      <c r="D627" t="str">
        <f>UDIT!Q57</f>
        <v>NR982</v>
      </c>
      <c r="E627" s="352"/>
      <c r="F627" s="352" t="e">
        <f>UDIT!S57</f>
        <v>#REF!</v>
      </c>
      <c r="G627" s="352"/>
      <c r="H627" s="352"/>
    </row>
    <row r="628" spans="1:8" ht="12.75">
      <c r="A628" s="352">
        <f>IF(ISTEXT(UDIT!C$2),UDIT!C$2,"")</f>
      </c>
      <c r="B628" t="str">
        <f>UDIT!E$2</f>
        <v>WA</v>
      </c>
      <c r="C628" t="str">
        <f>UDIT!O58</f>
        <v>UTLJN</v>
      </c>
      <c r="D628" t="str">
        <f>UDIT!Q58</f>
        <v>ULNM1</v>
      </c>
      <c r="E628" s="352"/>
      <c r="F628" s="352"/>
      <c r="G628" s="352" t="str">
        <f>UDIT!U58</f>
        <v>None</v>
      </c>
      <c r="H628" s="352" t="str">
        <f>UDIT!V58</f>
        <v>None</v>
      </c>
    </row>
    <row r="629" spans="1:8" ht="12.75">
      <c r="A629" s="352">
        <f>IF(ISTEXT(UDIT!C$2),UDIT!C$2,"")</f>
      </c>
      <c r="B629" t="str">
        <f>UDIT!E$2</f>
        <v>WA</v>
      </c>
      <c r="C629" t="str">
        <f>UDIT!O59</f>
        <v>UTLJN</v>
      </c>
      <c r="D629" t="str">
        <f>UDIT!Q59</f>
        <v>ULNM2</v>
      </c>
      <c r="E629" s="352"/>
      <c r="F629" s="352"/>
      <c r="G629" s="352" t="e">
        <f>UDIT!U59</f>
        <v>#REF!</v>
      </c>
      <c r="H629" s="352" t="e">
        <f>UDIT!V59</f>
        <v>#REF!</v>
      </c>
    </row>
    <row r="630" spans="1:8" ht="12.75">
      <c r="A630" s="352">
        <f>IF(ISTEXT(UDIT!C$2),UDIT!C$2,"")</f>
      </c>
      <c r="B630" t="str">
        <f>UDIT!E$2</f>
        <v>WA</v>
      </c>
      <c r="C630" t="str">
        <f>UDIT!O60</f>
        <v>UTLJN</v>
      </c>
      <c r="D630" t="str">
        <f>UDIT!Q60</f>
        <v>ULNM3</v>
      </c>
      <c r="E630" s="352"/>
      <c r="F630" s="352"/>
      <c r="G630" s="352" t="e">
        <f>UDIT!U60</f>
        <v>#REF!</v>
      </c>
      <c r="H630" s="352" t="e">
        <f>UDIT!V60</f>
        <v>#REF!</v>
      </c>
    </row>
    <row r="631" spans="1:8" ht="12.75">
      <c r="A631" s="352">
        <f>IF(ISTEXT(UDIT!C$2),UDIT!C$2,"")</f>
      </c>
      <c r="B631" t="str">
        <f>UDIT!E$2</f>
        <v>WA</v>
      </c>
      <c r="C631" t="str">
        <f>UDIT!O61</f>
        <v>UTLJN</v>
      </c>
      <c r="D631" t="str">
        <f>UDIT!Q61</f>
        <v>ULNM4</v>
      </c>
      <c r="E631" s="352"/>
      <c r="F631" s="352"/>
      <c r="G631" s="352" t="e">
        <f>UDIT!U61</f>
        <v>#REF!</v>
      </c>
      <c r="H631" s="352" t="e">
        <f>UDIT!V61</f>
        <v>#REF!</v>
      </c>
    </row>
    <row r="632" spans="1:8" ht="12.75">
      <c r="A632" s="352">
        <f>IF(ISTEXT(UDIT!C$2),UDIT!C$2,"")</f>
      </c>
      <c r="B632" t="str">
        <f>UDIT!E$2</f>
        <v>WA</v>
      </c>
      <c r="C632" t="str">
        <f>UDIT!O62</f>
        <v>UTLJN</v>
      </c>
      <c r="D632" t="str">
        <f>UDIT!Q62</f>
        <v>ULNM5</v>
      </c>
      <c r="E632" s="352"/>
      <c r="F632" s="352"/>
      <c r="G632" s="352" t="e">
        <f>UDIT!U62</f>
        <v>#REF!</v>
      </c>
      <c r="H632" s="352" t="e">
        <f>UDIT!V62</f>
        <v>#REF!</v>
      </c>
    </row>
    <row r="633" spans="1:8" ht="12.75">
      <c r="A633" s="352">
        <f>IF(ISTEXT(UDIT!C$2),UDIT!C$2,"")</f>
      </c>
      <c r="B633" t="str">
        <f>UDIT!E$2</f>
        <v>WA</v>
      </c>
      <c r="C633" t="str">
        <f>UDIT!O63</f>
        <v>UTLJN</v>
      </c>
      <c r="D633" t="str">
        <f>UDIT!Q63</f>
        <v>TUG4X</v>
      </c>
      <c r="E633" s="352" t="e">
        <f>UDIT!R63</f>
        <v>#REF!</v>
      </c>
      <c r="F633" s="352" t="e">
        <f>UDIT!S63</f>
        <v>#REF!</v>
      </c>
      <c r="G633" s="352"/>
      <c r="H633" s="352"/>
    </row>
    <row r="634" spans="1:8" ht="12.75">
      <c r="A634" s="352">
        <f>IF(ISTEXT(UDIT!C$2),UDIT!C$2,"")</f>
      </c>
      <c r="B634" t="str">
        <f>UDIT!E$2</f>
        <v>WA</v>
      </c>
      <c r="C634" t="str">
        <f>UDIT!O64</f>
        <v>UTLJN</v>
      </c>
      <c r="D634" t="str">
        <f>UDIT!Q64</f>
        <v>NR981</v>
      </c>
      <c r="E634" s="352"/>
      <c r="F634" s="352" t="e">
        <f>UDIT!S64</f>
        <v>#REF!</v>
      </c>
      <c r="G634" s="352"/>
      <c r="H634" s="352"/>
    </row>
    <row r="635" spans="1:8" ht="12.75">
      <c r="A635" s="352">
        <f>IF(ISTEXT(UDIT!C$2),UDIT!C$2,"")</f>
      </c>
      <c r="B635" t="str">
        <f>UDIT!E$2</f>
        <v>WA</v>
      </c>
      <c r="C635" t="str">
        <f>UDIT!O65</f>
        <v>UTLJN</v>
      </c>
      <c r="D635" t="str">
        <f>UDIT!Q65</f>
        <v>NR982</v>
      </c>
      <c r="E635" s="352"/>
      <c r="F635" s="352" t="e">
        <f>UDIT!S65</f>
        <v>#REF!</v>
      </c>
      <c r="G635" s="352"/>
      <c r="H635" s="352"/>
    </row>
    <row r="636" spans="1:8" ht="12.75">
      <c r="A636" s="352">
        <f>IF(ISTEXT(UDIT!C$2),UDIT!C$2,"")</f>
      </c>
      <c r="B636" t="str">
        <f>UDIT!E$2</f>
        <v>WA</v>
      </c>
      <c r="C636" t="str">
        <f>UDIT!O66</f>
        <v>UTLKN</v>
      </c>
      <c r="D636" t="str">
        <f>UDIT!Q66</f>
        <v>ULNM1</v>
      </c>
      <c r="E636" s="352"/>
      <c r="F636" s="352"/>
      <c r="G636" s="352" t="str">
        <f>UDIT!U66</f>
        <v>None</v>
      </c>
      <c r="H636" s="352" t="str">
        <f>UDIT!V66</f>
        <v>None</v>
      </c>
    </row>
    <row r="637" spans="1:8" ht="12.75">
      <c r="A637" s="352">
        <f>IF(ISTEXT(UDIT!C$2),UDIT!C$2,"")</f>
      </c>
      <c r="B637" t="str">
        <f>UDIT!E$2</f>
        <v>WA</v>
      </c>
      <c r="C637" t="str">
        <f>UDIT!O67</f>
        <v>UTLKN</v>
      </c>
      <c r="D637" t="str">
        <f>UDIT!Q67</f>
        <v>ULNM2</v>
      </c>
      <c r="E637" s="352"/>
      <c r="F637" s="352"/>
      <c r="G637" s="352" t="e">
        <f>UDIT!U67</f>
        <v>#REF!</v>
      </c>
      <c r="H637" s="352" t="e">
        <f>UDIT!V67</f>
        <v>#REF!</v>
      </c>
    </row>
    <row r="638" spans="1:8" ht="12.75">
      <c r="A638" s="352">
        <f>IF(ISTEXT(UDIT!C$2),UDIT!C$2,"")</f>
      </c>
      <c r="B638" t="str">
        <f>UDIT!E$2</f>
        <v>WA</v>
      </c>
      <c r="C638" t="str">
        <f>UDIT!O68</f>
        <v>UTLKN</v>
      </c>
      <c r="D638" t="str">
        <f>UDIT!Q68</f>
        <v>ULNM3</v>
      </c>
      <c r="E638" s="352"/>
      <c r="F638" s="352"/>
      <c r="G638" s="352" t="e">
        <f>UDIT!U68</f>
        <v>#REF!</v>
      </c>
      <c r="H638" s="352" t="e">
        <f>UDIT!V68</f>
        <v>#REF!</v>
      </c>
    </row>
    <row r="639" spans="1:8" ht="12.75">
      <c r="A639" s="352">
        <f>IF(ISTEXT(UDIT!C$2),UDIT!C$2,"")</f>
      </c>
      <c r="B639" t="str">
        <f>UDIT!E$2</f>
        <v>WA</v>
      </c>
      <c r="C639" t="str">
        <f>UDIT!O69</f>
        <v>UTLKN</v>
      </c>
      <c r="D639" t="str">
        <f>UDIT!Q69</f>
        <v>ULNM4</v>
      </c>
      <c r="E639" s="352"/>
      <c r="F639" s="352"/>
      <c r="G639" s="352" t="e">
        <f>UDIT!U69</f>
        <v>#REF!</v>
      </c>
      <c r="H639" s="352" t="e">
        <f>UDIT!V69</f>
        <v>#REF!</v>
      </c>
    </row>
    <row r="640" spans="1:8" ht="12.75">
      <c r="A640" s="352">
        <f>IF(ISTEXT(UDIT!C$2),UDIT!C$2,"")</f>
      </c>
      <c r="B640" t="str">
        <f>UDIT!E$2</f>
        <v>WA</v>
      </c>
      <c r="C640" t="str">
        <f>UDIT!O70</f>
        <v>UTLKN</v>
      </c>
      <c r="D640" t="str">
        <f>UDIT!Q70</f>
        <v>ULNM5</v>
      </c>
      <c r="E640" s="352"/>
      <c r="F640" s="352"/>
      <c r="G640" s="352" t="e">
        <f>UDIT!U70</f>
        <v>#REF!</v>
      </c>
      <c r="H640" s="352" t="e">
        <f>UDIT!V70</f>
        <v>#REF!</v>
      </c>
    </row>
    <row r="641" spans="1:8" ht="12.75">
      <c r="A641" s="352">
        <f>IF(ISTEXT(UDIT!C$2),UDIT!C$2,"")</f>
      </c>
      <c r="B641" t="str">
        <f>UDIT!E$2</f>
        <v>WA</v>
      </c>
      <c r="C641" t="str">
        <f>UDIT!O71</f>
        <v>UTLKN</v>
      </c>
      <c r="D641" t="str">
        <f>UDIT!Q71</f>
        <v>TUG4X</v>
      </c>
      <c r="E641" s="352" t="e">
        <f>UDIT!R71</f>
        <v>#REF!</v>
      </c>
      <c r="F641" s="352" t="e">
        <f>UDIT!S71</f>
        <v>#REF!</v>
      </c>
      <c r="G641" s="352"/>
      <c r="H641" s="352"/>
    </row>
    <row r="642" spans="1:8" ht="12.75">
      <c r="A642" s="352">
        <f>IF(ISTEXT(UDIT!C$2),UDIT!C$2,"")</f>
      </c>
      <c r="B642" t="str">
        <f>UDIT!E$2</f>
        <v>WA</v>
      </c>
      <c r="C642" t="str">
        <f>UDIT!O72</f>
        <v>UTLKN</v>
      </c>
      <c r="D642" t="str">
        <f>UDIT!Q72</f>
        <v>NR981</v>
      </c>
      <c r="E642" s="352"/>
      <c r="F642" s="352" t="e">
        <f>UDIT!S72</f>
        <v>#REF!</v>
      </c>
      <c r="G642" s="352"/>
      <c r="H642" s="352"/>
    </row>
    <row r="643" spans="1:8" ht="12.75">
      <c r="A643" s="352">
        <f>IF(ISTEXT(UDIT!C$2),UDIT!C$2,"")</f>
      </c>
      <c r="B643" t="str">
        <f>UDIT!E$2</f>
        <v>WA</v>
      </c>
      <c r="C643" t="str">
        <f>UDIT!O73</f>
        <v>UTLKN</v>
      </c>
      <c r="D643" t="str">
        <f>UDIT!Q73</f>
        <v>NR982</v>
      </c>
      <c r="E643" s="352"/>
      <c r="F643" s="352" t="e">
        <f>UDIT!S73</f>
        <v>#REF!</v>
      </c>
      <c r="G643" s="352"/>
      <c r="H643" s="352"/>
    </row>
    <row r="644" spans="1:8" ht="12.75">
      <c r="A644" s="352">
        <f>IF(ISTEXT(UDIT!C$2),UDIT!C$2,"")</f>
      </c>
      <c r="B644" t="str">
        <f>UDIT!E$2</f>
        <v>WA</v>
      </c>
      <c r="C644" t="str">
        <f>UDIT!O74</f>
        <v>UTL1N</v>
      </c>
      <c r="D644" t="str">
        <f>UDIT!Q74</f>
        <v>ULNH1</v>
      </c>
      <c r="E644" s="352"/>
      <c r="F644" s="352"/>
      <c r="G644" s="352" t="str">
        <f>UDIT!U74</f>
        <v>None</v>
      </c>
      <c r="H644" s="352" t="str">
        <f>UDIT!V74</f>
        <v>None</v>
      </c>
    </row>
    <row r="645" spans="1:8" ht="12.75">
      <c r="A645" s="352">
        <f>IF(ISTEXT(UDIT!C$2),UDIT!C$2,"")</f>
      </c>
      <c r="B645" t="str">
        <f>UDIT!E$2</f>
        <v>WA</v>
      </c>
      <c r="C645" t="str">
        <f>UDIT!O75</f>
        <v>UTL1N</v>
      </c>
      <c r="D645" t="str">
        <f>UDIT!Q75</f>
        <v>ULNH2</v>
      </c>
      <c r="E645" s="352"/>
      <c r="F645" s="352"/>
      <c r="G645" s="352" t="e">
        <f>UDIT!U75</f>
        <v>#REF!</v>
      </c>
      <c r="H645" s="352" t="e">
        <f>UDIT!V75</f>
        <v>#REF!</v>
      </c>
    </row>
    <row r="646" spans="1:8" ht="12.75">
      <c r="A646" s="352">
        <f>IF(ISTEXT(UDIT!C$2),UDIT!C$2,"")</f>
      </c>
      <c r="B646" t="str">
        <f>UDIT!E$2</f>
        <v>WA</v>
      </c>
      <c r="C646" t="str">
        <f>UDIT!O76</f>
        <v>UTL1N</v>
      </c>
      <c r="D646" t="str">
        <f>UDIT!Q76</f>
        <v>ULNH3</v>
      </c>
      <c r="E646" s="352"/>
      <c r="F646" s="352"/>
      <c r="G646" s="352" t="e">
        <f>UDIT!U76</f>
        <v>#REF!</v>
      </c>
      <c r="H646" s="352" t="e">
        <f>UDIT!V76</f>
        <v>#REF!</v>
      </c>
    </row>
    <row r="647" spans="1:8" ht="12.75">
      <c r="A647" s="352">
        <f>IF(ISTEXT(UDIT!C$2),UDIT!C$2,"")</f>
      </c>
      <c r="B647" t="str">
        <f>UDIT!E$2</f>
        <v>WA</v>
      </c>
      <c r="C647" t="str">
        <f>UDIT!O77</f>
        <v>UTL1N</v>
      </c>
      <c r="D647" t="str">
        <f>UDIT!Q77</f>
        <v>ULNH4</v>
      </c>
      <c r="E647" s="352"/>
      <c r="F647" s="352"/>
      <c r="G647" s="352" t="e">
        <f>UDIT!U77</f>
        <v>#REF!</v>
      </c>
      <c r="H647" s="352" t="e">
        <f>UDIT!V77</f>
        <v>#REF!</v>
      </c>
    </row>
    <row r="648" spans="1:8" ht="12.75">
      <c r="A648" s="352">
        <f>IF(ISTEXT(UDIT!C$2),UDIT!C$2,"")</f>
      </c>
      <c r="B648" t="str">
        <f>UDIT!E$2</f>
        <v>WA</v>
      </c>
      <c r="C648" t="str">
        <f>UDIT!O78</f>
        <v>UTL1N</v>
      </c>
      <c r="D648" t="str">
        <f>UDIT!Q78</f>
        <v>ULNH5</v>
      </c>
      <c r="E648" s="352"/>
      <c r="F648" s="352"/>
      <c r="G648" s="352" t="e">
        <f>UDIT!U78</f>
        <v>#REF!</v>
      </c>
      <c r="H648" s="352" t="e">
        <f>UDIT!V78</f>
        <v>#REF!</v>
      </c>
    </row>
    <row r="649" spans="1:8" ht="12.75">
      <c r="A649" s="352">
        <f>IF(ISTEXT(UDIT!C$2),UDIT!C$2,"")</f>
      </c>
      <c r="B649" t="str">
        <f>UDIT!E$2</f>
        <v>WA</v>
      </c>
      <c r="C649" t="str">
        <f>UDIT!O79</f>
        <v>UTL1N</v>
      </c>
      <c r="D649" t="str">
        <f>UDIT!Q79</f>
        <v>TUG5X</v>
      </c>
      <c r="E649" s="352" t="e">
        <f>UDIT!R79</f>
        <v>#REF!</v>
      </c>
      <c r="F649" s="352" t="e">
        <f>UDIT!S79</f>
        <v>#REF!</v>
      </c>
      <c r="G649" s="352"/>
      <c r="H649" s="352"/>
    </row>
    <row r="650" spans="1:8" ht="12.75">
      <c r="A650" s="352">
        <f>IF(ISTEXT(UDIT!C$2),UDIT!C$2,"")</f>
      </c>
      <c r="B650" t="str">
        <f>UDIT!E$2</f>
        <v>WA</v>
      </c>
      <c r="C650" t="str">
        <f>UDIT!O80</f>
        <v>UTL1N</v>
      </c>
      <c r="D650" t="str">
        <f>UDIT!Q80</f>
        <v>UR51X</v>
      </c>
      <c r="E650" s="352">
        <f>UDIT!R80</f>
        <v>0</v>
      </c>
      <c r="F650" s="352">
        <f>UDIT!S80</f>
        <v>0</v>
      </c>
      <c r="G650" s="352"/>
      <c r="H650" s="352"/>
    </row>
    <row r="651" spans="1:8" ht="12.75">
      <c r="A651" s="352">
        <f>IF(ISTEXT(UDIT!C$2),UDIT!C$2,"")</f>
      </c>
      <c r="B651" t="str">
        <f>UDIT!E$2</f>
        <v>WA</v>
      </c>
      <c r="C651" t="str">
        <f>UDIT!O81</f>
        <v>UTL1N</v>
      </c>
      <c r="D651" t="str">
        <f>UDIT!Q81</f>
        <v>UM4CX</v>
      </c>
      <c r="E651" s="352" t="e">
        <f>UDIT!R81</f>
        <v>#REF!</v>
      </c>
      <c r="F651" s="352" t="e">
        <f>UDIT!S81</f>
        <v>#REF!</v>
      </c>
      <c r="G651" s="352"/>
      <c r="H651" s="352"/>
    </row>
    <row r="652" spans="1:8" ht="12.75">
      <c r="A652" s="352">
        <f>IF(ISTEXT(UDIT!C$2),UDIT!C$2,"")</f>
      </c>
      <c r="B652" t="str">
        <f>UDIT!E$2</f>
        <v>WA</v>
      </c>
      <c r="C652" t="str">
        <f>UDIT!O82</f>
        <v>UTL1N</v>
      </c>
      <c r="D652" t="str">
        <f>UDIT!Q82</f>
        <v>NR981</v>
      </c>
      <c r="E652" s="352"/>
      <c r="F652" s="352" t="e">
        <f>UDIT!S82</f>
        <v>#REF!</v>
      </c>
      <c r="G652" s="352"/>
      <c r="H652" s="352"/>
    </row>
    <row r="653" spans="1:8" ht="12.75">
      <c r="A653" s="352">
        <f>IF(ISTEXT(UDIT!C$2),UDIT!C$2,"")</f>
      </c>
      <c r="B653" t="str">
        <f>UDIT!E$2</f>
        <v>WA</v>
      </c>
      <c r="C653" t="str">
        <f>UDIT!O83</f>
        <v>UTL1N</v>
      </c>
      <c r="D653" t="str">
        <f>UDIT!Q83</f>
        <v>NR982</v>
      </c>
      <c r="E653" s="352"/>
      <c r="F653" s="352" t="e">
        <f>UDIT!S83</f>
        <v>#REF!</v>
      </c>
      <c r="G653" s="352"/>
      <c r="H653" s="352"/>
    </row>
    <row r="654" spans="1:8" ht="12.75">
      <c r="A654" s="352">
        <f>IF(ISTEXT(UDIT!C$2),UDIT!C$2,"")</f>
      </c>
      <c r="B654" t="str">
        <f>UDIT!E$2</f>
        <v>WA</v>
      </c>
      <c r="C654" t="str">
        <f>UDIT!O84</f>
        <v>UTL3N</v>
      </c>
      <c r="D654" t="str">
        <f>UDIT!Q84</f>
        <v>ULNJ1</v>
      </c>
      <c r="E654" s="352"/>
      <c r="F654" s="352"/>
      <c r="G654" s="352" t="str">
        <f>UDIT!U84</f>
        <v>None</v>
      </c>
      <c r="H654" s="352" t="str">
        <f>UDIT!V84</f>
        <v>None</v>
      </c>
    </row>
    <row r="655" spans="1:8" ht="12.75">
      <c r="A655" s="352">
        <f>IF(ISTEXT(UDIT!C$2),UDIT!C$2,"")</f>
      </c>
      <c r="B655" t="str">
        <f>UDIT!E$2</f>
        <v>WA</v>
      </c>
      <c r="C655" t="str">
        <f>UDIT!O85</f>
        <v>UTL3N</v>
      </c>
      <c r="D655" t="str">
        <f>UDIT!Q85</f>
        <v>ULNJ2</v>
      </c>
      <c r="E655" s="352"/>
      <c r="F655" s="352"/>
      <c r="G655" s="352" t="e">
        <f>UDIT!U85</f>
        <v>#REF!</v>
      </c>
      <c r="H655" s="352" t="e">
        <f>UDIT!V85</f>
        <v>#REF!</v>
      </c>
    </row>
    <row r="656" spans="1:8" ht="12.75">
      <c r="A656" s="352">
        <f>IF(ISTEXT(UDIT!C$2),UDIT!C$2,"")</f>
      </c>
      <c r="B656" t="str">
        <f>UDIT!E$2</f>
        <v>WA</v>
      </c>
      <c r="C656" t="str">
        <f>UDIT!O86</f>
        <v>UTL3N</v>
      </c>
      <c r="D656" t="str">
        <f>UDIT!Q86</f>
        <v>ULNJ3</v>
      </c>
      <c r="E656" s="352"/>
      <c r="F656" s="352"/>
      <c r="G656" s="352" t="e">
        <f>UDIT!U86</f>
        <v>#REF!</v>
      </c>
      <c r="H656" s="352" t="e">
        <f>UDIT!V86</f>
        <v>#REF!</v>
      </c>
    </row>
    <row r="657" spans="1:8" ht="12.75">
      <c r="A657" s="352">
        <f>IF(ISTEXT(UDIT!C$2),UDIT!C$2,"")</f>
      </c>
      <c r="B657" t="str">
        <f>UDIT!E$2</f>
        <v>WA</v>
      </c>
      <c r="C657" t="str">
        <f>UDIT!O87</f>
        <v>UTL3N</v>
      </c>
      <c r="D657" t="str">
        <f>UDIT!Q87</f>
        <v>ULNJ4</v>
      </c>
      <c r="E657" s="352"/>
      <c r="F657" s="352"/>
      <c r="G657" s="352" t="e">
        <f>UDIT!U87</f>
        <v>#REF!</v>
      </c>
      <c r="H657" s="352" t="e">
        <f>UDIT!V87</f>
        <v>#REF!</v>
      </c>
    </row>
    <row r="658" spans="1:8" ht="12.75">
      <c r="A658" s="352">
        <f>IF(ISTEXT(UDIT!C$2),UDIT!C$2,"")</f>
      </c>
      <c r="B658" t="str">
        <f>UDIT!E$2</f>
        <v>WA</v>
      </c>
      <c r="C658" t="str">
        <f>UDIT!O88</f>
        <v>UTL3N</v>
      </c>
      <c r="D658" t="str">
        <f>UDIT!Q88</f>
        <v>ULNJ5</v>
      </c>
      <c r="E658" s="352"/>
      <c r="F658" s="352"/>
      <c r="G658" s="352" t="e">
        <f>UDIT!U88</f>
        <v>#REF!</v>
      </c>
      <c r="H658" s="352" t="e">
        <f>UDIT!V88</f>
        <v>#REF!</v>
      </c>
    </row>
    <row r="659" spans="1:8" ht="12.75">
      <c r="A659" s="352">
        <f>IF(ISTEXT(UDIT!C$2),UDIT!C$2,"")</f>
      </c>
      <c r="B659" t="str">
        <f>UDIT!E$2</f>
        <v>WA</v>
      </c>
      <c r="C659" t="str">
        <f>UDIT!O89</f>
        <v>UTL3N</v>
      </c>
      <c r="D659" t="str">
        <f>UDIT!Q89</f>
        <v>TUG6X</v>
      </c>
      <c r="E659" s="352" t="e">
        <f>UDIT!R89</f>
        <v>#REF!</v>
      </c>
      <c r="F659" s="352" t="e">
        <f>UDIT!S89</f>
        <v>#REF!</v>
      </c>
      <c r="G659" s="352"/>
      <c r="H659" s="352"/>
    </row>
    <row r="660" spans="1:8" ht="12.75">
      <c r="A660" s="352">
        <f>IF(ISTEXT(UDIT!C$2),UDIT!C$2,"")</f>
      </c>
      <c r="B660" t="str">
        <f>UDIT!E$2</f>
        <v>WA</v>
      </c>
      <c r="C660" t="str">
        <f>UDIT!O90</f>
        <v>UTL3N</v>
      </c>
      <c r="D660" t="str">
        <f>UDIT!Q90</f>
        <v>UR53X</v>
      </c>
      <c r="E660" s="352">
        <f>UDIT!R90</f>
        <v>0</v>
      </c>
      <c r="F660" s="352">
        <f>UDIT!S90</f>
        <v>0</v>
      </c>
      <c r="G660" s="352"/>
      <c r="H660" s="352"/>
    </row>
    <row r="661" spans="1:8" ht="12.75">
      <c r="A661" s="352">
        <f>IF(ISTEXT(UDIT!C$2),UDIT!C$2,"")</f>
      </c>
      <c r="B661" t="str">
        <f>UDIT!E$2</f>
        <v>WA</v>
      </c>
      <c r="C661" t="str">
        <f>UDIT!O91</f>
        <v>UTL3N</v>
      </c>
      <c r="D661" t="str">
        <f>UDIT!Q91</f>
        <v>UM4AX</v>
      </c>
      <c r="E661" s="352" t="e">
        <f>UDIT!R91</f>
        <v>#REF!</v>
      </c>
      <c r="F661" s="352">
        <f>UDIT!S91</f>
        <v>0</v>
      </c>
      <c r="G661" s="352"/>
      <c r="H661" s="352"/>
    </row>
    <row r="662" spans="1:8" ht="12.75">
      <c r="A662" s="352">
        <f>IF(ISTEXT(UDIT!C$2),UDIT!C$2,"")</f>
      </c>
      <c r="B662" t="str">
        <f>UDIT!E$2</f>
        <v>WA</v>
      </c>
      <c r="C662" t="str">
        <f>UDIT!O92</f>
        <v>UTL3N</v>
      </c>
      <c r="D662" t="str">
        <f>UDIT!Q92</f>
        <v>NR981</v>
      </c>
      <c r="E662" s="352"/>
      <c r="F662" s="352" t="e">
        <f>UDIT!S92</f>
        <v>#REF!</v>
      </c>
      <c r="G662" s="352"/>
      <c r="H662" s="352"/>
    </row>
    <row r="663" spans="1:8" ht="12.75">
      <c r="A663" s="352">
        <f>IF(ISTEXT(UDIT!C$2),UDIT!C$2,"")</f>
      </c>
      <c r="B663" t="str">
        <f>UDIT!E$2</f>
        <v>WA</v>
      </c>
      <c r="C663" t="str">
        <f>UDIT!O93</f>
        <v>UTL3N</v>
      </c>
      <c r="D663" t="str">
        <f>UDIT!Q93</f>
        <v>NR982</v>
      </c>
      <c r="E663" s="352"/>
      <c r="F663" s="352" t="e">
        <f>UDIT!S93</f>
        <v>#REF!</v>
      </c>
      <c r="G663" s="352"/>
      <c r="H663" s="352"/>
    </row>
    <row r="664" spans="1:8" ht="12.75">
      <c r="A664" s="352">
        <f>IF(ISTEXT(UDIT!C$2),UDIT!C$2,"")</f>
      </c>
      <c r="B664" t="str">
        <f>UDIT!E$2</f>
        <v>WA</v>
      </c>
      <c r="C664" t="str">
        <f>UDIT!O94</f>
        <v>UTLPX</v>
      </c>
      <c r="D664" t="str">
        <f>UDIT!Q94</f>
        <v>ULN6X</v>
      </c>
      <c r="E664" s="352"/>
      <c r="F664" s="352"/>
      <c r="G664" s="352" t="str">
        <f>UDIT!U94</f>
        <v>None</v>
      </c>
      <c r="H664" s="352" t="str">
        <f>UDIT!V94</f>
        <v>None</v>
      </c>
    </row>
    <row r="665" spans="1:8" ht="12.75">
      <c r="A665" s="352">
        <f>IF(ISTEXT(UDIT!C$2),UDIT!C$2,"")</f>
      </c>
      <c r="B665" t="str">
        <f>UDIT!E$2</f>
        <v>WA</v>
      </c>
      <c r="C665" t="str">
        <f>UDIT!O95</f>
        <v>UTLPX</v>
      </c>
      <c r="D665" t="str">
        <f>UDIT!Q95</f>
        <v>ULN61</v>
      </c>
      <c r="E665" s="352"/>
      <c r="F665" s="352"/>
      <c r="G665" s="352" t="e">
        <f>UDIT!U95</f>
        <v>#REF!</v>
      </c>
      <c r="H665" s="352" t="e">
        <f>UDIT!V95</f>
        <v>#REF!</v>
      </c>
    </row>
    <row r="666" spans="1:8" ht="12.75">
      <c r="A666" s="352">
        <f>IF(ISTEXT(UDIT!C$2),UDIT!C$2,"")</f>
      </c>
      <c r="B666" t="str">
        <f>UDIT!E$2</f>
        <v>WA</v>
      </c>
      <c r="C666" t="str">
        <f>UDIT!O96</f>
        <v>UTLPX</v>
      </c>
      <c r="D666" t="str">
        <f>UDIT!Q96</f>
        <v>ULN62</v>
      </c>
      <c r="E666" s="352"/>
      <c r="F666" s="352"/>
      <c r="G666" s="352" t="e">
        <f>UDIT!U96</f>
        <v>#REF!</v>
      </c>
      <c r="H666" s="352" t="e">
        <f>UDIT!V96</f>
        <v>#REF!</v>
      </c>
    </row>
    <row r="667" spans="1:8" ht="12.75">
      <c r="A667" s="352">
        <f>IF(ISTEXT(UDIT!C$2),UDIT!C$2,"")</f>
      </c>
      <c r="B667" t="str">
        <f>UDIT!E$2</f>
        <v>WA</v>
      </c>
      <c r="C667" t="str">
        <f>UDIT!O97</f>
        <v>UTLPX</v>
      </c>
      <c r="D667" t="str">
        <f>UDIT!Q97</f>
        <v>ULN63</v>
      </c>
      <c r="E667" s="352"/>
      <c r="F667" s="352"/>
      <c r="G667" s="352" t="e">
        <f>UDIT!U97</f>
        <v>#REF!</v>
      </c>
      <c r="H667" s="352" t="e">
        <f>UDIT!V97</f>
        <v>#REF!</v>
      </c>
    </row>
    <row r="668" spans="1:8" ht="12.75">
      <c r="A668" s="352">
        <f>IF(ISTEXT(UDIT!C$2),UDIT!C$2,"")</f>
      </c>
      <c r="B668" t="str">
        <f>UDIT!E$2</f>
        <v>WA</v>
      </c>
      <c r="C668" t="str">
        <f>UDIT!O98</f>
        <v>UTLPX</v>
      </c>
      <c r="D668" t="str">
        <f>UDIT!Q98</f>
        <v>ULN64</v>
      </c>
      <c r="E668" s="352"/>
      <c r="F668" s="352"/>
      <c r="G668" s="352" t="e">
        <f>UDIT!U98</f>
        <v>#REF!</v>
      </c>
      <c r="H668" s="352" t="e">
        <f>UDIT!V98</f>
        <v>#REF!</v>
      </c>
    </row>
    <row r="669" spans="1:8" ht="12.75">
      <c r="A669" s="352">
        <f>IF(ISTEXT(UDIT!C$2),UDIT!C$2,"")</f>
      </c>
      <c r="B669" t="str">
        <f>UDIT!E$2</f>
        <v>WA</v>
      </c>
      <c r="C669" t="str">
        <f>UDIT!O99</f>
        <v>UTLPX</v>
      </c>
      <c r="D669" t="str">
        <f>UDIT!Q99</f>
        <v>UT7</v>
      </c>
      <c r="E669" s="352" t="e">
        <f>UDIT!R99</f>
        <v>#REF!</v>
      </c>
      <c r="F669" s="352" t="e">
        <f>UDIT!S99</f>
        <v>#REF!</v>
      </c>
      <c r="G669" s="352"/>
      <c r="H669" s="352"/>
    </row>
    <row r="670" spans="1:8" ht="12.75">
      <c r="A670" s="352">
        <f>IF(ISTEXT(UDIT!C$2),UDIT!C$2,"")</f>
      </c>
      <c r="B670" t="str">
        <f>UDIT!E$2</f>
        <v>WA</v>
      </c>
      <c r="C670" t="str">
        <f>UDIT!O100</f>
        <v>UTLPX</v>
      </c>
      <c r="D670" t="str">
        <f>UDIT!Q100</f>
        <v>NR981</v>
      </c>
      <c r="E670" s="352"/>
      <c r="F670" s="352" t="e">
        <f>UDIT!S100</f>
        <v>#REF!</v>
      </c>
      <c r="G670" s="352"/>
      <c r="H670" s="352"/>
    </row>
    <row r="671" spans="1:8" ht="12.75">
      <c r="A671" s="352">
        <f>IF(ISTEXT(UDIT!C$2),UDIT!C$2,"")</f>
      </c>
      <c r="B671" t="str">
        <f>UDIT!E$2</f>
        <v>WA</v>
      </c>
      <c r="C671" t="str">
        <f>UDIT!O101</f>
        <v>UTLPX</v>
      </c>
      <c r="D671" t="str">
        <f>UDIT!Q101</f>
        <v>NR982</v>
      </c>
      <c r="E671" s="352"/>
      <c r="F671" s="352" t="e">
        <f>UDIT!S101</f>
        <v>#REF!</v>
      </c>
      <c r="G671" s="352"/>
      <c r="H671" s="352"/>
    </row>
    <row r="672" spans="1:8" ht="12.75">
      <c r="A672" s="352">
        <f>IF(ISTEXT(UDIT!C$2),UDIT!C$2,"")</f>
      </c>
      <c r="B672" t="str">
        <f>UDIT!E$2</f>
        <v>WA</v>
      </c>
      <c r="C672" t="str">
        <f>UDIT!O102</f>
        <v>UTLQX</v>
      </c>
      <c r="D672" t="str">
        <f>UDIT!Q102</f>
        <v>ULN6X</v>
      </c>
      <c r="E672" s="352"/>
      <c r="F672" s="352"/>
      <c r="G672" s="352" t="str">
        <f>UDIT!U102</f>
        <v>None</v>
      </c>
      <c r="H672" s="352" t="str">
        <f>UDIT!V102</f>
        <v>None</v>
      </c>
    </row>
    <row r="673" spans="1:8" ht="12.75">
      <c r="A673" s="352">
        <f>IF(ISTEXT(UDIT!C$2),UDIT!C$2,"")</f>
      </c>
      <c r="B673" t="str">
        <f>UDIT!E$2</f>
        <v>WA</v>
      </c>
      <c r="C673" t="str">
        <f>UDIT!O103</f>
        <v>UTLQX</v>
      </c>
      <c r="D673" t="str">
        <f>UDIT!Q103</f>
        <v>ULN61</v>
      </c>
      <c r="E673" s="352"/>
      <c r="F673" s="352"/>
      <c r="G673" s="352" t="e">
        <f>UDIT!U103</f>
        <v>#REF!</v>
      </c>
      <c r="H673" s="352" t="e">
        <f>UDIT!V103</f>
        <v>#REF!</v>
      </c>
    </row>
    <row r="674" spans="1:8" ht="12.75">
      <c r="A674" s="352">
        <f>IF(ISTEXT(UDIT!C$2),UDIT!C$2,"")</f>
      </c>
      <c r="B674" t="str">
        <f>UDIT!E$2</f>
        <v>WA</v>
      </c>
      <c r="C674" t="str">
        <f>UDIT!O104</f>
        <v>UTLQX</v>
      </c>
      <c r="D674" t="str">
        <f>UDIT!Q104</f>
        <v>ULN62</v>
      </c>
      <c r="E674" s="352"/>
      <c r="F674" s="352"/>
      <c r="G674" s="352" t="e">
        <f>UDIT!U104</f>
        <v>#REF!</v>
      </c>
      <c r="H674" s="352" t="e">
        <f>UDIT!V104</f>
        <v>#REF!</v>
      </c>
    </row>
    <row r="675" spans="1:8" ht="12.75">
      <c r="A675" s="352">
        <f>IF(ISTEXT(UDIT!C$2),UDIT!C$2,"")</f>
      </c>
      <c r="B675" t="str">
        <f>UDIT!E$2</f>
        <v>WA</v>
      </c>
      <c r="C675" t="str">
        <f>UDIT!O105</f>
        <v>UTLQX</v>
      </c>
      <c r="D675" t="str">
        <f>UDIT!Q105</f>
        <v>ULN63</v>
      </c>
      <c r="E675" s="352"/>
      <c r="F675" s="352"/>
      <c r="G675" s="352" t="e">
        <f>UDIT!U105</f>
        <v>#REF!</v>
      </c>
      <c r="H675" s="352" t="e">
        <f>UDIT!V105</f>
        <v>#REF!</v>
      </c>
    </row>
    <row r="676" spans="1:8" ht="12.75">
      <c r="A676" s="352">
        <f>IF(ISTEXT(UDIT!C$2),UDIT!C$2,"")</f>
      </c>
      <c r="B676" t="str">
        <f>UDIT!E$2</f>
        <v>WA</v>
      </c>
      <c r="C676" t="str">
        <f>UDIT!O106</f>
        <v>UTLQX</v>
      </c>
      <c r="D676" t="str">
        <f>UDIT!Q106</f>
        <v>ULN64</v>
      </c>
      <c r="E676" s="352"/>
      <c r="F676" s="352"/>
      <c r="G676" s="352" t="e">
        <f>UDIT!U106</f>
        <v>#REF!</v>
      </c>
      <c r="H676" s="352" t="e">
        <f>UDIT!V106</f>
        <v>#REF!</v>
      </c>
    </row>
    <row r="677" spans="1:8" ht="12.75">
      <c r="A677" s="352">
        <f>IF(ISTEXT(UDIT!C$2),UDIT!C$2,"")</f>
      </c>
      <c r="B677" t="str">
        <f>UDIT!E$2</f>
        <v>WA</v>
      </c>
      <c r="C677" t="str">
        <f>UDIT!O107</f>
        <v>UTLQX</v>
      </c>
      <c r="D677" t="str">
        <f>UDIT!Q107</f>
        <v>UT7</v>
      </c>
      <c r="E677" s="352" t="e">
        <f>UDIT!R107</f>
        <v>#REF!</v>
      </c>
      <c r="F677" s="352" t="e">
        <f>UDIT!S107</f>
        <v>#REF!</v>
      </c>
      <c r="G677" s="352"/>
      <c r="H677" s="352"/>
    </row>
    <row r="678" spans="1:8" ht="12.75">
      <c r="A678" s="352">
        <f>IF(ISTEXT(UDIT!C$2),UDIT!C$2,"")</f>
      </c>
      <c r="B678" t="str">
        <f>UDIT!E$2</f>
        <v>WA</v>
      </c>
      <c r="C678" t="str">
        <f>UDIT!O108</f>
        <v>UTLQX</v>
      </c>
      <c r="D678" t="str">
        <f>UDIT!Q108</f>
        <v>NR981</v>
      </c>
      <c r="E678" s="352"/>
      <c r="F678" s="352" t="e">
        <f>UDIT!S108</f>
        <v>#REF!</v>
      </c>
      <c r="G678" s="352"/>
      <c r="H678" s="352"/>
    </row>
    <row r="679" spans="1:8" ht="12.75">
      <c r="A679" s="352">
        <f>IF(ISTEXT(UDIT!C$2),UDIT!C$2,"")</f>
      </c>
      <c r="B679" t="str">
        <f>UDIT!E$2</f>
        <v>WA</v>
      </c>
      <c r="C679" t="str">
        <f>UDIT!O109</f>
        <v>UTLQX</v>
      </c>
      <c r="D679" t="str">
        <f>UDIT!Q109</f>
        <v>NR982</v>
      </c>
      <c r="E679" s="352"/>
      <c r="F679" s="352" t="e">
        <f>UDIT!S109</f>
        <v>#REF!</v>
      </c>
      <c r="G679" s="352"/>
      <c r="H679" s="352"/>
    </row>
    <row r="680" spans="1:8" ht="12.75">
      <c r="A680" s="352">
        <f>IF(ISTEXT(UDIT!C$2),UDIT!C$2,"")</f>
      </c>
      <c r="B680" t="str">
        <f>UDIT!E$2</f>
        <v>WA</v>
      </c>
      <c r="C680" t="str">
        <f>UDIT!O110</f>
        <v>UTLRX</v>
      </c>
      <c r="D680" t="str">
        <f>UDIT!Q110</f>
        <v>ULN6X</v>
      </c>
      <c r="E680" s="352"/>
      <c r="F680" s="352"/>
      <c r="G680" s="352" t="str">
        <f>UDIT!U110</f>
        <v>None</v>
      </c>
      <c r="H680" s="352" t="str">
        <f>UDIT!V110</f>
        <v>None</v>
      </c>
    </row>
    <row r="681" spans="1:8" ht="12.75">
      <c r="A681" s="352">
        <f>IF(ISTEXT(UDIT!C$2),UDIT!C$2,"")</f>
      </c>
      <c r="B681" t="str">
        <f>UDIT!E$2</f>
        <v>WA</v>
      </c>
      <c r="C681" t="str">
        <f>UDIT!O111</f>
        <v>UTLRX</v>
      </c>
      <c r="D681" t="str">
        <f>UDIT!Q111</f>
        <v>ULN61</v>
      </c>
      <c r="E681" s="352"/>
      <c r="F681" s="352"/>
      <c r="G681" s="352">
        <f>UDIT!U111</f>
        <v>8878.04</v>
      </c>
      <c r="H681" s="352">
        <f>UDIT!V111</f>
        <v>387.46</v>
      </c>
    </row>
    <row r="682" spans="1:8" ht="12.75">
      <c r="A682" s="352">
        <f>IF(ISTEXT(UDIT!C$2),UDIT!C$2,"")</f>
      </c>
      <c r="B682" t="str">
        <f>UDIT!E$2</f>
        <v>WA</v>
      </c>
      <c r="C682" t="str">
        <f>UDIT!O112</f>
        <v>UTLRX</v>
      </c>
      <c r="D682" t="str">
        <f>UDIT!Q112</f>
        <v>ULN62</v>
      </c>
      <c r="E682" s="352"/>
      <c r="F682" s="352"/>
      <c r="G682" s="352">
        <f>UDIT!U112</f>
        <v>8878.04</v>
      </c>
      <c r="H682" s="352">
        <f>UDIT!V112</f>
        <v>410.34</v>
      </c>
    </row>
    <row r="683" spans="1:8" ht="12.75">
      <c r="A683" s="352">
        <f>IF(ISTEXT(UDIT!C$2),UDIT!C$2,"")</f>
      </c>
      <c r="B683" t="str">
        <f>UDIT!E$2</f>
        <v>WA</v>
      </c>
      <c r="C683" t="str">
        <f>UDIT!O113</f>
        <v>UTLRX</v>
      </c>
      <c r="D683" t="str">
        <f>UDIT!Q113</f>
        <v>ULN63</v>
      </c>
      <c r="E683" s="352"/>
      <c r="F683" s="352"/>
      <c r="G683" s="352">
        <f>UDIT!U113</f>
        <v>8878.04</v>
      </c>
      <c r="H683" s="352">
        <f>UDIT!V113</f>
        <v>455.86</v>
      </c>
    </row>
    <row r="684" spans="1:8" ht="12.75">
      <c r="A684" s="352">
        <f>IF(ISTEXT(UDIT!C$2),UDIT!C$2,"")</f>
      </c>
      <c r="B684" t="str">
        <f>UDIT!E$2</f>
        <v>WA</v>
      </c>
      <c r="C684" t="str">
        <f>UDIT!O114</f>
        <v>UTLRX</v>
      </c>
      <c r="D684" t="str">
        <f>UDIT!Q114</f>
        <v>ULN64</v>
      </c>
      <c r="E684" s="352"/>
      <c r="F684" s="352"/>
      <c r="G684" s="352">
        <f>UDIT!U114</f>
        <v>8878.04</v>
      </c>
      <c r="H684" s="352">
        <f>UDIT!V114</f>
        <v>559.88</v>
      </c>
    </row>
    <row r="685" spans="1:8" ht="12.75">
      <c r="A685" s="352">
        <f>IF(ISTEXT(UDIT!C$2),UDIT!C$2,"")</f>
      </c>
      <c r="B685" t="str">
        <f>UDIT!E$2</f>
        <v>WA</v>
      </c>
      <c r="C685" t="str">
        <f>UDIT!O115</f>
        <v>UTLRX</v>
      </c>
      <c r="D685" t="str">
        <f>UDIT!Q115</f>
        <v>UT7</v>
      </c>
      <c r="E685" s="352" t="e">
        <f>UDIT!R115</f>
        <v>#REF!</v>
      </c>
      <c r="F685" s="352" t="e">
        <f>UDIT!S115</f>
        <v>#REF!</v>
      </c>
      <c r="G685" s="352"/>
      <c r="H685" s="352"/>
    </row>
    <row r="686" spans="1:8" ht="12.75">
      <c r="A686" s="352">
        <f>IF(ISTEXT(UDIT!C$2),UDIT!C$2,"")</f>
      </c>
      <c r="B686" t="str">
        <f>UDIT!E$2</f>
        <v>WA</v>
      </c>
      <c r="C686" t="str">
        <f>UDIT!O116</f>
        <v>UTLRX</v>
      </c>
      <c r="D686" t="str">
        <f>UDIT!Q116</f>
        <v>NR981</v>
      </c>
      <c r="E686" s="352"/>
      <c r="F686" s="352" t="e">
        <f>UDIT!S116</f>
        <v>#REF!</v>
      </c>
      <c r="G686" s="352"/>
      <c r="H686" s="352"/>
    </row>
    <row r="687" spans="1:8" ht="12.75">
      <c r="A687" s="352">
        <f>IF(ISTEXT(UDIT!C$2),UDIT!C$2,"")</f>
      </c>
      <c r="B687" t="str">
        <f>UDIT!E$2</f>
        <v>WA</v>
      </c>
      <c r="C687" t="str">
        <f>UDIT!O117</f>
        <v>UTLRX</v>
      </c>
      <c r="D687" t="str">
        <f>UDIT!Q117</f>
        <v>NR982</v>
      </c>
      <c r="E687" s="352"/>
      <c r="F687" s="352" t="e">
        <f>UDIT!S117</f>
        <v>#REF!</v>
      </c>
      <c r="G687" s="352"/>
      <c r="H687" s="352"/>
    </row>
  </sheetData>
  <sheetProtection password="CABB" sheet="1" objects="1" scenario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7"/>
  <dimension ref="A1:B15"/>
  <sheetViews>
    <sheetView workbookViewId="0" topLeftCell="A1">
      <selection activeCell="I323" sqref="I323"/>
    </sheetView>
  </sheetViews>
  <sheetFormatPr defaultColWidth="9.140625" defaultRowHeight="12.75"/>
  <cols>
    <col min="2" max="2" width="14.57421875" style="0" bestFit="1" customWidth="1"/>
  </cols>
  <sheetData>
    <row r="1" spans="1:2" ht="13.5" thickBot="1">
      <c r="A1" s="75" t="s">
        <v>356</v>
      </c>
      <c r="B1" s="76" t="s">
        <v>357</v>
      </c>
    </row>
    <row r="2" spans="1:2" ht="12.75">
      <c r="A2" s="77" t="s">
        <v>358</v>
      </c>
      <c r="B2" s="78">
        <v>0.007455000000000001</v>
      </c>
    </row>
    <row r="3" spans="1:2" ht="12.75">
      <c r="A3" s="77" t="s">
        <v>359</v>
      </c>
      <c r="B3" s="78">
        <v>0.00604</v>
      </c>
    </row>
    <row r="4" spans="1:2" ht="12.75">
      <c r="A4" s="77" t="s">
        <v>360</v>
      </c>
      <c r="B4" s="78">
        <v>0.004685</v>
      </c>
    </row>
    <row r="5" spans="1:2" ht="12.75">
      <c r="A5" s="77" t="s">
        <v>361</v>
      </c>
      <c r="B5" s="78">
        <v>0.004427</v>
      </c>
    </row>
    <row r="6" spans="1:2" ht="12.75">
      <c r="A6" s="77" t="s">
        <v>362</v>
      </c>
      <c r="B6" s="78">
        <v>0.002455</v>
      </c>
    </row>
    <row r="7" spans="1:2" ht="12.75">
      <c r="A7" s="77" t="s">
        <v>363</v>
      </c>
      <c r="B7" s="78">
        <v>0.008541</v>
      </c>
    </row>
    <row r="8" spans="1:2" ht="12.75">
      <c r="A8" s="77" t="s">
        <v>364</v>
      </c>
      <c r="B8" s="78">
        <v>0.009266</v>
      </c>
    </row>
    <row r="9" spans="1:2" ht="12.75">
      <c r="A9" s="77" t="s">
        <v>365</v>
      </c>
      <c r="B9" s="78">
        <v>0.004861000000000001</v>
      </c>
    </row>
    <row r="10" spans="1:2" ht="12.75">
      <c r="A10" s="77" t="s">
        <v>366</v>
      </c>
      <c r="B10" s="78">
        <v>0.0726</v>
      </c>
    </row>
    <row r="11" spans="1:2" ht="12.75">
      <c r="A11" s="77" t="s">
        <v>367</v>
      </c>
      <c r="B11" s="78">
        <v>0.003677</v>
      </c>
    </row>
    <row r="12" spans="1:2" ht="12.75">
      <c r="A12" s="77" t="s">
        <v>368</v>
      </c>
      <c r="B12" s="78">
        <v>0.008041999999999999</v>
      </c>
    </row>
    <row r="13" spans="1:2" ht="12.75">
      <c r="A13" s="77" t="s">
        <v>369</v>
      </c>
      <c r="B13" s="78">
        <v>0.0033260000000000004</v>
      </c>
    </row>
    <row r="14" spans="1:2" ht="12.75">
      <c r="A14" s="77" t="s">
        <v>370</v>
      </c>
      <c r="B14" s="78">
        <v>0.003957</v>
      </c>
    </row>
    <row r="15" spans="1:2" ht="12.75">
      <c r="A15" s="77" t="s">
        <v>371</v>
      </c>
      <c r="B15" s="78">
        <v>0.005586000000000001</v>
      </c>
    </row>
  </sheetData>
  <sheetProtection password="CABB"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I50"/>
  <sheetViews>
    <sheetView zoomScale="75" zoomScaleNormal="75" workbookViewId="0" topLeftCell="M7">
      <selection activeCell="C2" sqref="C2"/>
    </sheetView>
  </sheetViews>
  <sheetFormatPr defaultColWidth="9.140625" defaultRowHeight="12.75"/>
  <cols>
    <col min="1" max="9" width="8.8515625" style="264" customWidth="1"/>
    <col min="10" max="10" width="10.28125" style="264" customWidth="1"/>
    <col min="11" max="11" width="10.140625" style="264" bestFit="1" customWidth="1"/>
    <col min="12" max="13" width="10.140625" style="264" customWidth="1"/>
    <col min="14" max="18" width="8.8515625" style="264" customWidth="1"/>
    <col min="19" max="19" width="11.8515625" style="264" customWidth="1"/>
    <col min="20" max="20" width="8.8515625" style="264" customWidth="1"/>
    <col min="21" max="21" width="9.7109375" style="264" bestFit="1" customWidth="1"/>
    <col min="22" max="23" width="8.8515625" style="264" customWidth="1"/>
    <col min="24" max="24" width="24.28125" style="264" bestFit="1" customWidth="1"/>
    <col min="25" max="25" width="10.57421875" style="264" bestFit="1" customWidth="1"/>
    <col min="26" max="27" width="10.57421875" style="264" customWidth="1"/>
    <col min="28" max="29" width="9.57421875" style="264" bestFit="1" customWidth="1"/>
    <col min="30" max="34" width="8.8515625" style="264" customWidth="1"/>
    <col min="35" max="35" width="9.8515625" style="264" bestFit="1" customWidth="1"/>
    <col min="36" max="16384" width="8.8515625" style="264" customWidth="1"/>
  </cols>
  <sheetData>
    <row r="1" spans="1:35" ht="72">
      <c r="A1" s="309" t="s">
        <v>234</v>
      </c>
      <c r="B1" s="309" t="s">
        <v>235</v>
      </c>
      <c r="C1" s="309" t="s">
        <v>236</v>
      </c>
      <c r="D1" s="309" t="s">
        <v>237</v>
      </c>
      <c r="E1" s="309" t="s">
        <v>238</v>
      </c>
      <c r="F1" s="312" t="s">
        <v>239</v>
      </c>
      <c r="G1" s="309" t="s">
        <v>240</v>
      </c>
      <c r="H1" s="309" t="s">
        <v>241</v>
      </c>
      <c r="I1" s="309" t="s">
        <v>242</v>
      </c>
      <c r="J1" s="314" t="s">
        <v>99</v>
      </c>
      <c r="K1" s="314" t="s">
        <v>100</v>
      </c>
      <c r="L1" s="314" t="s">
        <v>101</v>
      </c>
      <c r="M1" s="314" t="s">
        <v>102</v>
      </c>
      <c r="N1" s="309" t="s">
        <v>243</v>
      </c>
      <c r="O1" s="312" t="s">
        <v>244</v>
      </c>
      <c r="P1" s="309" t="s">
        <v>245</v>
      </c>
      <c r="Q1" s="309" t="s">
        <v>246</v>
      </c>
      <c r="R1" s="309" t="s">
        <v>247</v>
      </c>
      <c r="S1" s="309" t="s">
        <v>248</v>
      </c>
      <c r="T1" s="328" t="s">
        <v>249</v>
      </c>
      <c r="U1" s="309" t="s">
        <v>250</v>
      </c>
      <c r="V1" s="309" t="s">
        <v>251</v>
      </c>
      <c r="W1" s="312" t="s">
        <v>252</v>
      </c>
      <c r="X1" s="315" t="s">
        <v>355</v>
      </c>
      <c r="Y1" s="309" t="s">
        <v>253</v>
      </c>
      <c r="Z1" s="309" t="s">
        <v>36</v>
      </c>
      <c r="AA1" s="309" t="s">
        <v>37</v>
      </c>
      <c r="AB1" s="329" t="s">
        <v>254</v>
      </c>
      <c r="AC1" s="309" t="s">
        <v>255</v>
      </c>
      <c r="AD1" s="309" t="s">
        <v>256</v>
      </c>
      <c r="AE1" s="309" t="s">
        <v>257</v>
      </c>
      <c r="AF1" s="312" t="s">
        <v>274</v>
      </c>
      <c r="AG1" s="312" t="s">
        <v>275</v>
      </c>
      <c r="AH1" s="312" t="s">
        <v>276</v>
      </c>
      <c r="AI1" s="330" t="s">
        <v>39</v>
      </c>
    </row>
    <row r="2" spans="1:35" ht="12.75">
      <c r="A2" s="264">
        <v>999999</v>
      </c>
      <c r="B2" s="331"/>
      <c r="C2" s="332"/>
      <c r="D2" s="331" t="s">
        <v>1135</v>
      </c>
      <c r="E2" s="331" t="s">
        <v>370</v>
      </c>
      <c r="F2" s="333"/>
      <c r="G2" s="331"/>
      <c r="H2" s="332" t="s">
        <v>277</v>
      </c>
      <c r="I2" s="331"/>
      <c r="J2" s="334"/>
      <c r="K2" s="267" t="s">
        <v>278</v>
      </c>
      <c r="L2" s="267"/>
      <c r="M2" s="267"/>
      <c r="N2" s="264" t="s">
        <v>279</v>
      </c>
      <c r="O2" s="264" t="s">
        <v>280</v>
      </c>
      <c r="P2" s="265">
        <v>5</v>
      </c>
      <c r="Q2" s="264" t="s">
        <v>281</v>
      </c>
      <c r="R2" s="253"/>
      <c r="S2" s="253">
        <v>0</v>
      </c>
      <c r="T2" s="269" t="s">
        <v>277</v>
      </c>
      <c r="U2" s="253"/>
      <c r="V2" s="253"/>
      <c r="X2" s="264" t="s">
        <v>282</v>
      </c>
      <c r="AA2" s="264">
        <v>0</v>
      </c>
      <c r="AB2" s="271"/>
      <c r="AD2" s="264" t="s">
        <v>283</v>
      </c>
      <c r="AE2" s="264" t="s">
        <v>283</v>
      </c>
      <c r="AI2" s="253"/>
    </row>
    <row r="3" spans="6:32" ht="12.75">
      <c r="F3" s="272"/>
      <c r="H3" s="265"/>
      <c r="J3" s="267"/>
      <c r="K3" s="267"/>
      <c r="L3" s="267"/>
      <c r="M3" s="267"/>
      <c r="P3" s="265">
        <v>5</v>
      </c>
      <c r="Q3" s="264" t="s">
        <v>284</v>
      </c>
      <c r="R3" s="253"/>
      <c r="S3" s="253">
        <v>0</v>
      </c>
      <c r="T3" s="269" t="s">
        <v>277</v>
      </c>
      <c r="U3" s="253"/>
      <c r="V3" s="253"/>
      <c r="X3" s="264" t="s">
        <v>285</v>
      </c>
      <c r="AB3" s="271"/>
      <c r="AD3" s="264" t="s">
        <v>286</v>
      </c>
      <c r="AE3" s="264" t="s">
        <v>286</v>
      </c>
      <c r="AF3" s="331" t="s">
        <v>287</v>
      </c>
    </row>
    <row r="4" spans="6:32" ht="12.75">
      <c r="F4" s="272"/>
      <c r="H4" s="265"/>
      <c r="J4" s="267"/>
      <c r="K4" s="267"/>
      <c r="L4" s="267"/>
      <c r="M4" s="267"/>
      <c r="P4" s="265">
        <v>5</v>
      </c>
      <c r="Q4" s="264" t="s">
        <v>288</v>
      </c>
      <c r="R4" s="253"/>
      <c r="S4" s="253">
        <v>0</v>
      </c>
      <c r="T4" s="269" t="s">
        <v>277</v>
      </c>
      <c r="U4" s="253"/>
      <c r="V4" s="253"/>
      <c r="X4" s="264" t="s">
        <v>289</v>
      </c>
      <c r="AB4" s="271"/>
      <c r="AF4" s="334"/>
    </row>
    <row r="5" spans="8:28" ht="12.75">
      <c r="H5" s="265"/>
      <c r="J5" s="267"/>
      <c r="K5" s="267"/>
      <c r="L5" s="267"/>
      <c r="M5" s="267"/>
      <c r="P5" s="265">
        <v>5</v>
      </c>
      <c r="Q5" s="264" t="s">
        <v>290</v>
      </c>
      <c r="R5" s="253"/>
      <c r="S5" s="253">
        <v>0</v>
      </c>
      <c r="T5" s="269" t="s">
        <v>277</v>
      </c>
      <c r="U5" s="253"/>
      <c r="V5" s="253"/>
      <c r="X5" s="264" t="s">
        <v>291</v>
      </c>
      <c r="AB5" s="271"/>
    </row>
    <row r="6" spans="1:34" ht="38.25">
      <c r="A6" s="270"/>
      <c r="B6" s="270"/>
      <c r="C6" s="270"/>
      <c r="D6" s="270"/>
      <c r="E6" s="270"/>
      <c r="F6" s="270"/>
      <c r="G6" s="270"/>
      <c r="H6" s="275"/>
      <c r="J6" s="267"/>
      <c r="K6" s="267"/>
      <c r="L6" s="267"/>
      <c r="M6" s="267"/>
      <c r="N6" s="270" t="s">
        <v>292</v>
      </c>
      <c r="O6" s="270"/>
      <c r="P6" s="275">
        <v>5</v>
      </c>
      <c r="Q6" s="270"/>
      <c r="R6" s="276"/>
      <c r="S6" s="276"/>
      <c r="T6" s="277"/>
      <c r="U6" s="276"/>
      <c r="V6" s="276"/>
      <c r="W6" s="270"/>
      <c r="X6" s="270" t="s">
        <v>293</v>
      </c>
      <c r="Y6" s="278">
        <v>0</v>
      </c>
      <c r="Z6" s="278"/>
      <c r="AA6" s="278"/>
      <c r="AB6" s="278"/>
      <c r="AC6" s="270"/>
      <c r="AD6" s="270"/>
      <c r="AE6" s="270"/>
      <c r="AF6" s="270"/>
      <c r="AG6" s="270"/>
      <c r="AH6" s="270"/>
    </row>
    <row r="7" spans="8:29" ht="25.5">
      <c r="H7" s="265"/>
      <c r="J7" s="267"/>
      <c r="K7" s="267"/>
      <c r="L7" s="267"/>
      <c r="M7" s="267"/>
      <c r="N7" s="264" t="s">
        <v>294</v>
      </c>
      <c r="O7" s="270"/>
      <c r="P7" s="275">
        <v>5</v>
      </c>
      <c r="R7" s="253"/>
      <c r="S7" s="253"/>
      <c r="T7" s="269"/>
      <c r="U7" s="253"/>
      <c r="V7" s="253"/>
      <c r="W7" s="279">
        <v>0</v>
      </c>
      <c r="X7" s="280" t="s">
        <v>295</v>
      </c>
      <c r="Z7" s="264">
        <v>0</v>
      </c>
      <c r="AB7" s="271">
        <v>0</v>
      </c>
      <c r="AC7" s="271">
        <v>0</v>
      </c>
    </row>
    <row r="8" spans="8:35" ht="12.75">
      <c r="H8" s="265"/>
      <c r="J8" s="267"/>
      <c r="K8" s="267"/>
      <c r="L8" s="267"/>
      <c r="M8" s="267"/>
      <c r="N8" s="264" t="s">
        <v>294</v>
      </c>
      <c r="P8" s="265">
        <v>5</v>
      </c>
      <c r="R8" s="253"/>
      <c r="S8" s="253"/>
      <c r="T8" s="269"/>
      <c r="U8" s="253"/>
      <c r="V8" s="253"/>
      <c r="W8" s="264" t="s">
        <v>296</v>
      </c>
      <c r="Z8" s="264">
        <v>0</v>
      </c>
      <c r="AB8" s="271" t="e">
        <f>IF(Washington!#REF!&lt;&gt;0,Washington!G75,IF(Washington!K75&lt;&gt;0,Washington!G75,""))</f>
        <v>#REF!</v>
      </c>
      <c r="AC8" s="271" t="e">
        <f>IF(Washington!#REF!&lt;&gt;0,Washington!H75,IF(Washington!K75&lt;&gt;0,Washington!H75,""))</f>
        <v>#REF!</v>
      </c>
      <c r="AI8" s="271"/>
    </row>
    <row r="9" spans="8:29" ht="12.75">
      <c r="H9" s="265"/>
      <c r="J9" s="267"/>
      <c r="K9" s="267"/>
      <c r="L9" s="267"/>
      <c r="M9" s="267"/>
      <c r="N9" s="264" t="s">
        <v>294</v>
      </c>
      <c r="P9" s="265">
        <v>5</v>
      </c>
      <c r="R9" s="253"/>
      <c r="S9" s="253"/>
      <c r="T9" s="269"/>
      <c r="U9" s="253"/>
      <c r="V9" s="253"/>
      <c r="W9" s="283" t="s">
        <v>297</v>
      </c>
      <c r="X9" s="283"/>
      <c r="Z9" s="264">
        <v>0</v>
      </c>
      <c r="AB9" s="271" t="e">
        <f>IF(Washington!#REF!&lt;&gt;0,Washington!G76,IF(Washington!K76&lt;&gt;0,Washington!G76,""))</f>
        <v>#REF!</v>
      </c>
      <c r="AC9" s="271" t="e">
        <f>IF(Washington!#REF!&lt;&gt;0,Washington!H76,IF(Washington!K76&lt;&gt;0,Washington!H76,""))</f>
        <v>#REF!</v>
      </c>
    </row>
    <row r="10" spans="8:29" ht="12.75">
      <c r="H10" s="265"/>
      <c r="J10" s="267"/>
      <c r="K10" s="267"/>
      <c r="L10" s="267"/>
      <c r="M10" s="267"/>
      <c r="N10" s="264" t="s">
        <v>294</v>
      </c>
      <c r="P10" s="265">
        <v>5</v>
      </c>
      <c r="R10" s="253"/>
      <c r="S10" s="253"/>
      <c r="T10" s="269"/>
      <c r="U10" s="253"/>
      <c r="V10" s="253"/>
      <c r="W10" s="264" t="s">
        <v>298</v>
      </c>
      <c r="Z10" s="264">
        <v>0</v>
      </c>
      <c r="AB10" s="271" t="e">
        <f>IF(Washington!#REF!&lt;&gt;0,Washington!G77,IF(Washington!K77&lt;&gt;0,Washington!G77,""))</f>
        <v>#REF!</v>
      </c>
      <c r="AC10" s="271" t="e">
        <f>IF(Washington!#REF!&lt;&gt;0,Washington!H77,IF(Washington!K77&lt;&gt;0,Washington!H77,""))</f>
        <v>#REF!</v>
      </c>
    </row>
    <row r="11" spans="8:29" ht="12.75">
      <c r="H11" s="265"/>
      <c r="J11" s="267"/>
      <c r="K11" s="267"/>
      <c r="L11" s="267"/>
      <c r="M11" s="267"/>
      <c r="N11" s="264" t="s">
        <v>294</v>
      </c>
      <c r="P11" s="265">
        <v>5</v>
      </c>
      <c r="R11" s="253"/>
      <c r="S11" s="253"/>
      <c r="T11" s="269"/>
      <c r="U11" s="253"/>
      <c r="V11" s="253"/>
      <c r="W11" s="264" t="s">
        <v>299</v>
      </c>
      <c r="Z11" s="264">
        <v>0</v>
      </c>
      <c r="AB11" s="271" t="e">
        <f>IF(Washington!#REF!&lt;&gt;0,Washington!G78,IF(Washington!K78&lt;&gt;0,Washington!G78,""))</f>
        <v>#REF!</v>
      </c>
      <c r="AC11" s="271" t="e">
        <f>IF(Washington!#REF!&lt;&gt;0,Washington!H78,IF(Washington!K78&lt;&gt;0,Washington!H78,""))</f>
        <v>#REF!</v>
      </c>
    </row>
    <row r="12" spans="8:29" ht="38.25">
      <c r="H12" s="265"/>
      <c r="J12" s="267"/>
      <c r="K12" s="267"/>
      <c r="L12" s="267"/>
      <c r="M12" s="267"/>
      <c r="N12" s="270" t="s">
        <v>300</v>
      </c>
      <c r="P12" s="275">
        <v>5</v>
      </c>
      <c r="R12" s="253"/>
      <c r="S12" s="253"/>
      <c r="T12" s="269"/>
      <c r="U12" s="253"/>
      <c r="V12" s="253"/>
      <c r="W12" s="270"/>
      <c r="X12" s="270" t="s">
        <v>301</v>
      </c>
      <c r="Y12" s="335" t="e">
        <f>IF(Washington!#REF!&lt;&gt;0,Washington!H70,IF(Washington!K70&lt;&gt;0,Washington!H70))</f>
        <v>#REF!</v>
      </c>
      <c r="Z12" s="264">
        <v>0</v>
      </c>
      <c r="AA12" s="335"/>
      <c r="AB12" s="336"/>
      <c r="AC12" s="271"/>
    </row>
    <row r="13" spans="8:29" ht="38.25">
      <c r="H13" s="265"/>
      <c r="J13" s="267"/>
      <c r="K13" s="267"/>
      <c r="L13" s="267"/>
      <c r="M13" s="267"/>
      <c r="N13" s="270" t="s">
        <v>302</v>
      </c>
      <c r="P13" s="265">
        <v>5</v>
      </c>
      <c r="R13" s="253"/>
      <c r="S13" s="253"/>
      <c r="T13" s="269"/>
      <c r="U13" s="253"/>
      <c r="V13" s="253"/>
      <c r="W13" s="270"/>
      <c r="X13" s="280" t="s">
        <v>302</v>
      </c>
      <c r="Y13" s="335" t="e">
        <f>IF(Washington!#REF!&lt;&gt;0,Washington!H68,IF(Washington!K68&lt;&gt;0,Washington!H68:H68))</f>
        <v>#REF!</v>
      </c>
      <c r="Z13" s="264">
        <v>0</v>
      </c>
      <c r="AA13" s="335"/>
      <c r="AB13" s="336"/>
      <c r="AC13" s="271"/>
    </row>
    <row r="14" spans="8:33" ht="24">
      <c r="H14" s="265"/>
      <c r="J14" s="267"/>
      <c r="K14" s="267"/>
      <c r="L14" s="267"/>
      <c r="M14" s="267"/>
      <c r="N14" s="282" t="s">
        <v>303</v>
      </c>
      <c r="P14" s="265">
        <v>5</v>
      </c>
      <c r="R14" s="253"/>
      <c r="S14" s="253"/>
      <c r="T14" s="269"/>
      <c r="U14" s="253"/>
      <c r="V14" s="253"/>
      <c r="W14" s="270"/>
      <c r="X14" s="341" t="s">
        <v>303</v>
      </c>
      <c r="Y14" s="335" t="e">
        <f>IF(Washington!#REF!&lt;&gt;0,MAX(L50:O50),IF(AND(Washington!K89&lt;&gt;0,Washington!K88&lt;&gt;0),MAX(L50:O50),""))</f>
        <v>#REF!</v>
      </c>
      <c r="AA14" s="337"/>
      <c r="AB14" s="336"/>
      <c r="AC14" s="271"/>
      <c r="AD14" s="331"/>
      <c r="AE14" s="331"/>
      <c r="AF14" s="331"/>
      <c r="AG14" s="331"/>
    </row>
    <row r="15" spans="8:29" ht="25.5">
      <c r="H15" s="265"/>
      <c r="J15" s="267"/>
      <c r="K15" s="267"/>
      <c r="L15" s="267"/>
      <c r="M15" s="267"/>
      <c r="N15" s="270" t="s">
        <v>309</v>
      </c>
      <c r="P15" s="265">
        <v>3</v>
      </c>
      <c r="R15" s="253"/>
      <c r="S15" s="253"/>
      <c r="T15" s="269"/>
      <c r="U15" s="253"/>
      <c r="V15" s="253"/>
      <c r="W15" s="270"/>
      <c r="X15" s="280" t="s">
        <v>309</v>
      </c>
      <c r="Y15" s="338">
        <f>'Transit Toll'!B14</f>
        <v>0.003957</v>
      </c>
      <c r="Z15" s="338"/>
      <c r="AA15" s="338"/>
      <c r="AB15" s="336"/>
      <c r="AC15" s="271"/>
    </row>
    <row r="16" spans="8:28" ht="12.75">
      <c r="H16" s="265"/>
      <c r="J16" s="267"/>
      <c r="K16" s="267"/>
      <c r="L16" s="267"/>
      <c r="M16" s="267"/>
      <c r="N16" s="264" t="s">
        <v>279</v>
      </c>
      <c r="O16" s="264" t="s">
        <v>310</v>
      </c>
      <c r="P16" s="265">
        <v>5</v>
      </c>
      <c r="Q16" s="264" t="s">
        <v>311</v>
      </c>
      <c r="R16" s="253" t="e">
        <f>IF(Washington!#REF!&lt;&gt;0,Washington!H20,IF(Washington!K20&lt;&gt;0,Washington!H20,""))</f>
        <v>#REF!</v>
      </c>
      <c r="S16" s="253" t="e">
        <f>IF(Washington!#REF!&lt;&gt;0,Washington!I20,IF(Washington!K20&lt;&gt;0,Washington!I20,""))</f>
        <v>#REF!</v>
      </c>
      <c r="T16" s="269"/>
      <c r="U16" s="253"/>
      <c r="V16" s="253"/>
      <c r="X16" s="264" t="s">
        <v>312</v>
      </c>
      <c r="AB16" s="271"/>
    </row>
    <row r="17" spans="8:28" ht="12.75">
      <c r="H17" s="265"/>
      <c r="J17" s="267"/>
      <c r="K17" s="267"/>
      <c r="L17" s="267"/>
      <c r="M17" s="267"/>
      <c r="N17" s="264" t="s">
        <v>313</v>
      </c>
      <c r="O17" s="264" t="s">
        <v>314</v>
      </c>
      <c r="P17" s="265">
        <v>5</v>
      </c>
      <c r="Q17" s="264" t="s">
        <v>315</v>
      </c>
      <c r="R17" s="253" t="e">
        <f>IF(Washington!#REF!&lt;&gt;0,Washington!H22,IF(Washington!K22&lt;&gt;0,Washington!H22,""))</f>
        <v>#REF!</v>
      </c>
      <c r="S17" s="253" t="e">
        <f>IF(Washington!#REF!&lt;&gt;0,Washington!I22,IF(Washington!K22&lt;&gt;0,Washington!I22,""))</f>
        <v>#REF!</v>
      </c>
      <c r="T17" s="269"/>
      <c r="U17" s="253"/>
      <c r="V17" s="253"/>
      <c r="X17" s="264" t="s">
        <v>316</v>
      </c>
      <c r="AB17" s="271"/>
    </row>
    <row r="18" spans="8:28" ht="51">
      <c r="H18" s="265"/>
      <c r="J18" s="267"/>
      <c r="K18" s="267"/>
      <c r="L18" s="267"/>
      <c r="M18" s="267"/>
      <c r="N18" s="270" t="s">
        <v>317</v>
      </c>
      <c r="O18" s="270" t="s">
        <v>310</v>
      </c>
      <c r="P18" s="275">
        <v>5</v>
      </c>
      <c r="Q18" s="264" t="s">
        <v>318</v>
      </c>
      <c r="R18" s="253"/>
      <c r="S18" s="253"/>
      <c r="T18" s="269"/>
      <c r="U18" s="253" t="s">
        <v>319</v>
      </c>
      <c r="V18" s="253" t="s">
        <v>319</v>
      </c>
      <c r="W18" s="274">
        <v>0</v>
      </c>
      <c r="X18" s="274"/>
      <c r="AB18" s="271"/>
    </row>
    <row r="19" spans="8:28" ht="12.75">
      <c r="H19" s="265"/>
      <c r="J19" s="267"/>
      <c r="K19" s="267"/>
      <c r="L19" s="267"/>
      <c r="M19" s="267"/>
      <c r="O19" s="264" t="s">
        <v>310</v>
      </c>
      <c r="P19" s="265">
        <v>5</v>
      </c>
      <c r="Q19" s="264" t="s">
        <v>320</v>
      </c>
      <c r="R19" s="253"/>
      <c r="S19" s="253"/>
      <c r="T19" s="269"/>
      <c r="U19" s="253" t="e">
        <f>IF(Washington!#REF!&lt;&gt;0,Washington!G42,IF(Washington!K42&lt;&gt;0,Washington!G42,""))</f>
        <v>#REF!</v>
      </c>
      <c r="V19" s="253" t="e">
        <f>IF(Washington!#REF!&lt;&gt;0,Washington!H42,IF(Washington!K42&lt;&gt;0,Washington!H42,""))</f>
        <v>#REF!</v>
      </c>
      <c r="W19" s="264" t="s">
        <v>321</v>
      </c>
      <c r="AB19" s="271"/>
    </row>
    <row r="20" spans="8:28" ht="12.75">
      <c r="H20" s="265"/>
      <c r="J20" s="267"/>
      <c r="K20" s="267"/>
      <c r="L20" s="267"/>
      <c r="M20" s="267"/>
      <c r="O20" s="264" t="s">
        <v>310</v>
      </c>
      <c r="P20" s="265">
        <v>5</v>
      </c>
      <c r="Q20" s="264" t="s">
        <v>322</v>
      </c>
      <c r="R20" s="253"/>
      <c r="S20" s="253"/>
      <c r="T20" s="269"/>
      <c r="U20" s="253" t="e">
        <f>IF(Washington!#REF!&lt;&gt;0,Washington!G43,IF(Washington!K43&lt;&gt;0,Washington!G43,""))</f>
        <v>#REF!</v>
      </c>
      <c r="V20" s="253" t="e">
        <f>IF(Washington!#REF!&lt;&gt;0,Washington!H43,IF(Washington!K43&lt;&gt;0,Washington!H43,""))</f>
        <v>#REF!</v>
      </c>
      <c r="W20" s="264" t="s">
        <v>323</v>
      </c>
      <c r="AB20" s="271"/>
    </row>
    <row r="21" spans="8:28" ht="12.75">
      <c r="H21" s="265"/>
      <c r="J21" s="267"/>
      <c r="K21" s="267"/>
      <c r="L21" s="267"/>
      <c r="M21" s="267"/>
      <c r="O21" s="264" t="s">
        <v>310</v>
      </c>
      <c r="P21" s="265">
        <v>5</v>
      </c>
      <c r="Q21" s="264" t="s">
        <v>324</v>
      </c>
      <c r="R21" s="253"/>
      <c r="S21" s="253"/>
      <c r="T21" s="269"/>
      <c r="U21" s="253" t="e">
        <f>IF(Washington!#REF!&lt;&gt;0,Washington!G44,IF(Washington!K44&lt;&gt;0,Washington!G44,""))</f>
        <v>#REF!</v>
      </c>
      <c r="V21" s="253" t="e">
        <f>IF(Washington!#REF!&lt;&gt;0,Washington!H44,IF(Washington!K44&lt;&gt;0,Washington!H44,""))</f>
        <v>#REF!</v>
      </c>
      <c r="W21" s="264" t="s">
        <v>325</v>
      </c>
      <c r="AB21" s="271"/>
    </row>
    <row r="22" spans="8:28" ht="12.75">
      <c r="H22" s="265"/>
      <c r="J22" s="267"/>
      <c r="K22" s="267"/>
      <c r="L22" s="267"/>
      <c r="M22" s="267"/>
      <c r="O22" s="264" t="s">
        <v>310</v>
      </c>
      <c r="P22" s="265">
        <v>5</v>
      </c>
      <c r="Q22" s="264" t="s">
        <v>326</v>
      </c>
      <c r="R22" s="253"/>
      <c r="S22" s="253"/>
      <c r="T22" s="269"/>
      <c r="U22" s="253" t="e">
        <f>IF(Washington!#REF!&lt;&gt;0,Washington!G45,IF(Washington!K45&lt;&gt;0,Washington!G45,""))</f>
        <v>#REF!</v>
      </c>
      <c r="V22" s="253" t="e">
        <f>IF(Washington!#REF!&lt;&gt;0,Washington!H45,IF(Washington!K45&lt;&gt;0,Washington!H45,""))</f>
        <v>#REF!</v>
      </c>
      <c r="W22" s="264" t="s">
        <v>327</v>
      </c>
      <c r="AB22" s="271"/>
    </row>
    <row r="23" spans="8:28" ht="51">
      <c r="H23" s="265"/>
      <c r="J23" s="267"/>
      <c r="K23" s="267"/>
      <c r="L23" s="267"/>
      <c r="M23" s="267"/>
      <c r="N23" s="270" t="s">
        <v>328</v>
      </c>
      <c r="O23" s="270" t="s">
        <v>314</v>
      </c>
      <c r="P23" s="275">
        <v>5</v>
      </c>
      <c r="Q23" s="264" t="s">
        <v>329</v>
      </c>
      <c r="R23" s="253"/>
      <c r="S23" s="253"/>
      <c r="T23" s="269"/>
      <c r="U23" s="253" t="s">
        <v>319</v>
      </c>
      <c r="V23" s="253" t="s">
        <v>319</v>
      </c>
      <c r="W23" s="274">
        <v>0</v>
      </c>
      <c r="X23" s="274"/>
      <c r="AB23" s="271"/>
    </row>
    <row r="24" spans="8:28" ht="12.75">
      <c r="H24" s="265"/>
      <c r="J24" s="267"/>
      <c r="K24" s="267"/>
      <c r="L24" s="267"/>
      <c r="M24" s="267"/>
      <c r="O24" s="264" t="s">
        <v>314</v>
      </c>
      <c r="P24" s="265">
        <v>5</v>
      </c>
      <c r="Q24" s="264" t="s">
        <v>330</v>
      </c>
      <c r="R24" s="253"/>
      <c r="S24" s="253"/>
      <c r="T24" s="269"/>
      <c r="U24" s="253" t="e">
        <f>IF(Washington!#REF!&lt;&gt;0,Washington!G48,IF(Washington!K48&lt;&gt;0,Washington!G48,""))</f>
        <v>#REF!</v>
      </c>
      <c r="V24" s="253" t="e">
        <f>IF(Washington!#REF!&lt;&gt;0,Washington!H48,IF(Washington!K48&lt;&gt;0,Washington!H48,""))</f>
        <v>#REF!</v>
      </c>
      <c r="W24" s="264" t="s">
        <v>331</v>
      </c>
      <c r="AB24" s="271"/>
    </row>
    <row r="25" spans="8:28" ht="12.75">
      <c r="H25" s="265"/>
      <c r="J25" s="267"/>
      <c r="K25" s="267"/>
      <c r="L25" s="267"/>
      <c r="M25" s="267"/>
      <c r="O25" s="264" t="s">
        <v>314</v>
      </c>
      <c r="P25" s="265">
        <v>5</v>
      </c>
      <c r="Q25" s="264" t="s">
        <v>332</v>
      </c>
      <c r="R25" s="253"/>
      <c r="S25" s="253"/>
      <c r="T25" s="269"/>
      <c r="U25" s="253" t="e">
        <f>IF(Washington!#REF!&lt;&gt;0,Washington!G49,IF(Washington!K49&lt;&gt;0,Washington!G49,""))</f>
        <v>#REF!</v>
      </c>
      <c r="V25" s="253" t="e">
        <f>IF(Washington!#REF!&lt;&gt;0,Washington!H49,IF(Washington!K49&lt;&gt;0,Washington!H49,""))</f>
        <v>#REF!</v>
      </c>
      <c r="W25" s="264" t="s">
        <v>323</v>
      </c>
      <c r="AB25" s="271"/>
    </row>
    <row r="26" spans="8:28" ht="12.75">
      <c r="H26" s="265"/>
      <c r="J26" s="267"/>
      <c r="K26" s="267"/>
      <c r="L26" s="267"/>
      <c r="M26" s="267"/>
      <c r="O26" s="264" t="s">
        <v>314</v>
      </c>
      <c r="P26" s="265">
        <v>5</v>
      </c>
      <c r="Q26" s="264" t="s">
        <v>333</v>
      </c>
      <c r="R26" s="253"/>
      <c r="S26" s="253"/>
      <c r="T26" s="269"/>
      <c r="U26" s="253" t="e">
        <f>IF(Washington!#REF!&lt;&gt;0,Washington!G50,IF(Washington!K50&lt;&gt;0,Washington!G50,""))</f>
        <v>#REF!</v>
      </c>
      <c r="V26" s="253" t="e">
        <f>IF(Washington!#REF!&lt;&gt;0,Washington!H50,IF(Washington!K50&lt;&gt;0,Washington!H50,""))</f>
        <v>#REF!</v>
      </c>
      <c r="W26" s="264" t="s">
        <v>325</v>
      </c>
      <c r="AB26" s="271"/>
    </row>
    <row r="27" spans="8:28" ht="12.75">
      <c r="H27" s="265"/>
      <c r="J27" s="267"/>
      <c r="K27" s="267"/>
      <c r="L27" s="267"/>
      <c r="M27" s="267"/>
      <c r="O27" s="264" t="s">
        <v>314</v>
      </c>
      <c r="P27" s="265">
        <v>5</v>
      </c>
      <c r="Q27" s="264" t="s">
        <v>334</v>
      </c>
      <c r="R27" s="253"/>
      <c r="S27" s="253"/>
      <c r="T27" s="269"/>
      <c r="U27" s="253" t="e">
        <f>IF(Washington!#REF!&lt;&gt;0,Washington!G51,IF(Washington!K51&lt;&gt;0,Washington!G51,""))</f>
        <v>#REF!</v>
      </c>
      <c r="V27" s="253" t="e">
        <f>IF(Washington!#REF!&lt;&gt;0,Washington!H51,IF(Washington!K51&lt;&gt;0,Washington!H51,""))</f>
        <v>#REF!</v>
      </c>
      <c r="W27" s="264" t="s">
        <v>327</v>
      </c>
      <c r="AB27" s="271"/>
    </row>
    <row r="28" spans="8:28" ht="24">
      <c r="H28" s="265"/>
      <c r="J28" s="267"/>
      <c r="K28" s="267"/>
      <c r="L28" s="267"/>
      <c r="M28" s="267"/>
      <c r="N28" s="282" t="s">
        <v>335</v>
      </c>
      <c r="O28" s="294" t="s">
        <v>310</v>
      </c>
      <c r="P28" s="304">
        <v>5</v>
      </c>
      <c r="Q28" s="305" t="s">
        <v>336</v>
      </c>
      <c r="R28" s="253" t="e">
        <f>IF(Washington!#REF!&lt;&gt;0,Washington!H56,IF(Washington!K56&lt;&gt;0,Washington!H56,""))</f>
        <v>#REF!</v>
      </c>
      <c r="S28" s="253" t="e">
        <f>IF(Washington!#REF!&lt;&gt;0,Washington!I56,IF(Washington!K56&lt;&gt;0,Washington!I56,""))</f>
        <v>#REF!</v>
      </c>
      <c r="T28" s="269"/>
      <c r="U28" s="253"/>
      <c r="V28" s="253"/>
      <c r="X28" s="305" t="s">
        <v>337</v>
      </c>
      <c r="Y28" s="305"/>
      <c r="Z28" s="305"/>
      <c r="AA28" s="305"/>
      <c r="AB28" s="271"/>
    </row>
    <row r="29" spans="8:28" ht="24">
      <c r="H29" s="265"/>
      <c r="J29" s="267"/>
      <c r="K29" s="267"/>
      <c r="L29" s="267"/>
      <c r="M29" s="267"/>
      <c r="N29" s="282" t="s">
        <v>335</v>
      </c>
      <c r="O29" s="294" t="s">
        <v>310</v>
      </c>
      <c r="P29" s="304">
        <v>5</v>
      </c>
      <c r="Q29" s="305" t="s">
        <v>338</v>
      </c>
      <c r="R29" s="253" t="e">
        <f>IF(Washington!#REF!&lt;&gt;0,Washington!H56,IF(Washington!K56&lt;&gt;0,Washington!H56,""))</f>
        <v>#REF!</v>
      </c>
      <c r="S29" s="253" t="e">
        <f>IF(Washington!#REF!&lt;&gt;0,Washington!I56,IF(Washington!K56&lt;&gt;0,Washington!I56,""))</f>
        <v>#REF!</v>
      </c>
      <c r="T29" s="339"/>
      <c r="U29" s="253"/>
      <c r="V29" s="253"/>
      <c r="X29" s="305" t="s">
        <v>339</v>
      </c>
      <c r="Y29" s="305"/>
      <c r="Z29" s="305"/>
      <c r="AA29" s="305"/>
      <c r="AB29" s="271"/>
    </row>
    <row r="30" spans="8:28" ht="24">
      <c r="H30" s="265"/>
      <c r="J30" s="267"/>
      <c r="K30" s="267"/>
      <c r="L30" s="267"/>
      <c r="M30" s="267"/>
      <c r="N30" s="282" t="s">
        <v>340</v>
      </c>
      <c r="O30" s="294" t="s">
        <v>314</v>
      </c>
      <c r="P30" s="304">
        <v>5</v>
      </c>
      <c r="Q30" s="305" t="s">
        <v>341</v>
      </c>
      <c r="R30" s="253" t="e">
        <f>IF(Washington!#REF!&lt;&gt;0,Washington!H58,IF(Washington!K58&lt;&gt;0,Washington!H58,""))</f>
        <v>#REF!</v>
      </c>
      <c r="S30" s="253" t="e">
        <f>IF(Washington!#REF!&lt;&gt;0,Washington!I58,IF(Washington!K58&lt;&gt;0,Washington!I58,""))</f>
        <v>#REF!</v>
      </c>
      <c r="T30" s="339"/>
      <c r="U30" s="253"/>
      <c r="V30" s="253"/>
      <c r="X30" s="305" t="s">
        <v>342</v>
      </c>
      <c r="Y30" s="305"/>
      <c r="Z30" s="305"/>
      <c r="AA30" s="305"/>
      <c r="AB30" s="271"/>
    </row>
    <row r="31" spans="8:28" ht="24">
      <c r="H31" s="265"/>
      <c r="J31" s="267"/>
      <c r="K31" s="267"/>
      <c r="L31" s="267"/>
      <c r="M31" s="267"/>
      <c r="N31" s="282" t="s">
        <v>340</v>
      </c>
      <c r="O31" s="294" t="s">
        <v>314</v>
      </c>
      <c r="P31" s="304">
        <v>5</v>
      </c>
      <c r="Q31" s="305" t="s">
        <v>343</v>
      </c>
      <c r="R31" s="253" t="e">
        <f>IF(Washington!#REF!&lt;&gt;0,Washington!H58,IF(Washington!K58&lt;&gt;0,Washington!H58,""))</f>
        <v>#REF!</v>
      </c>
      <c r="S31" s="253" t="e">
        <f>IF(Washington!#REF!&lt;&gt;0,Washington!I58,IF(Washington!K58&lt;&gt;0,Washington!I58,""))</f>
        <v>#REF!</v>
      </c>
      <c r="T31" s="339"/>
      <c r="U31" s="253"/>
      <c r="V31" s="253"/>
      <c r="X31" s="305" t="s">
        <v>344</v>
      </c>
      <c r="Y31" s="305"/>
      <c r="Z31" s="305"/>
      <c r="AA31" s="305"/>
      <c r="AB31" s="271"/>
    </row>
    <row r="32" spans="8:28" ht="12.75">
      <c r="H32" s="265"/>
      <c r="J32" s="267"/>
      <c r="K32" s="267"/>
      <c r="L32" s="267"/>
      <c r="M32" s="267"/>
      <c r="N32" s="282" t="s">
        <v>345</v>
      </c>
      <c r="O32" s="294" t="s">
        <v>310</v>
      </c>
      <c r="P32" s="304">
        <v>5</v>
      </c>
      <c r="Q32" s="305" t="s">
        <v>346</v>
      </c>
      <c r="R32" s="253" t="e">
        <f>IF(Washington!#REF!&lt;&gt;0,Washington!H26,IF(Washington!K26&lt;&gt;0,Washington!H26,""))</f>
        <v>#REF!</v>
      </c>
      <c r="S32" s="253" t="e">
        <f>IF(Washington!#REF!&lt;&gt;0,Washington!I26,IF(Washington!K26&lt;&gt;0,Washington!I26,""))</f>
        <v>#REF!</v>
      </c>
      <c r="T32" s="339"/>
      <c r="U32" s="253"/>
      <c r="V32" s="253"/>
      <c r="X32" s="301" t="s">
        <v>347</v>
      </c>
      <c r="Y32" s="305"/>
      <c r="Z32" s="305"/>
      <c r="AA32" s="305"/>
      <c r="AB32" s="271"/>
    </row>
    <row r="33" spans="8:28" ht="12.75">
      <c r="H33" s="265"/>
      <c r="J33" s="267"/>
      <c r="K33" s="267"/>
      <c r="L33" s="267"/>
      <c r="M33" s="267"/>
      <c r="N33" s="282" t="s">
        <v>348</v>
      </c>
      <c r="O33" s="294" t="s">
        <v>310</v>
      </c>
      <c r="P33" s="304">
        <v>5</v>
      </c>
      <c r="Q33" s="305" t="s">
        <v>349</v>
      </c>
      <c r="R33" s="253" t="e">
        <f>IF(Washington!#REF!&lt;&gt;0,Washington!H26,IF(Washington!K26&lt;&gt;0,Washington!H26,""))</f>
        <v>#REF!</v>
      </c>
      <c r="S33" s="253" t="e">
        <f>IF(Washington!#REF!&lt;&gt;0,Washington!I26,IF(Washington!K26&lt;&gt;0,Washington!I26,""))</f>
        <v>#REF!</v>
      </c>
      <c r="T33" s="339"/>
      <c r="U33" s="253"/>
      <c r="V33" s="253"/>
      <c r="X33" s="301" t="s">
        <v>350</v>
      </c>
      <c r="Y33" s="305"/>
      <c r="Z33" s="305"/>
      <c r="AA33" s="305"/>
      <c r="AB33" s="271"/>
    </row>
    <row r="34" spans="8:28" ht="12.75">
      <c r="H34" s="265"/>
      <c r="J34" s="267"/>
      <c r="K34" s="267"/>
      <c r="L34" s="267"/>
      <c r="M34" s="267"/>
      <c r="N34" s="282" t="s">
        <v>348</v>
      </c>
      <c r="O34" s="294" t="s">
        <v>314</v>
      </c>
      <c r="P34" s="304">
        <v>5</v>
      </c>
      <c r="Q34" s="305" t="s">
        <v>351</v>
      </c>
      <c r="R34" s="253" t="e">
        <f>IF(Washington!#REF!&lt;&gt;0,Washington!H27,IF(Washington!K27&lt;&gt;0,Washington!H27,""))</f>
        <v>#REF!</v>
      </c>
      <c r="S34" s="253" t="e">
        <f>IF(Washington!#REF!&lt;&gt;0,Washington!I27,IF(Washington!K27&lt;&gt;0,Washington!I27,""))</f>
        <v>#REF!</v>
      </c>
      <c r="T34" s="339"/>
      <c r="U34" s="253"/>
      <c r="V34" s="253"/>
      <c r="X34" s="301" t="s">
        <v>352</v>
      </c>
      <c r="Y34" s="305"/>
      <c r="Z34" s="305"/>
      <c r="AA34" s="305"/>
      <c r="AB34" s="271"/>
    </row>
    <row r="35" spans="8:28" ht="12.75">
      <c r="H35" s="265"/>
      <c r="J35" s="267"/>
      <c r="K35" s="267"/>
      <c r="L35" s="267"/>
      <c r="M35" s="267"/>
      <c r="N35" s="282" t="s">
        <v>348</v>
      </c>
      <c r="O35" s="294" t="s">
        <v>314</v>
      </c>
      <c r="P35" s="304">
        <v>5</v>
      </c>
      <c r="Q35" s="305" t="s">
        <v>353</v>
      </c>
      <c r="R35" s="253" t="e">
        <f>IF(Washington!#REF!&lt;&gt;0,Washington!H27,IF(Washington!K27&lt;&gt;0,Washington!H27,""))</f>
        <v>#REF!</v>
      </c>
      <c r="S35" s="253" t="e">
        <f>IF(Washington!#REF!&lt;&gt;0,Washington!I27,IF(Washington!K27&lt;&gt;0,Washington!I27,""))</f>
        <v>#REF!</v>
      </c>
      <c r="T35" s="339"/>
      <c r="U35" s="253"/>
      <c r="V35" s="253"/>
      <c r="X35" s="301" t="s">
        <v>354</v>
      </c>
      <c r="Y35" s="305"/>
      <c r="Z35" s="305"/>
      <c r="AA35" s="305"/>
      <c r="AB35" s="271"/>
    </row>
    <row r="36" spans="8:28" ht="12.75">
      <c r="H36" s="265"/>
      <c r="J36" s="267"/>
      <c r="K36" s="267"/>
      <c r="L36" s="267"/>
      <c r="M36" s="267"/>
      <c r="N36" s="307"/>
      <c r="O36" s="270"/>
      <c r="P36" s="275"/>
      <c r="R36" s="253"/>
      <c r="S36" s="253"/>
      <c r="T36" s="269"/>
      <c r="U36" s="253"/>
      <c r="V36" s="253"/>
      <c r="X36" s="305"/>
      <c r="AB36" s="271"/>
    </row>
    <row r="50" spans="14:17" ht="12.75">
      <c r="N50" s="340">
        <f>IF(Washington!G89&lt;=7,((Washington!G89*Washington!H75)+Washington!G75+Washington!H70),0)</f>
        <v>0</v>
      </c>
      <c r="O50" s="340">
        <f>IF(AND(Washington!G89&gt;=8,Washington!G89&lt;=24),((Washington!G89*Washington!H76)+Washington!G76+Washington!H70),0)</f>
        <v>0.00176</v>
      </c>
      <c r="P50" s="340">
        <f>IF(AND(Washington!G89&gt;=25,Washington!G89&lt;=49),((Washington!G89*Washington!H77)+Washington!G77+Washington!H70),0)</f>
        <v>0</v>
      </c>
      <c r="Q50" s="340">
        <f>IF(Washington!G89&gt;=50,((Washington!G89*Washington!H78)+Washington!G78+Washington!H70),0)</f>
        <v>0</v>
      </c>
    </row>
  </sheetData>
  <sheetProtection password="CABB" sheet="1" objects="1" scenarios="1"/>
  <printOptions/>
  <pageMargins left="0.23" right="0.23" top="0.44" bottom="0.27" header="0.17" footer="0.2"/>
  <pageSetup fitToHeight="12" fitToWidth="2" horizontalDpi="300" verticalDpi="300" orientation="landscape" scale="76"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G36"/>
  <sheetViews>
    <sheetView zoomScale="75" zoomScaleNormal="75" workbookViewId="0" topLeftCell="M1">
      <pane ySplit="1" topLeftCell="BM2" activePane="bottomLeft" state="frozen"/>
      <selection pane="topLeft" activeCell="AA3" sqref="AA3"/>
      <selection pane="bottomLeft" activeCell="V14" sqref="V14"/>
    </sheetView>
  </sheetViews>
  <sheetFormatPr defaultColWidth="9.140625" defaultRowHeight="12.75"/>
  <cols>
    <col min="1" max="9" width="8.8515625" style="264" customWidth="1"/>
    <col min="10" max="11" width="12.28125" style="264" bestFit="1" customWidth="1"/>
    <col min="12" max="13" width="12.28125" style="264" customWidth="1"/>
    <col min="14" max="23" width="8.8515625" style="264" customWidth="1"/>
    <col min="24" max="24" width="16.140625" style="264" customWidth="1"/>
    <col min="25" max="16384" width="8.8515625" style="264" customWidth="1"/>
  </cols>
  <sheetData>
    <row r="1" spans="1:33" s="257" customFormat="1" ht="76.5">
      <c r="A1" s="257" t="s">
        <v>234</v>
      </c>
      <c r="B1" s="257" t="s">
        <v>235</v>
      </c>
      <c r="C1" s="257" t="s">
        <v>236</v>
      </c>
      <c r="D1" s="257" t="s">
        <v>237</v>
      </c>
      <c r="E1" s="257" t="s">
        <v>238</v>
      </c>
      <c r="F1" s="258" t="s">
        <v>239</v>
      </c>
      <c r="G1" s="257" t="s">
        <v>240</v>
      </c>
      <c r="H1" s="259" t="s">
        <v>241</v>
      </c>
      <c r="I1" s="257" t="s">
        <v>242</v>
      </c>
      <c r="J1" s="260" t="s">
        <v>99</v>
      </c>
      <c r="K1" s="260" t="s">
        <v>100</v>
      </c>
      <c r="L1" s="260" t="s">
        <v>101</v>
      </c>
      <c r="M1" s="260" t="s">
        <v>102</v>
      </c>
      <c r="N1" s="257" t="s">
        <v>243</v>
      </c>
      <c r="O1" s="258" t="s">
        <v>244</v>
      </c>
      <c r="P1" s="259" t="s">
        <v>245</v>
      </c>
      <c r="Q1" s="257" t="s">
        <v>246</v>
      </c>
      <c r="R1" s="257" t="s">
        <v>372</v>
      </c>
      <c r="S1" s="257" t="s">
        <v>373</v>
      </c>
      <c r="T1" s="261" t="s">
        <v>374</v>
      </c>
      <c r="U1" s="257" t="s">
        <v>250</v>
      </c>
      <c r="V1" s="257" t="s">
        <v>251</v>
      </c>
      <c r="W1" s="258" t="s">
        <v>252</v>
      </c>
      <c r="X1" s="262" t="s">
        <v>421</v>
      </c>
      <c r="Y1" s="257" t="s">
        <v>253</v>
      </c>
      <c r="Z1" s="263" t="s">
        <v>254</v>
      </c>
      <c r="AA1" s="257" t="s">
        <v>255</v>
      </c>
      <c r="AB1" s="257" t="s">
        <v>256</v>
      </c>
      <c r="AC1" s="257" t="s">
        <v>257</v>
      </c>
      <c r="AD1" s="258" t="s">
        <v>274</v>
      </c>
      <c r="AE1" s="258" t="s">
        <v>275</v>
      </c>
      <c r="AF1" s="258" t="s">
        <v>276</v>
      </c>
      <c r="AG1" s="257" t="s">
        <v>375</v>
      </c>
    </row>
    <row r="2" spans="1:29" ht="26.25" customHeight="1">
      <c r="A2" s="264">
        <v>999999</v>
      </c>
      <c r="C2" s="265"/>
      <c r="E2" s="264" t="s">
        <v>370</v>
      </c>
      <c r="F2" s="266"/>
      <c r="H2" s="265" t="s">
        <v>277</v>
      </c>
      <c r="J2" s="267"/>
      <c r="K2" s="267" t="s">
        <v>278</v>
      </c>
      <c r="L2" s="267"/>
      <c r="M2" s="267"/>
      <c r="N2" s="268" t="s">
        <v>376</v>
      </c>
      <c r="O2" s="264" t="s">
        <v>377</v>
      </c>
      <c r="P2" s="265">
        <v>5</v>
      </c>
      <c r="Q2" s="264" t="s">
        <v>378</v>
      </c>
      <c r="R2" s="253" t="e">
        <f>IF(Washington!#REF!&lt;&gt;0,Washington!H20,IF(Washington!K20&lt;&gt;0,Washington!H20,""))</f>
        <v>#REF!</v>
      </c>
      <c r="S2" s="253" t="e">
        <f>IF(Washington!#REF!&lt;&gt;0,Washington!I20,IF(Washington!K20&lt;&gt;0,Washington!I20,""))</f>
        <v>#REF!</v>
      </c>
      <c r="T2" s="269"/>
      <c r="U2" s="253"/>
      <c r="V2" s="253"/>
      <c r="X2" s="270" t="s">
        <v>379</v>
      </c>
      <c r="Z2" s="271"/>
      <c r="AB2" s="264" t="s">
        <v>283</v>
      </c>
      <c r="AC2" s="264" t="s">
        <v>283</v>
      </c>
    </row>
    <row r="3" spans="6:30" ht="25.5">
      <c r="F3" s="272"/>
      <c r="H3" s="265"/>
      <c r="J3" s="267"/>
      <c r="K3" s="267"/>
      <c r="L3" s="267"/>
      <c r="M3" s="267"/>
      <c r="O3" s="264" t="s">
        <v>377</v>
      </c>
      <c r="P3" s="265">
        <v>5</v>
      </c>
      <c r="Q3" s="264" t="s">
        <v>380</v>
      </c>
      <c r="R3" s="253" t="e">
        <f>IF(Washington!#REF!&lt;&gt;0,Washington!H26,IF(Washington!K26&lt;&gt;0,Washington!H26,""))</f>
        <v>#REF!</v>
      </c>
      <c r="S3" s="253" t="e">
        <f>IF(Washington!#REF!&lt;&gt;0,Washington!I26,IF(Washington!K26&lt;&gt;0,Washington!I26,""))</f>
        <v>#REF!</v>
      </c>
      <c r="T3" s="269"/>
      <c r="U3" s="253"/>
      <c r="V3" s="253"/>
      <c r="X3" s="270" t="s">
        <v>381</v>
      </c>
      <c r="Z3" s="271"/>
      <c r="AB3" s="264" t="s">
        <v>286</v>
      </c>
      <c r="AC3" s="264" t="s">
        <v>286</v>
      </c>
      <c r="AD3" s="264" t="s">
        <v>287</v>
      </c>
    </row>
    <row r="4" spans="6:30" ht="25.5">
      <c r="F4" s="272"/>
      <c r="H4" s="265"/>
      <c r="J4" s="267"/>
      <c r="K4" s="267"/>
      <c r="L4" s="267"/>
      <c r="M4" s="267"/>
      <c r="O4" s="264" t="s">
        <v>377</v>
      </c>
      <c r="P4" s="265">
        <v>5</v>
      </c>
      <c r="Q4" s="264" t="s">
        <v>382</v>
      </c>
      <c r="R4" s="253" t="e">
        <f>IF(Washington!#REF!&lt;&gt;0,Washington!H26,IF(Washington!K26&lt;&gt;0,Washington!H26,""))</f>
        <v>#REF!</v>
      </c>
      <c r="S4" s="253" t="e">
        <f>IF(Washington!#REF!&lt;&gt;0,Washington!I26,IF(Washington!K26&lt;&gt;0,Washington!I26,""))</f>
        <v>#REF!</v>
      </c>
      <c r="T4" s="269"/>
      <c r="U4" s="253"/>
      <c r="V4" s="253"/>
      <c r="X4" s="270" t="s">
        <v>383</v>
      </c>
      <c r="Z4" s="271"/>
      <c r="AD4" s="267"/>
    </row>
    <row r="5" spans="8:26" ht="45" customHeight="1">
      <c r="H5" s="265"/>
      <c r="J5" s="267"/>
      <c r="K5" s="267"/>
      <c r="L5" s="267"/>
      <c r="M5" s="267"/>
      <c r="N5" s="273" t="s">
        <v>384</v>
      </c>
      <c r="O5" s="264" t="s">
        <v>385</v>
      </c>
      <c r="P5" s="265">
        <v>5</v>
      </c>
      <c r="Q5" s="264" t="s">
        <v>386</v>
      </c>
      <c r="R5" s="253"/>
      <c r="S5" s="253"/>
      <c r="T5" s="269"/>
      <c r="U5" s="253" t="s">
        <v>319</v>
      </c>
      <c r="V5" s="253" t="s">
        <v>319</v>
      </c>
      <c r="W5" s="274">
        <v>0</v>
      </c>
      <c r="X5" s="264" t="s">
        <v>387</v>
      </c>
      <c r="Z5" s="271"/>
    </row>
    <row r="6" spans="8:26" s="270" customFormat="1" ht="12.75" customHeight="1">
      <c r="H6" s="275"/>
      <c r="I6" s="264"/>
      <c r="J6" s="267"/>
      <c r="K6" s="267"/>
      <c r="L6" s="267"/>
      <c r="M6" s="267"/>
      <c r="O6" s="264" t="s">
        <v>385</v>
      </c>
      <c r="P6" s="275">
        <v>5</v>
      </c>
      <c r="Q6" s="270" t="s">
        <v>388</v>
      </c>
      <c r="R6" s="276"/>
      <c r="S6" s="276"/>
      <c r="T6" s="277"/>
      <c r="U6" s="253">
        <v>0</v>
      </c>
      <c r="V6" s="269">
        <v>0</v>
      </c>
      <c r="W6" s="270" t="s">
        <v>296</v>
      </c>
      <c r="Y6" s="278"/>
      <c r="Z6" s="278"/>
    </row>
    <row r="7" spans="8:26" s="270" customFormat="1" ht="12.75" customHeight="1">
      <c r="H7" s="275"/>
      <c r="I7" s="264"/>
      <c r="J7" s="267"/>
      <c r="K7" s="267"/>
      <c r="L7" s="267"/>
      <c r="M7" s="267"/>
      <c r="O7" s="264" t="s">
        <v>385</v>
      </c>
      <c r="P7" s="275">
        <v>5</v>
      </c>
      <c r="Q7" s="270" t="s">
        <v>389</v>
      </c>
      <c r="R7" s="276"/>
      <c r="S7" s="276"/>
      <c r="T7" s="277"/>
      <c r="U7" s="253">
        <v>0</v>
      </c>
      <c r="V7" s="269">
        <v>0</v>
      </c>
      <c r="W7" s="270" t="s">
        <v>297</v>
      </c>
      <c r="Y7" s="278"/>
      <c r="Z7" s="278"/>
    </row>
    <row r="8" spans="8:27" ht="12.75">
      <c r="H8" s="265"/>
      <c r="J8" s="267"/>
      <c r="K8" s="267"/>
      <c r="L8" s="267"/>
      <c r="M8" s="267"/>
      <c r="O8" s="264" t="s">
        <v>385</v>
      </c>
      <c r="P8" s="275">
        <v>5</v>
      </c>
      <c r="Q8" s="264" t="s">
        <v>390</v>
      </c>
      <c r="R8" s="253"/>
      <c r="S8" s="253"/>
      <c r="T8" s="269"/>
      <c r="U8" s="253">
        <v>0</v>
      </c>
      <c r="V8" s="269">
        <v>0</v>
      </c>
      <c r="W8" s="279" t="s">
        <v>298</v>
      </c>
      <c r="X8" s="280"/>
      <c r="Z8" s="281"/>
      <c r="AA8" s="281"/>
    </row>
    <row r="9" spans="8:27" ht="12.75">
      <c r="H9" s="265"/>
      <c r="J9" s="267"/>
      <c r="K9" s="267"/>
      <c r="L9" s="267"/>
      <c r="M9" s="267"/>
      <c r="O9" s="264" t="s">
        <v>385</v>
      </c>
      <c r="P9" s="265">
        <v>5</v>
      </c>
      <c r="Q9" s="264" t="s">
        <v>391</v>
      </c>
      <c r="R9" s="253"/>
      <c r="S9" s="253"/>
      <c r="T9" s="269"/>
      <c r="U9" s="253">
        <v>0</v>
      </c>
      <c r="V9" s="269">
        <v>0</v>
      </c>
      <c r="W9" s="264" t="s">
        <v>392</v>
      </c>
      <c r="Z9" s="271"/>
      <c r="AA9" s="271"/>
    </row>
    <row r="10" spans="8:27" ht="46.5" customHeight="1">
      <c r="H10" s="265"/>
      <c r="J10" s="267"/>
      <c r="K10" s="267"/>
      <c r="L10" s="267"/>
      <c r="M10" s="267"/>
      <c r="N10" s="282" t="s">
        <v>393</v>
      </c>
      <c r="O10" s="264" t="s">
        <v>377</v>
      </c>
      <c r="P10" s="265">
        <v>5</v>
      </c>
      <c r="Q10" s="264" t="s">
        <v>394</v>
      </c>
      <c r="R10" s="253"/>
      <c r="S10" s="253"/>
      <c r="T10" s="269"/>
      <c r="U10" s="253" t="s">
        <v>319</v>
      </c>
      <c r="V10" s="253" t="s">
        <v>319</v>
      </c>
      <c r="W10" s="274">
        <v>0</v>
      </c>
      <c r="X10" s="283" t="s">
        <v>395</v>
      </c>
      <c r="Z10" s="271"/>
      <c r="AA10" s="271"/>
    </row>
    <row r="11" spans="8:27" ht="12.75">
      <c r="H11" s="265"/>
      <c r="J11" s="267"/>
      <c r="K11" s="267"/>
      <c r="L11" s="267"/>
      <c r="M11" s="267"/>
      <c r="O11" s="264" t="s">
        <v>377</v>
      </c>
      <c r="P11" s="275">
        <v>5</v>
      </c>
      <c r="Q11" s="270" t="s">
        <v>396</v>
      </c>
      <c r="R11" s="253"/>
      <c r="S11" s="253"/>
      <c r="T11" s="269"/>
      <c r="U11" s="253" t="e">
        <f>IF(Washington!#REF!&lt;&gt;0,Washington!G42,IF(Washington!K42&lt;&gt;0,Washington!G42,""))</f>
        <v>#REF!</v>
      </c>
      <c r="V11" s="253" t="e">
        <f>IF(Washington!#REF!&lt;&gt;0,Washington!H42,IF(Washington!K42&lt;&gt;0,Washington!H42,""))</f>
        <v>#REF!</v>
      </c>
      <c r="W11" s="270" t="s">
        <v>296</v>
      </c>
      <c r="Z11" s="271"/>
      <c r="AA11" s="271"/>
    </row>
    <row r="12" spans="8:27" ht="12.75">
      <c r="H12" s="265"/>
      <c r="J12" s="267"/>
      <c r="K12" s="267"/>
      <c r="L12" s="267"/>
      <c r="M12" s="267"/>
      <c r="O12" s="264" t="s">
        <v>377</v>
      </c>
      <c r="P12" s="275">
        <v>5</v>
      </c>
      <c r="Q12" s="264" t="s">
        <v>397</v>
      </c>
      <c r="R12" s="253"/>
      <c r="S12" s="253"/>
      <c r="T12" s="269"/>
      <c r="U12" s="253" t="e">
        <f>IF(Washington!#REF!&lt;&gt;0,Washington!G43,IF(Washington!K43&lt;&gt;0,Washington!G43,""))</f>
        <v>#REF!</v>
      </c>
      <c r="V12" s="253" t="e">
        <f>IF(Washington!#REF!&lt;&gt;0,Washington!H43,IF(Washington!K43&lt;&gt;0,Washington!H43,""))</f>
        <v>#REF!</v>
      </c>
      <c r="W12" s="270" t="s">
        <v>297</v>
      </c>
      <c r="Z12" s="271"/>
      <c r="AA12" s="271"/>
    </row>
    <row r="13" spans="8:27" ht="12.75">
      <c r="H13" s="265"/>
      <c r="J13" s="267"/>
      <c r="K13" s="267"/>
      <c r="L13" s="267"/>
      <c r="M13" s="267"/>
      <c r="O13" s="264" t="s">
        <v>377</v>
      </c>
      <c r="P13" s="275">
        <v>5</v>
      </c>
      <c r="Q13" s="264" t="s">
        <v>398</v>
      </c>
      <c r="R13" s="253"/>
      <c r="S13" s="253"/>
      <c r="T13" s="269"/>
      <c r="U13" s="253" t="e">
        <f>IF(Washington!#REF!&lt;&gt;0,Washington!G44,IF(Washington!K41&lt;&gt;0,Washington!G41,""))</f>
        <v>#REF!</v>
      </c>
      <c r="V13" s="253" t="e">
        <f>IF(Washington!#REF!&lt;&gt;0,Washington!H44,IF(Washington!K44&lt;&gt;0,Washington!H44,""))</f>
        <v>#REF!</v>
      </c>
      <c r="W13" s="279" t="s">
        <v>298</v>
      </c>
      <c r="Z13" s="271"/>
      <c r="AA13" s="271"/>
    </row>
    <row r="14" spans="8:27" ht="12.75">
      <c r="H14" s="265"/>
      <c r="J14" s="267"/>
      <c r="K14" s="267"/>
      <c r="L14" s="267"/>
      <c r="M14" s="267"/>
      <c r="N14" s="270"/>
      <c r="O14" s="264" t="s">
        <v>377</v>
      </c>
      <c r="P14" s="265">
        <v>5</v>
      </c>
      <c r="Q14" s="264" t="s">
        <v>399</v>
      </c>
      <c r="R14" s="253"/>
      <c r="S14" s="253"/>
      <c r="T14" s="269"/>
      <c r="U14" s="253" t="e">
        <f>IF(Washington!#REF!&lt;&gt;0,Washington!G45,IF(Washington!K45&lt;&gt;0,Washington!G45,""))</f>
        <v>#REF!</v>
      </c>
      <c r="V14" s="253" t="e">
        <f>IF(Washington!#REF!&lt;&gt;0,Washington!H45,IF(Washington!K45&lt;&gt;0,Washington!H45,""))</f>
        <v>#REF!</v>
      </c>
      <c r="W14" s="264" t="s">
        <v>392</v>
      </c>
      <c r="X14" s="270"/>
      <c r="Y14" s="271"/>
      <c r="Z14" s="271"/>
      <c r="AA14" s="271"/>
    </row>
    <row r="15" spans="8:27" ht="12.75">
      <c r="H15" s="265"/>
      <c r="J15" s="267"/>
      <c r="K15" s="267"/>
      <c r="L15" s="267"/>
      <c r="M15" s="267"/>
      <c r="N15" s="270"/>
      <c r="P15" s="275"/>
      <c r="R15" s="253"/>
      <c r="S15" s="253"/>
      <c r="T15" s="269"/>
      <c r="U15" s="253"/>
      <c r="V15" s="253"/>
      <c r="X15" s="270"/>
      <c r="Y15" s="271"/>
      <c r="Z15" s="271"/>
      <c r="AA15" s="271"/>
    </row>
    <row r="16" spans="8:27" ht="22.5">
      <c r="H16" s="265"/>
      <c r="J16" s="267"/>
      <c r="K16" s="267"/>
      <c r="L16" s="267"/>
      <c r="M16" s="267"/>
      <c r="N16" s="284" t="s">
        <v>335</v>
      </c>
      <c r="O16" s="264" t="s">
        <v>377</v>
      </c>
      <c r="P16" s="265">
        <v>5</v>
      </c>
      <c r="Q16" s="264" t="s">
        <v>400</v>
      </c>
      <c r="R16" s="253" t="e">
        <f>IF(Washington!#REF!&lt;&gt;0,Washington!H56,IF(Washington!K56&lt;&gt;0,Washington!H56,""))</f>
        <v>#REF!</v>
      </c>
      <c r="S16" s="253" t="e">
        <f>IF(Washington!#REF!&lt;&gt;0,Washington!I56,IF(Washington!K56&lt;&gt;0,Washington!I56,""))</f>
        <v>#REF!</v>
      </c>
      <c r="T16" s="269"/>
      <c r="U16" s="253"/>
      <c r="V16" s="253"/>
      <c r="W16" s="270"/>
      <c r="X16" s="280" t="s">
        <v>401</v>
      </c>
      <c r="Y16" s="285"/>
      <c r="Z16" s="271"/>
      <c r="AA16" s="271"/>
    </row>
    <row r="17" spans="8:26" ht="26.25" customHeight="1">
      <c r="H17" s="265"/>
      <c r="J17" s="267"/>
      <c r="K17" s="267"/>
      <c r="L17" s="267"/>
      <c r="M17" s="267"/>
      <c r="N17" s="264" t="s">
        <v>402</v>
      </c>
      <c r="O17" s="264" t="s">
        <v>403</v>
      </c>
      <c r="P17" s="265">
        <v>5</v>
      </c>
      <c r="Q17" s="264" t="s">
        <v>404</v>
      </c>
      <c r="R17" s="253" t="e">
        <f>IF(Washington!#REF!&lt;&gt;0,Washington!H625,IF(Washington!K625&lt;&gt;0,Washington!H625,""))</f>
        <v>#REF!</v>
      </c>
      <c r="S17" s="253" t="s">
        <v>319</v>
      </c>
      <c r="T17" s="269"/>
      <c r="U17" s="253"/>
      <c r="V17" s="253"/>
      <c r="X17" s="270" t="s">
        <v>405</v>
      </c>
      <c r="Z17" s="271"/>
    </row>
    <row r="18" spans="8:26" ht="12.75" customHeight="1">
      <c r="H18" s="265"/>
      <c r="J18" s="267"/>
      <c r="K18" s="267"/>
      <c r="L18" s="267"/>
      <c r="M18" s="267"/>
      <c r="O18" s="264" t="s">
        <v>403</v>
      </c>
      <c r="P18" s="265">
        <v>5</v>
      </c>
      <c r="Q18" s="264" t="s">
        <v>406</v>
      </c>
      <c r="R18" s="253"/>
      <c r="S18" s="253" t="e">
        <f>IF(Washington!#REF!&lt;&gt;0,Washington!I628,IF(Washington!K628&lt;&gt;0,Washington!I628,""))</f>
        <v>#REF!</v>
      </c>
      <c r="T18" s="269" t="s">
        <v>277</v>
      </c>
      <c r="U18" s="253"/>
      <c r="V18" s="253"/>
      <c r="X18" s="270" t="s">
        <v>407</v>
      </c>
      <c r="Z18" s="271"/>
    </row>
    <row r="19" spans="8:26" ht="12.75" customHeight="1">
      <c r="H19" s="265"/>
      <c r="J19" s="267"/>
      <c r="K19" s="267"/>
      <c r="L19" s="267"/>
      <c r="M19" s="267"/>
      <c r="O19" s="264" t="s">
        <v>403</v>
      </c>
      <c r="P19" s="265">
        <v>5</v>
      </c>
      <c r="Q19" s="264" t="s">
        <v>408</v>
      </c>
      <c r="R19" s="253"/>
      <c r="S19" s="253" t="e">
        <f>IF(Washington!#REF!&lt;&gt;0,Washington!I629,IF(Washington!K629&lt;&gt;0,Washington!I629,""))</f>
        <v>#REF!</v>
      </c>
      <c r="T19" s="269" t="s">
        <v>277</v>
      </c>
      <c r="U19" s="253"/>
      <c r="V19" s="253"/>
      <c r="X19" s="270" t="s">
        <v>409</v>
      </c>
      <c r="Z19" s="271"/>
    </row>
    <row r="20" spans="8:26" ht="12.75" customHeight="1">
      <c r="H20" s="265"/>
      <c r="J20" s="267"/>
      <c r="K20" s="267"/>
      <c r="L20" s="267"/>
      <c r="M20" s="267"/>
      <c r="O20" s="264" t="s">
        <v>403</v>
      </c>
      <c r="P20" s="265">
        <v>5</v>
      </c>
      <c r="Q20" s="264" t="s">
        <v>410</v>
      </c>
      <c r="R20" s="253"/>
      <c r="S20" s="253" t="e">
        <f>IF(Washington!#REF!&lt;&gt;0,Washington!I631,IF(Washington!K631&lt;&gt;0,Washington!I631,""))</f>
        <v>#REF!</v>
      </c>
      <c r="T20" s="269" t="s">
        <v>277</v>
      </c>
      <c r="U20" s="253"/>
      <c r="V20" s="253"/>
      <c r="X20" s="270" t="s">
        <v>411</v>
      </c>
      <c r="Z20" s="271"/>
    </row>
    <row r="21" spans="8:26" ht="12.75" customHeight="1">
      <c r="H21" s="265"/>
      <c r="J21" s="267"/>
      <c r="K21" s="267"/>
      <c r="L21" s="267"/>
      <c r="M21" s="267"/>
      <c r="O21" s="264" t="s">
        <v>403</v>
      </c>
      <c r="P21" s="265">
        <v>5</v>
      </c>
      <c r="Q21" s="264" t="s">
        <v>412</v>
      </c>
      <c r="R21" s="286"/>
      <c r="S21" s="253" t="e">
        <f>IF(Washington!#REF!&lt;&gt;0,Washington!I632,IF(Washington!K632&lt;&gt;0,Washington!I632,""))</f>
        <v>#REF!</v>
      </c>
      <c r="T21" s="269" t="s">
        <v>277</v>
      </c>
      <c r="U21" s="253"/>
      <c r="V21" s="253"/>
      <c r="X21" s="270" t="s">
        <v>413</v>
      </c>
      <c r="Z21" s="271"/>
    </row>
    <row r="22" spans="8:26" ht="12.75" customHeight="1">
      <c r="H22" s="265"/>
      <c r="J22" s="267"/>
      <c r="K22" s="267"/>
      <c r="L22" s="267"/>
      <c r="M22" s="267"/>
      <c r="P22" s="265"/>
      <c r="R22" s="286"/>
      <c r="S22" s="253"/>
      <c r="T22" s="269"/>
      <c r="U22" s="253"/>
      <c r="V22" s="253"/>
      <c r="X22" s="270"/>
      <c r="Z22" s="271"/>
    </row>
    <row r="23" spans="8:26" ht="17.25" customHeight="1">
      <c r="H23" s="265"/>
      <c r="J23" s="267"/>
      <c r="K23" s="267"/>
      <c r="L23" s="267"/>
      <c r="M23" s="267"/>
      <c r="N23" s="264" t="s">
        <v>414</v>
      </c>
      <c r="O23" s="264" t="s">
        <v>377</v>
      </c>
      <c r="P23" s="265">
        <v>5</v>
      </c>
      <c r="Q23" s="264" t="s">
        <v>415</v>
      </c>
      <c r="R23" s="253"/>
      <c r="S23" s="287">
        <v>0</v>
      </c>
      <c r="T23" s="269" t="s">
        <v>277</v>
      </c>
      <c r="U23" s="253"/>
      <c r="V23" s="253"/>
      <c r="X23" s="270" t="s">
        <v>416</v>
      </c>
      <c r="Z23" s="271"/>
    </row>
    <row r="24" spans="8:26" ht="12.75" customHeight="1">
      <c r="H24" s="265"/>
      <c r="J24" s="267"/>
      <c r="K24" s="267"/>
      <c r="L24" s="267"/>
      <c r="M24" s="267"/>
      <c r="N24" s="270"/>
      <c r="O24" s="264" t="s">
        <v>377</v>
      </c>
      <c r="P24" s="275">
        <v>5</v>
      </c>
      <c r="Q24" s="264" t="s">
        <v>417</v>
      </c>
      <c r="R24" s="253"/>
      <c r="S24" s="287">
        <v>0</v>
      </c>
      <c r="T24" s="269" t="s">
        <v>277</v>
      </c>
      <c r="U24" s="288"/>
      <c r="V24" s="288"/>
      <c r="W24" s="289"/>
      <c r="X24" s="270" t="s">
        <v>418</v>
      </c>
      <c r="Z24" s="271"/>
    </row>
    <row r="25" spans="8:26" ht="25.5">
      <c r="H25" s="265"/>
      <c r="J25" s="267"/>
      <c r="K25" s="267"/>
      <c r="L25" s="267"/>
      <c r="M25" s="267"/>
      <c r="O25" s="264" t="s">
        <v>385</v>
      </c>
      <c r="P25" s="265">
        <v>5</v>
      </c>
      <c r="Q25" s="264" t="s">
        <v>415</v>
      </c>
      <c r="R25" s="253"/>
      <c r="S25" s="287">
        <v>0</v>
      </c>
      <c r="T25" s="269" t="s">
        <v>277</v>
      </c>
      <c r="U25" s="253"/>
      <c r="V25" s="253"/>
      <c r="X25" s="270" t="s">
        <v>419</v>
      </c>
      <c r="Z25" s="271"/>
    </row>
    <row r="26" spans="8:26" ht="25.5">
      <c r="H26" s="265"/>
      <c r="J26" s="267"/>
      <c r="K26" s="267"/>
      <c r="L26" s="267"/>
      <c r="M26" s="267"/>
      <c r="O26" s="264" t="s">
        <v>385</v>
      </c>
      <c r="P26" s="265">
        <v>5</v>
      </c>
      <c r="Q26" s="264" t="s">
        <v>417</v>
      </c>
      <c r="R26" s="253"/>
      <c r="S26" s="287">
        <v>0</v>
      </c>
      <c r="T26" s="269" t="s">
        <v>277</v>
      </c>
      <c r="U26" s="253"/>
      <c r="V26" s="253"/>
      <c r="X26" s="270" t="s">
        <v>420</v>
      </c>
      <c r="Z26" s="271"/>
    </row>
    <row r="27" spans="8:26" ht="12.75">
      <c r="H27" s="265"/>
      <c r="J27" s="267"/>
      <c r="K27" s="267"/>
      <c r="L27" s="267"/>
      <c r="M27" s="267"/>
      <c r="P27" s="265"/>
      <c r="R27" s="253"/>
      <c r="S27" s="253"/>
      <c r="T27" s="269"/>
      <c r="U27" s="253"/>
      <c r="V27" s="253"/>
      <c r="Z27" s="271"/>
    </row>
    <row r="28" spans="8:26" ht="12.75">
      <c r="H28" s="265"/>
      <c r="J28" s="267"/>
      <c r="K28" s="267"/>
      <c r="L28" s="267"/>
      <c r="M28" s="267"/>
      <c r="P28" s="265"/>
      <c r="R28" s="253"/>
      <c r="S28" s="253"/>
      <c r="T28" s="269"/>
      <c r="U28" s="253"/>
      <c r="V28" s="253"/>
      <c r="Z28" s="271"/>
    </row>
    <row r="29" spans="8:26" ht="12.75">
      <c r="H29" s="265"/>
      <c r="J29" s="267"/>
      <c r="K29" s="267"/>
      <c r="L29" s="267"/>
      <c r="M29" s="267"/>
      <c r="P29" s="265"/>
      <c r="R29" s="253"/>
      <c r="S29" s="253"/>
      <c r="T29" s="269"/>
      <c r="U29" s="253"/>
      <c r="V29" s="253"/>
      <c r="Z29" s="271"/>
    </row>
    <row r="30" spans="8:26" ht="12.75">
      <c r="H30" s="265"/>
      <c r="J30" s="267"/>
      <c r="K30" s="267"/>
      <c r="L30" s="267"/>
      <c r="M30" s="267"/>
      <c r="P30" s="265"/>
      <c r="R30" s="253"/>
      <c r="S30" s="253"/>
      <c r="T30" s="269"/>
      <c r="U30" s="253"/>
      <c r="V30" s="253"/>
      <c r="Z30" s="271"/>
    </row>
    <row r="31" spans="8:26" ht="12.75">
      <c r="H31" s="265"/>
      <c r="J31" s="267"/>
      <c r="K31" s="267"/>
      <c r="L31" s="267"/>
      <c r="M31" s="267"/>
      <c r="P31" s="265"/>
      <c r="R31" s="253"/>
      <c r="S31" s="253"/>
      <c r="T31" s="269"/>
      <c r="U31" s="253"/>
      <c r="V31" s="253"/>
      <c r="Z31" s="271"/>
    </row>
    <row r="32" spans="8:26" ht="12.75">
      <c r="H32" s="265"/>
      <c r="J32" s="267"/>
      <c r="K32" s="267"/>
      <c r="L32" s="267"/>
      <c r="M32" s="267"/>
      <c r="P32" s="265"/>
      <c r="R32" s="253"/>
      <c r="S32" s="253"/>
      <c r="T32" s="269"/>
      <c r="U32" s="253"/>
      <c r="V32" s="253"/>
      <c r="Z32" s="271"/>
    </row>
    <row r="33" spans="8:26" ht="12.75">
      <c r="H33" s="265"/>
      <c r="J33" s="267"/>
      <c r="K33" s="267"/>
      <c r="L33" s="267"/>
      <c r="M33" s="267"/>
      <c r="P33" s="265"/>
      <c r="R33" s="253"/>
      <c r="S33" s="253"/>
      <c r="T33" s="269"/>
      <c r="U33" s="253"/>
      <c r="V33" s="253"/>
      <c r="Z33" s="271"/>
    </row>
    <row r="34" spans="8:26" ht="12.75">
      <c r="H34" s="265"/>
      <c r="J34" s="267"/>
      <c r="K34" s="267"/>
      <c r="L34" s="267"/>
      <c r="M34" s="267"/>
      <c r="P34" s="265"/>
      <c r="R34" s="253"/>
      <c r="S34" s="253"/>
      <c r="T34" s="269"/>
      <c r="U34" s="253"/>
      <c r="V34" s="253"/>
      <c r="Z34" s="271"/>
    </row>
    <row r="35" spans="8:26" ht="12.75">
      <c r="H35" s="265"/>
      <c r="J35" s="267"/>
      <c r="K35" s="267"/>
      <c r="L35" s="267"/>
      <c r="M35" s="267"/>
      <c r="N35" s="270"/>
      <c r="O35" s="270"/>
      <c r="P35" s="275"/>
      <c r="R35" s="253"/>
      <c r="S35" s="253"/>
      <c r="T35" s="269"/>
      <c r="U35" s="253"/>
      <c r="V35" s="253"/>
      <c r="Z35" s="271"/>
    </row>
    <row r="36" spans="8:26" ht="12.75">
      <c r="H36" s="265"/>
      <c r="J36" s="267"/>
      <c r="K36" s="267"/>
      <c r="L36" s="267"/>
      <c r="M36" s="267"/>
      <c r="N36" s="270"/>
      <c r="O36" s="270"/>
      <c r="P36" s="275"/>
      <c r="R36" s="253"/>
      <c r="S36" s="253"/>
      <c r="T36" s="269"/>
      <c r="U36" s="253"/>
      <c r="V36" s="253"/>
      <c r="Z36" s="271"/>
    </row>
  </sheetData>
  <sheetProtection password="CABB" sheet="1" objects="1" scenarios="1"/>
  <printOptions/>
  <pageMargins left="0.2" right="0.23" top="0.44" bottom="0.36" header="0.17" footer="0.2"/>
  <pageSetup fitToHeight="11" fitToWidth="2" horizontalDpi="300" verticalDpi="300" orientation="landscape" scale="84"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AF516"/>
  <sheetViews>
    <sheetView zoomScale="75" zoomScaleNormal="75" workbookViewId="0" topLeftCell="N1">
      <selection activeCell="C2" sqref="C2"/>
    </sheetView>
  </sheetViews>
  <sheetFormatPr defaultColWidth="9.140625" defaultRowHeight="12.75"/>
  <cols>
    <col min="1" max="1" width="8.8515625" style="264" customWidth="1"/>
    <col min="2" max="2" width="9.7109375" style="264" customWidth="1"/>
    <col min="3" max="3" width="7.00390625" style="264" customWidth="1"/>
    <col min="4" max="4" width="4.57421875" style="264" customWidth="1"/>
    <col min="5" max="5" width="5.8515625" style="264" customWidth="1"/>
    <col min="6" max="6" width="8.8515625" style="264" customWidth="1"/>
    <col min="7" max="7" width="10.7109375" style="264" customWidth="1"/>
    <col min="8" max="8" width="9.7109375" style="264" customWidth="1"/>
    <col min="9" max="9" width="15.140625" style="264" customWidth="1"/>
    <col min="10" max="10" width="12.421875" style="264" customWidth="1"/>
    <col min="11" max="13" width="12.140625" style="264" customWidth="1"/>
    <col min="14" max="14" width="15.00390625" style="264" customWidth="1"/>
    <col min="15" max="15" width="8.8515625" style="264" customWidth="1"/>
    <col min="16" max="16" width="7.421875" style="264" customWidth="1"/>
    <col min="17" max="17" width="7.28125" style="331" customWidth="1"/>
    <col min="18" max="19" width="9.8515625" style="265" customWidth="1"/>
    <col min="20" max="20" width="13.140625" style="264" customWidth="1"/>
    <col min="21" max="23" width="8.8515625" style="264" customWidth="1"/>
    <col min="24" max="24" width="37.140625" style="264" customWidth="1"/>
    <col min="25" max="16384" width="8.8515625" style="264" customWidth="1"/>
  </cols>
  <sheetData>
    <row r="1" spans="1:32" ht="63.75">
      <c r="A1" s="257" t="s">
        <v>234</v>
      </c>
      <c r="B1" s="257" t="s">
        <v>235</v>
      </c>
      <c r="C1" s="262" t="s">
        <v>236</v>
      </c>
      <c r="D1" s="257" t="s">
        <v>237</v>
      </c>
      <c r="E1" s="257" t="s">
        <v>238</v>
      </c>
      <c r="F1" s="258" t="s">
        <v>239</v>
      </c>
      <c r="G1" s="257" t="s">
        <v>240</v>
      </c>
      <c r="H1" s="259" t="s">
        <v>241</v>
      </c>
      <c r="I1" s="257" t="s">
        <v>242</v>
      </c>
      <c r="J1" s="260" t="s">
        <v>103</v>
      </c>
      <c r="K1" s="260" t="s">
        <v>104</v>
      </c>
      <c r="L1" s="260" t="s">
        <v>101</v>
      </c>
      <c r="M1" s="260" t="s">
        <v>102</v>
      </c>
      <c r="N1" s="257" t="s">
        <v>243</v>
      </c>
      <c r="O1" s="258" t="s">
        <v>244</v>
      </c>
      <c r="P1" s="259" t="s">
        <v>422</v>
      </c>
      <c r="Q1" s="345" t="s">
        <v>246</v>
      </c>
      <c r="R1" s="290" t="s">
        <v>247</v>
      </c>
      <c r="S1" s="290" t="s">
        <v>423</v>
      </c>
      <c r="T1" s="291" t="s">
        <v>424</v>
      </c>
      <c r="U1" s="292" t="s">
        <v>250</v>
      </c>
      <c r="V1" s="292" t="s">
        <v>251</v>
      </c>
      <c r="W1" s="292" t="s">
        <v>425</v>
      </c>
      <c r="X1" s="262" t="s">
        <v>421</v>
      </c>
      <c r="Y1" s="257" t="s">
        <v>426</v>
      </c>
      <c r="Z1" s="257" t="s">
        <v>254</v>
      </c>
      <c r="AA1" s="257" t="s">
        <v>427</v>
      </c>
      <c r="AB1" s="257" t="s">
        <v>256</v>
      </c>
      <c r="AC1" s="257" t="s">
        <v>257</v>
      </c>
      <c r="AD1" s="258" t="s">
        <v>274</v>
      </c>
      <c r="AE1" s="258" t="s">
        <v>275</v>
      </c>
      <c r="AF1" s="258" t="s">
        <v>276</v>
      </c>
    </row>
    <row r="2" spans="1:32" ht="22.5">
      <c r="A2" s="264">
        <v>999999</v>
      </c>
      <c r="C2" s="265"/>
      <c r="E2" s="264" t="s">
        <v>370</v>
      </c>
      <c r="F2" s="266"/>
      <c r="H2" s="265" t="s">
        <v>277</v>
      </c>
      <c r="J2" s="267"/>
      <c r="K2" s="267" t="s">
        <v>278</v>
      </c>
      <c r="L2" s="267"/>
      <c r="M2" s="267"/>
      <c r="N2" s="293" t="s">
        <v>431</v>
      </c>
      <c r="O2" s="264" t="s">
        <v>428</v>
      </c>
      <c r="P2" s="265">
        <v>5</v>
      </c>
      <c r="Q2" s="326" t="s">
        <v>429</v>
      </c>
      <c r="R2" s="295">
        <v>0</v>
      </c>
      <c r="S2" s="295">
        <v>0</v>
      </c>
      <c r="T2" s="296"/>
      <c r="U2" s="297"/>
      <c r="V2" s="297"/>
      <c r="W2" s="298">
        <v>0</v>
      </c>
      <c r="X2" s="284" t="s">
        <v>430</v>
      </c>
      <c r="Y2" s="257"/>
      <c r="Z2" s="257"/>
      <c r="AA2" s="257"/>
      <c r="AB2" s="257"/>
      <c r="AC2" s="257"/>
      <c r="AD2" s="258"/>
      <c r="AE2" s="258"/>
      <c r="AF2" s="258"/>
    </row>
    <row r="3" spans="3:32" ht="22.5">
      <c r="C3" s="265"/>
      <c r="F3" s="266"/>
      <c r="H3" s="265"/>
      <c r="J3" s="267"/>
      <c r="K3" s="267"/>
      <c r="L3" s="267"/>
      <c r="M3" s="267"/>
      <c r="N3" s="293"/>
      <c r="O3" s="264" t="s">
        <v>428</v>
      </c>
      <c r="P3" s="265">
        <v>5</v>
      </c>
      <c r="Q3" s="326" t="s">
        <v>1225</v>
      </c>
      <c r="R3" s="342">
        <v>0</v>
      </c>
      <c r="S3" s="342">
        <v>0</v>
      </c>
      <c r="T3" s="296"/>
      <c r="U3" s="297"/>
      <c r="V3" s="297"/>
      <c r="W3" s="298">
        <v>0</v>
      </c>
      <c r="X3" s="343" t="s">
        <v>1226</v>
      </c>
      <c r="Y3" s="257"/>
      <c r="Z3" s="257"/>
      <c r="AA3" s="257"/>
      <c r="AB3" s="257"/>
      <c r="AC3" s="257"/>
      <c r="AE3" s="258"/>
      <c r="AF3" s="258"/>
    </row>
    <row r="4" spans="15:30" ht="12.75">
      <c r="O4" s="264" t="s">
        <v>428</v>
      </c>
      <c r="P4" s="265">
        <v>5</v>
      </c>
      <c r="Q4" s="331" t="s">
        <v>432</v>
      </c>
      <c r="R4" s="295">
        <v>0</v>
      </c>
      <c r="S4" s="295">
        <v>0</v>
      </c>
      <c r="T4" s="286"/>
      <c r="U4" s="295"/>
      <c r="V4" s="295"/>
      <c r="W4" s="299">
        <v>0</v>
      </c>
      <c r="X4" s="300" t="s">
        <v>433</v>
      </c>
      <c r="Y4" s="295"/>
      <c r="Z4" s="295"/>
      <c r="AA4" s="295"/>
      <c r="AD4" s="264" t="s">
        <v>434</v>
      </c>
    </row>
    <row r="5" spans="3:27" ht="12.75">
      <c r="C5" s="265"/>
      <c r="F5" s="266"/>
      <c r="H5" s="265"/>
      <c r="J5" s="267"/>
      <c r="K5" s="267"/>
      <c r="L5" s="267"/>
      <c r="M5" s="267"/>
      <c r="N5" s="293"/>
      <c r="O5" s="264" t="s">
        <v>428</v>
      </c>
      <c r="P5" s="265">
        <v>5</v>
      </c>
      <c r="Q5" s="331" t="s">
        <v>435</v>
      </c>
      <c r="R5" s="295">
        <v>0</v>
      </c>
      <c r="S5" s="295">
        <v>0</v>
      </c>
      <c r="T5" s="286"/>
      <c r="U5" s="295"/>
      <c r="V5" s="295"/>
      <c r="W5" s="299">
        <v>0</v>
      </c>
      <c r="X5" s="300" t="s">
        <v>436</v>
      </c>
      <c r="Y5" s="295"/>
      <c r="Z5" s="295"/>
      <c r="AA5" s="295"/>
    </row>
    <row r="6" spans="3:27" ht="12.75">
      <c r="C6" s="265"/>
      <c r="F6" s="266"/>
      <c r="H6" s="265"/>
      <c r="J6" s="267"/>
      <c r="K6" s="267"/>
      <c r="L6" s="267"/>
      <c r="M6" s="267"/>
      <c r="N6" s="293"/>
      <c r="O6" s="264" t="s">
        <v>428</v>
      </c>
      <c r="P6" s="265">
        <v>5</v>
      </c>
      <c r="Q6" s="331" t="s">
        <v>437</v>
      </c>
      <c r="R6" s="295">
        <v>0</v>
      </c>
      <c r="S6" s="295">
        <v>0</v>
      </c>
      <c r="T6" s="286"/>
      <c r="U6" s="295"/>
      <c r="V6" s="295"/>
      <c r="W6" s="299">
        <v>0</v>
      </c>
      <c r="X6" s="300" t="s">
        <v>438</v>
      </c>
      <c r="Y6" s="295"/>
      <c r="Z6" s="295"/>
      <c r="AA6" s="295"/>
    </row>
    <row r="7" spans="3:27" ht="12.75">
      <c r="C7" s="265"/>
      <c r="F7" s="266"/>
      <c r="H7" s="265"/>
      <c r="J7" s="267"/>
      <c r="K7" s="267"/>
      <c r="L7" s="267"/>
      <c r="M7" s="267"/>
      <c r="N7" s="293"/>
      <c r="O7" s="264" t="s">
        <v>428</v>
      </c>
      <c r="P7" s="265">
        <v>5</v>
      </c>
      <c r="Q7" s="331" t="s">
        <v>439</v>
      </c>
      <c r="R7" s="295">
        <v>0</v>
      </c>
      <c r="S7" s="295">
        <v>0</v>
      </c>
      <c r="T7" s="286"/>
      <c r="U7" s="295"/>
      <c r="V7" s="295"/>
      <c r="W7" s="299">
        <v>0</v>
      </c>
      <c r="X7" s="300" t="s">
        <v>440</v>
      </c>
      <c r="Y7" s="295"/>
      <c r="Z7" s="295"/>
      <c r="AA7" s="295"/>
    </row>
    <row r="8" spans="3:27" ht="12.75">
      <c r="C8" s="265"/>
      <c r="F8" s="266"/>
      <c r="H8" s="265"/>
      <c r="J8" s="267"/>
      <c r="K8" s="267"/>
      <c r="L8" s="267"/>
      <c r="M8" s="267"/>
      <c r="N8" s="293"/>
      <c r="O8" s="264" t="s">
        <v>428</v>
      </c>
      <c r="P8" s="265">
        <v>5</v>
      </c>
      <c r="Q8" s="331" t="s">
        <v>1227</v>
      </c>
      <c r="R8" s="295">
        <v>0</v>
      </c>
      <c r="S8" s="295">
        <v>0</v>
      </c>
      <c r="T8" s="286"/>
      <c r="U8" s="295"/>
      <c r="V8" s="295"/>
      <c r="W8" s="298">
        <v>0</v>
      </c>
      <c r="X8" s="344" t="s">
        <v>1228</v>
      </c>
      <c r="Y8" s="295"/>
      <c r="Z8" s="295"/>
      <c r="AA8" s="295"/>
    </row>
    <row r="9" spans="3:27" ht="12.75">
      <c r="C9" s="265"/>
      <c r="F9" s="266"/>
      <c r="H9" s="265"/>
      <c r="J9" s="267"/>
      <c r="K9" s="267"/>
      <c r="L9" s="267"/>
      <c r="M9" s="267"/>
      <c r="N9" s="293"/>
      <c r="O9" s="264" t="s">
        <v>428</v>
      </c>
      <c r="P9" s="265">
        <v>5</v>
      </c>
      <c r="Q9" s="331" t="s">
        <v>1229</v>
      </c>
      <c r="R9" s="295">
        <v>0</v>
      </c>
      <c r="S9" s="295">
        <v>0</v>
      </c>
      <c r="T9" s="286"/>
      <c r="U9" s="295"/>
      <c r="V9" s="295"/>
      <c r="W9" s="298">
        <v>0</v>
      </c>
      <c r="X9" s="344" t="s">
        <v>1230</v>
      </c>
      <c r="Y9" s="295"/>
      <c r="Z9" s="295"/>
      <c r="AA9" s="295"/>
    </row>
    <row r="10" spans="3:27" ht="12.75">
      <c r="C10" s="265"/>
      <c r="F10" s="266"/>
      <c r="H10" s="265"/>
      <c r="J10" s="267"/>
      <c r="K10" s="267"/>
      <c r="L10" s="267"/>
      <c r="M10" s="267"/>
      <c r="N10" s="293"/>
      <c r="O10" s="264" t="s">
        <v>428</v>
      </c>
      <c r="P10" s="265">
        <v>5</v>
      </c>
      <c r="Q10" s="331" t="s">
        <v>1231</v>
      </c>
      <c r="R10" s="295">
        <v>0</v>
      </c>
      <c r="S10" s="295">
        <v>0</v>
      </c>
      <c r="T10" s="286"/>
      <c r="U10" s="295"/>
      <c r="V10" s="295"/>
      <c r="W10" s="298">
        <v>0</v>
      </c>
      <c r="X10" s="344" t="s">
        <v>1232</v>
      </c>
      <c r="Y10" s="295"/>
      <c r="Z10" s="295"/>
      <c r="AA10" s="295"/>
    </row>
    <row r="11" spans="3:27" ht="12.75">
      <c r="C11" s="265"/>
      <c r="F11" s="266"/>
      <c r="H11" s="265"/>
      <c r="J11" s="267"/>
      <c r="K11" s="267"/>
      <c r="L11" s="267"/>
      <c r="M11" s="267"/>
      <c r="N11" s="293"/>
      <c r="O11" s="264" t="s">
        <v>428</v>
      </c>
      <c r="P11" s="265">
        <v>5</v>
      </c>
      <c r="Q11" s="331" t="s">
        <v>1233</v>
      </c>
      <c r="R11" s="295">
        <v>0</v>
      </c>
      <c r="S11" s="295">
        <v>0</v>
      </c>
      <c r="T11" s="286"/>
      <c r="U11" s="295"/>
      <c r="V11" s="295"/>
      <c r="W11" s="298">
        <v>0</v>
      </c>
      <c r="X11" s="344" t="s">
        <v>1234</v>
      </c>
      <c r="Y11" s="295"/>
      <c r="Z11" s="295"/>
      <c r="AA11" s="295"/>
    </row>
    <row r="12" spans="3:27" ht="12.75">
      <c r="C12" s="265"/>
      <c r="F12" s="266"/>
      <c r="H12" s="265"/>
      <c r="J12" s="267"/>
      <c r="K12" s="267"/>
      <c r="L12" s="267"/>
      <c r="M12" s="267"/>
      <c r="N12" s="293"/>
      <c r="O12" s="264" t="s">
        <v>428</v>
      </c>
      <c r="P12" s="265">
        <v>5</v>
      </c>
      <c r="Q12" s="331" t="s">
        <v>1235</v>
      </c>
      <c r="R12" s="295">
        <v>0</v>
      </c>
      <c r="S12" s="295">
        <v>0</v>
      </c>
      <c r="T12" s="286"/>
      <c r="U12" s="295"/>
      <c r="V12" s="295"/>
      <c r="W12" s="298">
        <v>0</v>
      </c>
      <c r="X12" s="344" t="s">
        <v>1236</v>
      </c>
      <c r="Y12" s="295"/>
      <c r="Z12" s="295"/>
      <c r="AA12" s="295"/>
    </row>
    <row r="13" spans="3:27" ht="12.75">
      <c r="C13" s="265"/>
      <c r="F13" s="266"/>
      <c r="H13" s="265"/>
      <c r="J13" s="267"/>
      <c r="K13" s="267"/>
      <c r="L13" s="267"/>
      <c r="M13" s="267"/>
      <c r="N13" s="293"/>
      <c r="O13" s="264" t="s">
        <v>428</v>
      </c>
      <c r="P13" s="265">
        <v>5</v>
      </c>
      <c r="Q13" s="331" t="s">
        <v>1237</v>
      </c>
      <c r="R13" s="295">
        <v>0</v>
      </c>
      <c r="S13" s="295">
        <v>0</v>
      </c>
      <c r="T13" s="286"/>
      <c r="U13" s="295"/>
      <c r="V13" s="295"/>
      <c r="W13" s="298">
        <v>0</v>
      </c>
      <c r="X13" s="344" t="s">
        <v>1238</v>
      </c>
      <c r="Y13" s="295"/>
      <c r="Z13" s="295"/>
      <c r="AA13" s="295"/>
    </row>
    <row r="14" spans="3:27" ht="12.75">
      <c r="C14" s="265"/>
      <c r="F14" s="266"/>
      <c r="H14" s="265"/>
      <c r="J14" s="267"/>
      <c r="K14" s="267"/>
      <c r="L14" s="267"/>
      <c r="M14" s="267"/>
      <c r="N14" s="293"/>
      <c r="O14" s="264" t="s">
        <v>428</v>
      </c>
      <c r="P14" s="265">
        <v>5</v>
      </c>
      <c r="Q14" s="331" t="s">
        <v>1239</v>
      </c>
      <c r="R14" s="295">
        <v>0</v>
      </c>
      <c r="S14" s="295">
        <v>0</v>
      </c>
      <c r="T14" s="286"/>
      <c r="U14" s="295"/>
      <c r="V14" s="295"/>
      <c r="W14" s="298">
        <v>0</v>
      </c>
      <c r="X14" s="344" t="s">
        <v>1240</v>
      </c>
      <c r="Y14" s="295"/>
      <c r="Z14" s="295"/>
      <c r="AA14" s="295"/>
    </row>
    <row r="15" spans="3:27" ht="12.75">
      <c r="C15" s="265"/>
      <c r="F15" s="266"/>
      <c r="H15" s="265"/>
      <c r="J15" s="267"/>
      <c r="K15" s="267"/>
      <c r="L15" s="267"/>
      <c r="M15" s="267"/>
      <c r="N15" s="293"/>
      <c r="O15" s="264" t="s">
        <v>428</v>
      </c>
      <c r="P15" s="265">
        <v>5</v>
      </c>
      <c r="Q15" s="331" t="s">
        <v>1241</v>
      </c>
      <c r="R15" s="295">
        <v>0</v>
      </c>
      <c r="S15" s="295">
        <v>0</v>
      </c>
      <c r="T15" s="286"/>
      <c r="U15" s="295"/>
      <c r="V15" s="295"/>
      <c r="W15" s="298">
        <v>0</v>
      </c>
      <c r="X15" s="344" t="s">
        <v>1242</v>
      </c>
      <c r="Y15" s="295"/>
      <c r="Z15" s="295"/>
      <c r="AA15" s="295"/>
    </row>
    <row r="16" spans="3:27" ht="12.75">
      <c r="C16" s="265"/>
      <c r="F16" s="266"/>
      <c r="H16" s="265"/>
      <c r="J16" s="267"/>
      <c r="K16" s="267"/>
      <c r="L16" s="267"/>
      <c r="M16" s="267"/>
      <c r="N16" s="293"/>
      <c r="O16" s="264" t="s">
        <v>428</v>
      </c>
      <c r="P16" s="265">
        <v>5</v>
      </c>
      <c r="Q16" s="331" t="s">
        <v>1243</v>
      </c>
      <c r="R16" s="295">
        <v>0</v>
      </c>
      <c r="S16" s="295">
        <v>0</v>
      </c>
      <c r="T16" s="286"/>
      <c r="U16" s="295"/>
      <c r="V16" s="295"/>
      <c r="W16" s="298">
        <v>0</v>
      </c>
      <c r="X16" s="344" t="s">
        <v>1244</v>
      </c>
      <c r="Y16" s="295"/>
      <c r="Z16" s="295"/>
      <c r="AA16" s="295"/>
    </row>
    <row r="17" spans="3:27" ht="12.75">
      <c r="C17" s="265"/>
      <c r="F17" s="266"/>
      <c r="H17" s="265"/>
      <c r="J17" s="267"/>
      <c r="K17" s="267"/>
      <c r="L17" s="267"/>
      <c r="M17" s="267"/>
      <c r="N17" s="293"/>
      <c r="O17" s="264" t="s">
        <v>428</v>
      </c>
      <c r="P17" s="265">
        <v>5</v>
      </c>
      <c r="Q17" s="331" t="s">
        <v>1245</v>
      </c>
      <c r="R17" s="295">
        <v>0</v>
      </c>
      <c r="S17" s="295">
        <v>0</v>
      </c>
      <c r="T17" s="286"/>
      <c r="U17" s="295"/>
      <c r="V17" s="295"/>
      <c r="W17" s="298">
        <v>0</v>
      </c>
      <c r="X17" s="344" t="s">
        <v>1246</v>
      </c>
      <c r="Y17" s="295"/>
      <c r="Z17" s="295"/>
      <c r="AA17" s="295"/>
    </row>
    <row r="18" spans="3:27" ht="12.75">
      <c r="C18" s="265"/>
      <c r="F18" s="266"/>
      <c r="H18" s="265"/>
      <c r="J18" s="267"/>
      <c r="K18" s="267"/>
      <c r="L18" s="267"/>
      <c r="M18" s="267"/>
      <c r="N18" s="293"/>
      <c r="O18" s="264" t="s">
        <v>428</v>
      </c>
      <c r="P18" s="265">
        <v>5</v>
      </c>
      <c r="Q18" s="331" t="s">
        <v>1247</v>
      </c>
      <c r="R18" s="295">
        <v>0</v>
      </c>
      <c r="S18" s="295">
        <v>0</v>
      </c>
      <c r="T18" s="286"/>
      <c r="U18" s="295"/>
      <c r="V18" s="295"/>
      <c r="W18" s="298">
        <v>0</v>
      </c>
      <c r="X18" s="344" t="s">
        <v>1248</v>
      </c>
      <c r="Y18" s="295"/>
      <c r="Z18" s="295"/>
      <c r="AA18" s="295"/>
    </row>
    <row r="19" spans="3:27" ht="12.75">
      <c r="C19" s="265"/>
      <c r="F19" s="266"/>
      <c r="H19" s="265"/>
      <c r="J19" s="267"/>
      <c r="K19" s="267"/>
      <c r="L19" s="267"/>
      <c r="M19" s="267"/>
      <c r="N19" s="293"/>
      <c r="O19" s="264" t="s">
        <v>428</v>
      </c>
      <c r="P19" s="265">
        <v>5</v>
      </c>
      <c r="Q19" s="331" t="s">
        <v>1249</v>
      </c>
      <c r="R19" s="295">
        <v>0</v>
      </c>
      <c r="S19" s="295">
        <v>0</v>
      </c>
      <c r="T19" s="286"/>
      <c r="U19" s="295"/>
      <c r="V19" s="295"/>
      <c r="W19" s="298">
        <v>0</v>
      </c>
      <c r="X19" s="344" t="s">
        <v>1250</v>
      </c>
      <c r="Y19" s="295"/>
      <c r="Z19" s="295"/>
      <c r="AA19" s="295"/>
    </row>
    <row r="20" spans="3:27" ht="12.75">
      <c r="C20" s="265"/>
      <c r="F20" s="266"/>
      <c r="H20" s="265"/>
      <c r="J20" s="267"/>
      <c r="K20" s="267"/>
      <c r="L20" s="267"/>
      <c r="M20" s="267"/>
      <c r="N20" s="293"/>
      <c r="O20" s="264" t="s">
        <v>428</v>
      </c>
      <c r="P20" s="265">
        <v>5</v>
      </c>
      <c r="Q20" s="331" t="s">
        <v>1251</v>
      </c>
      <c r="R20" s="295">
        <v>0</v>
      </c>
      <c r="S20" s="295">
        <v>0</v>
      </c>
      <c r="T20" s="286"/>
      <c r="U20" s="295"/>
      <c r="V20" s="295"/>
      <c r="W20" s="298">
        <v>0</v>
      </c>
      <c r="X20" s="344" t="s">
        <v>1252</v>
      </c>
      <c r="Y20" s="295"/>
      <c r="Z20" s="295"/>
      <c r="AA20" s="295"/>
    </row>
    <row r="21" spans="3:27" ht="12.75">
      <c r="C21" s="265"/>
      <c r="F21" s="266"/>
      <c r="H21" s="265"/>
      <c r="J21" s="267"/>
      <c r="K21" s="267"/>
      <c r="L21" s="267"/>
      <c r="M21" s="267"/>
      <c r="N21" s="293"/>
      <c r="O21" s="264" t="s">
        <v>428</v>
      </c>
      <c r="P21" s="265">
        <v>5</v>
      </c>
      <c r="Q21" s="331" t="s">
        <v>1253</v>
      </c>
      <c r="R21" s="295">
        <v>0</v>
      </c>
      <c r="S21" s="295">
        <v>0</v>
      </c>
      <c r="T21" s="286"/>
      <c r="U21" s="295"/>
      <c r="V21" s="295"/>
      <c r="W21" s="298">
        <v>0</v>
      </c>
      <c r="X21" s="344" t="s">
        <v>1254</v>
      </c>
      <c r="Y21" s="295"/>
      <c r="Z21" s="295"/>
      <c r="AA21" s="295"/>
    </row>
    <row r="22" spans="3:27" ht="12.75">
      <c r="C22" s="265"/>
      <c r="F22" s="266"/>
      <c r="H22" s="265"/>
      <c r="J22" s="267"/>
      <c r="K22" s="267"/>
      <c r="L22" s="267"/>
      <c r="M22" s="267"/>
      <c r="N22" s="293"/>
      <c r="O22" s="264" t="s">
        <v>428</v>
      </c>
      <c r="P22" s="265">
        <v>5</v>
      </c>
      <c r="Q22" s="331" t="s">
        <v>1255</v>
      </c>
      <c r="R22" s="295">
        <v>0</v>
      </c>
      <c r="S22" s="295">
        <v>0</v>
      </c>
      <c r="T22" s="286"/>
      <c r="U22" s="295"/>
      <c r="V22" s="295"/>
      <c r="W22" s="298">
        <v>0</v>
      </c>
      <c r="X22" s="344" t="s">
        <v>1256</v>
      </c>
      <c r="Y22" s="295"/>
      <c r="Z22" s="295"/>
      <c r="AA22" s="295"/>
    </row>
    <row r="23" spans="3:27" ht="12.75">
      <c r="C23" s="265"/>
      <c r="F23" s="266"/>
      <c r="H23" s="265"/>
      <c r="J23" s="267"/>
      <c r="K23" s="267"/>
      <c r="L23" s="267"/>
      <c r="M23" s="267"/>
      <c r="N23" s="293"/>
      <c r="O23" s="264" t="s">
        <v>428</v>
      </c>
      <c r="P23" s="265">
        <v>5</v>
      </c>
      <c r="Q23" s="331" t="s">
        <v>1257</v>
      </c>
      <c r="R23" s="295">
        <v>0</v>
      </c>
      <c r="S23" s="295">
        <v>0</v>
      </c>
      <c r="T23" s="286"/>
      <c r="U23" s="295"/>
      <c r="V23" s="295"/>
      <c r="W23" s="298">
        <v>0</v>
      </c>
      <c r="X23" s="344" t="s">
        <v>1258</v>
      </c>
      <c r="Y23" s="295"/>
      <c r="Z23" s="295"/>
      <c r="AA23" s="295"/>
    </row>
    <row r="24" spans="3:27" ht="12.75">
      <c r="C24" s="265"/>
      <c r="F24" s="266"/>
      <c r="H24" s="265"/>
      <c r="J24" s="267"/>
      <c r="K24" s="267"/>
      <c r="L24" s="267"/>
      <c r="M24" s="267"/>
      <c r="N24" s="293"/>
      <c r="O24" s="264" t="s">
        <v>428</v>
      </c>
      <c r="P24" s="265">
        <v>5</v>
      </c>
      <c r="Q24" s="331" t="s">
        <v>1259</v>
      </c>
      <c r="R24" s="295">
        <v>0</v>
      </c>
      <c r="S24" s="295">
        <v>0</v>
      </c>
      <c r="T24" s="286"/>
      <c r="U24" s="295"/>
      <c r="V24" s="295"/>
      <c r="W24" s="298">
        <v>0</v>
      </c>
      <c r="X24" s="344" t="s">
        <v>1260</v>
      </c>
      <c r="Y24" s="295"/>
      <c r="Z24" s="295"/>
      <c r="AA24" s="295"/>
    </row>
    <row r="25" spans="3:27" ht="12.75">
      <c r="C25" s="265"/>
      <c r="F25" s="266"/>
      <c r="H25" s="265"/>
      <c r="J25" s="267"/>
      <c r="K25" s="267"/>
      <c r="L25" s="267"/>
      <c r="M25" s="267"/>
      <c r="N25" s="293"/>
      <c r="O25" s="264" t="s">
        <v>428</v>
      </c>
      <c r="P25" s="265">
        <v>5</v>
      </c>
      <c r="Q25" s="331" t="s">
        <v>1261</v>
      </c>
      <c r="R25" s="295">
        <v>0</v>
      </c>
      <c r="S25" s="295">
        <v>0</v>
      </c>
      <c r="T25" s="286"/>
      <c r="U25" s="295"/>
      <c r="V25" s="295"/>
      <c r="W25" s="298">
        <v>0</v>
      </c>
      <c r="X25" s="344" t="s">
        <v>1262</v>
      </c>
      <c r="Y25" s="295"/>
      <c r="Z25" s="295"/>
      <c r="AA25" s="295"/>
    </row>
    <row r="26" spans="3:27" ht="12.75">
      <c r="C26" s="265"/>
      <c r="F26" s="266"/>
      <c r="H26" s="265"/>
      <c r="J26" s="267"/>
      <c r="K26" s="267"/>
      <c r="L26" s="267"/>
      <c r="M26" s="267"/>
      <c r="N26" s="293"/>
      <c r="O26" s="264" t="s">
        <v>428</v>
      </c>
      <c r="P26" s="265">
        <v>5</v>
      </c>
      <c r="Q26" s="331" t="s">
        <v>1263</v>
      </c>
      <c r="R26" s="295">
        <v>0</v>
      </c>
      <c r="S26" s="295">
        <v>0</v>
      </c>
      <c r="T26" s="286"/>
      <c r="U26" s="295"/>
      <c r="V26" s="295"/>
      <c r="W26" s="298">
        <v>0</v>
      </c>
      <c r="X26" s="344" t="s">
        <v>1264</v>
      </c>
      <c r="Y26" s="295"/>
      <c r="Z26" s="295"/>
      <c r="AA26" s="295"/>
    </row>
    <row r="27" spans="3:27" ht="12.75">
      <c r="C27" s="265"/>
      <c r="F27" s="266"/>
      <c r="H27" s="265"/>
      <c r="J27" s="267"/>
      <c r="K27" s="267"/>
      <c r="L27" s="267"/>
      <c r="M27" s="267"/>
      <c r="N27" s="293"/>
      <c r="O27" s="264" t="s">
        <v>428</v>
      </c>
      <c r="P27" s="265">
        <v>5</v>
      </c>
      <c r="Q27" s="331" t="s">
        <v>1265</v>
      </c>
      <c r="R27" s="295">
        <v>0</v>
      </c>
      <c r="S27" s="295">
        <v>0</v>
      </c>
      <c r="T27" s="286"/>
      <c r="U27" s="295"/>
      <c r="V27" s="295"/>
      <c r="W27" s="298">
        <v>0</v>
      </c>
      <c r="X27" s="344" t="s">
        <v>1266</v>
      </c>
      <c r="Y27" s="295"/>
      <c r="Z27" s="295"/>
      <c r="AA27" s="295"/>
    </row>
    <row r="28" spans="3:27" ht="12.75">
      <c r="C28" s="265"/>
      <c r="F28" s="266"/>
      <c r="H28" s="265"/>
      <c r="J28" s="267"/>
      <c r="K28" s="267"/>
      <c r="L28" s="267"/>
      <c r="M28" s="267"/>
      <c r="N28" s="293"/>
      <c r="O28" s="264" t="s">
        <v>428</v>
      </c>
      <c r="P28" s="265">
        <v>5</v>
      </c>
      <c r="Q28" s="331" t="s">
        <v>1267</v>
      </c>
      <c r="R28" s="295">
        <v>0</v>
      </c>
      <c r="S28" s="295">
        <v>0</v>
      </c>
      <c r="T28" s="286"/>
      <c r="U28" s="295"/>
      <c r="V28" s="295"/>
      <c r="W28" s="298">
        <v>0</v>
      </c>
      <c r="X28" s="344" t="s">
        <v>1268</v>
      </c>
      <c r="Y28" s="295"/>
      <c r="Z28" s="295"/>
      <c r="AA28" s="295"/>
    </row>
    <row r="29" spans="3:27" ht="12.75">
      <c r="C29" s="265"/>
      <c r="F29" s="266"/>
      <c r="H29" s="265"/>
      <c r="J29" s="267"/>
      <c r="K29" s="267"/>
      <c r="L29" s="267"/>
      <c r="M29" s="267"/>
      <c r="N29" s="293"/>
      <c r="O29" s="264" t="s">
        <v>428</v>
      </c>
      <c r="P29" s="265">
        <v>5</v>
      </c>
      <c r="Q29" s="331" t="s">
        <v>1269</v>
      </c>
      <c r="R29" s="295">
        <v>0</v>
      </c>
      <c r="S29" s="295">
        <v>0</v>
      </c>
      <c r="T29" s="286"/>
      <c r="U29" s="295"/>
      <c r="V29" s="295"/>
      <c r="W29" s="298">
        <v>0</v>
      </c>
      <c r="X29" s="344" t="s">
        <v>1270</v>
      </c>
      <c r="Y29" s="295"/>
      <c r="Z29" s="295"/>
      <c r="AA29" s="295"/>
    </row>
    <row r="30" spans="3:30" ht="12.75">
      <c r="C30" s="265"/>
      <c r="F30" s="266"/>
      <c r="H30" s="265"/>
      <c r="J30" s="267"/>
      <c r="K30" s="267"/>
      <c r="L30" s="267"/>
      <c r="M30" s="267"/>
      <c r="N30" s="293"/>
      <c r="O30" s="264" t="s">
        <v>428</v>
      </c>
      <c r="P30" s="265">
        <v>5</v>
      </c>
      <c r="Q30" s="331" t="s">
        <v>441</v>
      </c>
      <c r="R30" s="295">
        <v>0</v>
      </c>
      <c r="S30" s="295">
        <v>0</v>
      </c>
      <c r="T30" s="286"/>
      <c r="U30" s="295"/>
      <c r="V30" s="295"/>
      <c r="W30" s="299">
        <v>0</v>
      </c>
      <c r="X30" s="264" t="s">
        <v>442</v>
      </c>
      <c r="Y30" s="295"/>
      <c r="Z30" s="295"/>
      <c r="AA30" s="295"/>
      <c r="AD30" s="267"/>
    </row>
    <row r="31" spans="3:27" ht="12.75">
      <c r="C31" s="265"/>
      <c r="F31" s="266"/>
      <c r="H31" s="265"/>
      <c r="J31" s="267"/>
      <c r="K31" s="267"/>
      <c r="L31" s="267"/>
      <c r="M31" s="267"/>
      <c r="N31" s="301"/>
      <c r="O31" s="264" t="s">
        <v>428</v>
      </c>
      <c r="P31" s="265">
        <v>5</v>
      </c>
      <c r="Q31" s="331" t="s">
        <v>443</v>
      </c>
      <c r="R31" s="302" t="e">
        <f>IF(Washington!#REF!&lt;&gt;0,Washington!H152,IF(Washington!K152&lt;&gt;0,Washington!H152,""))</f>
        <v>#REF!</v>
      </c>
      <c r="S31" s="295">
        <v>0</v>
      </c>
      <c r="T31" s="303"/>
      <c r="U31" s="295"/>
      <c r="V31" s="295"/>
      <c r="W31" s="299">
        <v>0</v>
      </c>
      <c r="X31" s="280" t="s">
        <v>444</v>
      </c>
      <c r="Y31" s="295"/>
      <c r="Z31" s="295"/>
      <c r="AA31" s="295"/>
    </row>
    <row r="32" spans="3:27" ht="12.75">
      <c r="C32" s="265"/>
      <c r="F32" s="266"/>
      <c r="H32" s="265"/>
      <c r="J32" s="267"/>
      <c r="K32" s="267"/>
      <c r="L32" s="267"/>
      <c r="M32" s="267"/>
      <c r="N32" s="301"/>
      <c r="O32" s="264" t="s">
        <v>428</v>
      </c>
      <c r="P32" s="265">
        <v>5</v>
      </c>
      <c r="Q32" s="331" t="s">
        <v>445</v>
      </c>
      <c r="R32" s="302" t="e">
        <f>IF(Washington!#REF!&lt;&gt;0,Washington!H153,IF(Washington!K153&lt;&gt;0,Washington!H153,""))</f>
        <v>#REF!</v>
      </c>
      <c r="S32" s="295">
        <v>0</v>
      </c>
      <c r="T32" s="303"/>
      <c r="U32" s="295"/>
      <c r="V32" s="295"/>
      <c r="W32" s="299">
        <v>0</v>
      </c>
      <c r="X32" s="264" t="s">
        <v>446</v>
      </c>
      <c r="Y32" s="295"/>
      <c r="Z32" s="295"/>
      <c r="AA32" s="295"/>
    </row>
    <row r="33" spans="3:27" ht="12.75">
      <c r="C33" s="265"/>
      <c r="F33" s="266"/>
      <c r="H33" s="265"/>
      <c r="J33" s="267"/>
      <c r="K33" s="267"/>
      <c r="L33" s="267"/>
      <c r="M33" s="267"/>
      <c r="N33" s="293"/>
      <c r="O33" s="264" t="s">
        <v>428</v>
      </c>
      <c r="P33" s="275">
        <v>5</v>
      </c>
      <c r="Q33" s="331" t="s">
        <v>447</v>
      </c>
      <c r="R33" s="302" t="e">
        <f>IF(Washington!#REF!&lt;&gt;0,Washington!H151,IF(Washington!K151&lt;&gt;0,Washington!H151,""))</f>
        <v>#REF!</v>
      </c>
      <c r="S33" s="295">
        <v>0</v>
      </c>
      <c r="T33" s="303"/>
      <c r="U33" s="295"/>
      <c r="V33" s="295"/>
      <c r="W33" s="299">
        <v>0</v>
      </c>
      <c r="X33" s="270" t="s">
        <v>448</v>
      </c>
      <c r="Y33" s="295"/>
      <c r="Z33" s="295"/>
      <c r="AA33" s="295"/>
    </row>
    <row r="34" spans="3:27" ht="12.75">
      <c r="C34" s="265"/>
      <c r="F34" s="266"/>
      <c r="H34" s="265"/>
      <c r="J34" s="267"/>
      <c r="K34" s="267"/>
      <c r="L34" s="267"/>
      <c r="M34" s="267"/>
      <c r="N34" s="293"/>
      <c r="O34" s="264" t="s">
        <v>428</v>
      </c>
      <c r="P34" s="265">
        <v>5</v>
      </c>
      <c r="Q34" s="331" t="s">
        <v>449</v>
      </c>
      <c r="R34" s="295" t="e">
        <f>IF(Washington!#REF!&lt;&gt;0,Washington!H101,IF(Washington!K101&lt;&gt;0,Washington!H101,""))</f>
        <v>#REF!</v>
      </c>
      <c r="S34" s="295">
        <v>0</v>
      </c>
      <c r="T34" s="303"/>
      <c r="U34" s="295"/>
      <c r="V34" s="295"/>
      <c r="W34" s="299">
        <v>0</v>
      </c>
      <c r="X34" s="264" t="s">
        <v>450</v>
      </c>
      <c r="Y34" s="295"/>
      <c r="Z34" s="295"/>
      <c r="AA34" s="295"/>
    </row>
    <row r="35" spans="3:27" ht="12.75">
      <c r="C35" s="265"/>
      <c r="F35" s="266"/>
      <c r="H35" s="265"/>
      <c r="J35" s="267"/>
      <c r="K35" s="267"/>
      <c r="L35" s="267"/>
      <c r="M35" s="267"/>
      <c r="N35" s="293"/>
      <c r="O35" s="264" t="s">
        <v>428</v>
      </c>
      <c r="P35" s="265">
        <v>5</v>
      </c>
      <c r="Q35" s="331" t="s">
        <v>451</v>
      </c>
      <c r="R35" s="295">
        <v>0</v>
      </c>
      <c r="S35" s="295">
        <v>0</v>
      </c>
      <c r="T35" s="303"/>
      <c r="U35" s="295"/>
      <c r="V35" s="295"/>
      <c r="W35" s="299">
        <v>0</v>
      </c>
      <c r="X35" s="264" t="s">
        <v>452</v>
      </c>
      <c r="Y35" s="295"/>
      <c r="Z35" s="295"/>
      <c r="AA35" s="295"/>
    </row>
    <row r="36" spans="3:27" ht="12.75">
      <c r="C36" s="265"/>
      <c r="F36" s="266"/>
      <c r="H36" s="265"/>
      <c r="J36" s="267"/>
      <c r="K36" s="267"/>
      <c r="L36" s="267"/>
      <c r="M36" s="267"/>
      <c r="N36" s="293"/>
      <c r="O36" s="264" t="s">
        <v>428</v>
      </c>
      <c r="P36" s="265">
        <v>5</v>
      </c>
      <c r="Q36" s="331" t="s">
        <v>453</v>
      </c>
      <c r="R36" s="295">
        <v>0</v>
      </c>
      <c r="S36" s="295">
        <v>0</v>
      </c>
      <c r="T36" s="303"/>
      <c r="U36" s="295"/>
      <c r="V36" s="295"/>
      <c r="W36" s="299">
        <v>0</v>
      </c>
      <c r="X36" s="264" t="s">
        <v>454</v>
      </c>
      <c r="Y36" s="295"/>
      <c r="Z36" s="295"/>
      <c r="AA36" s="295"/>
    </row>
    <row r="37" spans="3:27" ht="12.75">
      <c r="C37" s="265"/>
      <c r="F37" s="266"/>
      <c r="H37" s="265"/>
      <c r="J37" s="267"/>
      <c r="K37" s="267"/>
      <c r="L37" s="267"/>
      <c r="M37" s="267"/>
      <c r="N37" s="293"/>
      <c r="O37" s="264" t="s">
        <v>428</v>
      </c>
      <c r="P37" s="265">
        <v>5</v>
      </c>
      <c r="Q37" s="331" t="s">
        <v>455</v>
      </c>
      <c r="R37" s="302" t="e">
        <f>IF(Washington!#REF!&lt;&gt;0,Washington!H165,IF(Washington!K165&lt;&gt;0,Washington!H165,""))</f>
        <v>#REF!</v>
      </c>
      <c r="S37" s="295">
        <v>0</v>
      </c>
      <c r="T37" s="303"/>
      <c r="U37" s="295"/>
      <c r="V37" s="295"/>
      <c r="W37" s="299">
        <v>0</v>
      </c>
      <c r="X37" s="264" t="s">
        <v>456</v>
      </c>
      <c r="Y37" s="295"/>
      <c r="Z37" s="295"/>
      <c r="AA37" s="295"/>
    </row>
    <row r="38" spans="3:27" ht="12.75">
      <c r="C38" s="265"/>
      <c r="F38" s="266"/>
      <c r="H38" s="265"/>
      <c r="J38" s="267"/>
      <c r="K38" s="267"/>
      <c r="L38" s="267"/>
      <c r="M38" s="267"/>
      <c r="N38" s="293"/>
      <c r="O38" s="264" t="s">
        <v>428</v>
      </c>
      <c r="P38" s="304">
        <v>5</v>
      </c>
      <c r="Q38" s="331" t="s">
        <v>457</v>
      </c>
      <c r="R38" s="295">
        <v>0</v>
      </c>
      <c r="S38" s="295">
        <v>0</v>
      </c>
      <c r="T38" s="303"/>
      <c r="U38" s="295"/>
      <c r="V38" s="295"/>
      <c r="W38" s="299">
        <v>0</v>
      </c>
      <c r="X38" s="264" t="s">
        <v>458</v>
      </c>
      <c r="Y38" s="295"/>
      <c r="Z38" s="295"/>
      <c r="AA38" s="295"/>
    </row>
    <row r="39" spans="3:27" ht="12.75">
      <c r="C39" s="265"/>
      <c r="F39" s="266"/>
      <c r="H39" s="265"/>
      <c r="J39" s="267"/>
      <c r="K39" s="267"/>
      <c r="L39" s="267"/>
      <c r="M39" s="267"/>
      <c r="N39" s="293"/>
      <c r="O39" s="264" t="s">
        <v>428</v>
      </c>
      <c r="P39" s="265">
        <v>5</v>
      </c>
      <c r="Q39" s="331" t="s">
        <v>459</v>
      </c>
      <c r="R39" s="302" t="e">
        <f>IF(Washington!#REF!&lt;&gt;0,Washington!H189,IF(Washington!K189&lt;&gt;0,Washington!H189,""))</f>
        <v>#REF!</v>
      </c>
      <c r="S39" s="295">
        <v>0</v>
      </c>
      <c r="T39" s="303"/>
      <c r="U39" s="295"/>
      <c r="V39" s="295"/>
      <c r="W39" s="299">
        <v>0</v>
      </c>
      <c r="X39" s="264" t="s">
        <v>460</v>
      </c>
      <c r="Y39" s="295"/>
      <c r="Z39" s="295"/>
      <c r="AA39" s="295"/>
    </row>
    <row r="40" spans="3:27" ht="12.75">
      <c r="C40" s="265"/>
      <c r="F40" s="266"/>
      <c r="H40" s="265"/>
      <c r="J40" s="267"/>
      <c r="K40" s="267"/>
      <c r="L40" s="267"/>
      <c r="M40" s="267"/>
      <c r="N40" s="293"/>
      <c r="O40" s="264" t="s">
        <v>428</v>
      </c>
      <c r="P40" s="265">
        <v>5</v>
      </c>
      <c r="Q40" s="331" t="s">
        <v>461</v>
      </c>
      <c r="R40" s="295">
        <v>0</v>
      </c>
      <c r="S40" s="295">
        <v>0</v>
      </c>
      <c r="T40" s="303"/>
      <c r="U40" s="295"/>
      <c r="V40" s="295"/>
      <c r="W40" s="299">
        <v>0</v>
      </c>
      <c r="X40" s="264" t="s">
        <v>462</v>
      </c>
      <c r="Y40" s="295"/>
      <c r="Z40" s="295"/>
      <c r="AA40" s="295"/>
    </row>
    <row r="41" spans="3:27" ht="12.75">
      <c r="C41" s="265"/>
      <c r="F41" s="266"/>
      <c r="H41" s="265"/>
      <c r="J41" s="267"/>
      <c r="K41" s="267"/>
      <c r="L41" s="267"/>
      <c r="M41" s="267"/>
      <c r="N41" s="293"/>
      <c r="O41" s="264" t="s">
        <v>428</v>
      </c>
      <c r="P41" s="265">
        <v>5</v>
      </c>
      <c r="Q41" s="331" t="s">
        <v>463</v>
      </c>
      <c r="R41" s="302">
        <v>0</v>
      </c>
      <c r="S41" s="295">
        <v>0</v>
      </c>
      <c r="T41" s="303"/>
      <c r="U41" s="295"/>
      <c r="V41" s="295"/>
      <c r="W41" s="299">
        <v>0</v>
      </c>
      <c r="X41" s="264" t="s">
        <v>464</v>
      </c>
      <c r="Y41" s="295"/>
      <c r="Z41" s="295"/>
      <c r="AA41" s="295"/>
    </row>
    <row r="42" spans="3:27" ht="12.75">
      <c r="C42" s="265"/>
      <c r="F42" s="266"/>
      <c r="H42" s="265"/>
      <c r="J42" s="267"/>
      <c r="K42" s="267"/>
      <c r="L42" s="267"/>
      <c r="M42" s="267"/>
      <c r="N42" s="293"/>
      <c r="O42" s="264" t="s">
        <v>428</v>
      </c>
      <c r="P42" s="275">
        <v>5</v>
      </c>
      <c r="Q42" s="331" t="s">
        <v>465</v>
      </c>
      <c r="R42" s="302">
        <v>0</v>
      </c>
      <c r="S42" s="295">
        <v>0</v>
      </c>
      <c r="T42" s="303"/>
      <c r="U42" s="295"/>
      <c r="V42" s="295"/>
      <c r="W42" s="299">
        <v>0</v>
      </c>
      <c r="X42" s="274" t="s">
        <v>466</v>
      </c>
      <c r="Y42" s="295"/>
      <c r="Z42" s="295"/>
      <c r="AA42" s="295"/>
    </row>
    <row r="43" spans="3:27" ht="12.75">
      <c r="C43" s="265"/>
      <c r="F43" s="266"/>
      <c r="H43" s="265"/>
      <c r="J43" s="267"/>
      <c r="K43" s="267"/>
      <c r="L43" s="267"/>
      <c r="M43" s="267"/>
      <c r="N43" s="293"/>
      <c r="O43" s="264" t="s">
        <v>428</v>
      </c>
      <c r="P43" s="275">
        <v>5</v>
      </c>
      <c r="Q43" s="331" t="s">
        <v>467</v>
      </c>
      <c r="R43" s="302" t="e">
        <f>IF(Washington!#REF!&lt;&gt;0,Washington!H102,IF(Washington!K102&lt;&gt;0,Washington!H102,""))</f>
        <v>#REF!</v>
      </c>
      <c r="S43" s="295">
        <v>0</v>
      </c>
      <c r="T43" s="303"/>
      <c r="U43" s="295"/>
      <c r="V43" s="295"/>
      <c r="W43" s="299">
        <v>0</v>
      </c>
      <c r="X43" s="274" t="s">
        <v>468</v>
      </c>
      <c r="Y43" s="295"/>
      <c r="Z43" s="295"/>
      <c r="AA43" s="295"/>
    </row>
    <row r="44" spans="3:27" ht="12.75">
      <c r="C44" s="265"/>
      <c r="F44" s="266"/>
      <c r="H44" s="265"/>
      <c r="J44" s="267"/>
      <c r="K44" s="267"/>
      <c r="L44" s="267"/>
      <c r="M44" s="267"/>
      <c r="N44" s="293"/>
      <c r="O44" s="264" t="s">
        <v>428</v>
      </c>
      <c r="P44" s="275">
        <v>5</v>
      </c>
      <c r="Q44" s="331" t="s">
        <v>469</v>
      </c>
      <c r="R44" s="302" t="e">
        <f>IF(Washington!#REF!&lt;&gt;0,Washington!H103,IF(Washington!K103&lt;&gt;0,Washington!H103,""))</f>
        <v>#REF!</v>
      </c>
      <c r="S44" s="295">
        <v>0</v>
      </c>
      <c r="T44" s="303"/>
      <c r="U44" s="295"/>
      <c r="V44" s="295"/>
      <c r="W44" s="299">
        <v>0</v>
      </c>
      <c r="X44" s="274" t="s">
        <v>473</v>
      </c>
      <c r="Y44" s="295"/>
      <c r="Z44" s="295"/>
      <c r="AA44" s="295"/>
    </row>
    <row r="45" spans="3:27" ht="12.75">
      <c r="C45" s="265"/>
      <c r="F45" s="266"/>
      <c r="H45" s="265"/>
      <c r="J45" s="267"/>
      <c r="K45" s="267"/>
      <c r="L45" s="267"/>
      <c r="M45" s="267"/>
      <c r="N45" s="293"/>
      <c r="O45" s="264" t="s">
        <v>428</v>
      </c>
      <c r="P45" s="275">
        <v>5</v>
      </c>
      <c r="Q45" s="331" t="s">
        <v>474</v>
      </c>
      <c r="R45" s="302" t="e">
        <f>IF(Washington!#REF!&lt;&gt;0,Washington!H104,IF(Washington!K104&lt;&gt;0,Washington!H104,""))</f>
        <v>#REF!</v>
      </c>
      <c r="S45" s="295">
        <v>0</v>
      </c>
      <c r="T45" s="303"/>
      <c r="U45" s="295"/>
      <c r="V45" s="295"/>
      <c r="W45" s="299">
        <v>0</v>
      </c>
      <c r="X45" s="274" t="s">
        <v>475</v>
      </c>
      <c r="Y45" s="295"/>
      <c r="Z45" s="295"/>
      <c r="AA45" s="295"/>
    </row>
    <row r="46" spans="3:27" ht="12.75">
      <c r="C46" s="265"/>
      <c r="F46" s="266"/>
      <c r="H46" s="265"/>
      <c r="J46" s="267"/>
      <c r="K46" s="267"/>
      <c r="L46" s="267"/>
      <c r="M46" s="267"/>
      <c r="N46" s="293"/>
      <c r="O46" s="264" t="s">
        <v>428</v>
      </c>
      <c r="P46" s="304">
        <v>5</v>
      </c>
      <c r="Q46" s="324" t="s">
        <v>476</v>
      </c>
      <c r="R46" s="295">
        <v>0</v>
      </c>
      <c r="S46" s="295">
        <v>0</v>
      </c>
      <c r="T46" s="303"/>
      <c r="U46" s="295"/>
      <c r="V46" s="295"/>
      <c r="W46" s="299">
        <v>0</v>
      </c>
      <c r="X46" s="305" t="s">
        <v>477</v>
      </c>
      <c r="Y46" s="295"/>
      <c r="Z46" s="295"/>
      <c r="AA46" s="295"/>
    </row>
    <row r="47" spans="3:27" ht="12.75">
      <c r="C47" s="265"/>
      <c r="F47" s="266"/>
      <c r="H47" s="265"/>
      <c r="J47" s="267"/>
      <c r="K47" s="267"/>
      <c r="L47" s="267"/>
      <c r="M47" s="267"/>
      <c r="N47" s="293"/>
      <c r="O47" s="264" t="s">
        <v>428</v>
      </c>
      <c r="P47" s="304">
        <v>5</v>
      </c>
      <c r="Q47" s="324" t="s">
        <v>478</v>
      </c>
      <c r="R47" s="295">
        <v>0</v>
      </c>
      <c r="S47" s="295">
        <v>0</v>
      </c>
      <c r="T47" s="303"/>
      <c r="U47" s="295"/>
      <c r="V47" s="295"/>
      <c r="W47" s="299">
        <v>0</v>
      </c>
      <c r="X47" s="305" t="s">
        <v>479</v>
      </c>
      <c r="Y47" s="295"/>
      <c r="Z47" s="295"/>
      <c r="AA47" s="295"/>
    </row>
    <row r="48" spans="3:27" ht="12.75">
      <c r="C48" s="265"/>
      <c r="F48" s="266"/>
      <c r="H48" s="265"/>
      <c r="J48" s="267"/>
      <c r="K48" s="267"/>
      <c r="L48" s="267"/>
      <c r="M48" s="267"/>
      <c r="N48" s="293"/>
      <c r="O48" s="264" t="s">
        <v>428</v>
      </c>
      <c r="P48" s="304">
        <v>5</v>
      </c>
      <c r="Q48" s="324" t="s">
        <v>480</v>
      </c>
      <c r="R48" s="295">
        <v>0</v>
      </c>
      <c r="S48" s="295">
        <v>0</v>
      </c>
      <c r="T48" s="303"/>
      <c r="U48" s="295"/>
      <c r="V48" s="295"/>
      <c r="W48" s="299">
        <v>0</v>
      </c>
      <c r="X48" s="305" t="s">
        <v>481</v>
      </c>
      <c r="Y48" s="295"/>
      <c r="Z48" s="295"/>
      <c r="AA48" s="295"/>
    </row>
    <row r="49" spans="3:27" ht="12.75">
      <c r="C49" s="265"/>
      <c r="F49" s="266"/>
      <c r="H49" s="265"/>
      <c r="J49" s="267"/>
      <c r="K49" s="267"/>
      <c r="L49" s="267"/>
      <c r="M49" s="267"/>
      <c r="N49" s="293"/>
      <c r="O49" s="264" t="s">
        <v>428</v>
      </c>
      <c r="P49" s="304">
        <v>5</v>
      </c>
      <c r="Q49" s="331" t="s">
        <v>482</v>
      </c>
      <c r="R49" s="302" t="e">
        <f>IF(Washington!#REF!&lt;&gt;0,Washington!H147,IF(Washington!K147&lt;&gt;0,Washington!H147,""))</f>
        <v>#REF!</v>
      </c>
      <c r="S49" s="295">
        <v>0</v>
      </c>
      <c r="T49" s="303"/>
      <c r="U49" s="295"/>
      <c r="V49" s="295"/>
      <c r="W49" s="299">
        <v>0</v>
      </c>
      <c r="X49" s="264" t="s">
        <v>483</v>
      </c>
      <c r="Y49" s="295"/>
      <c r="Z49" s="295"/>
      <c r="AA49" s="295"/>
    </row>
    <row r="50" spans="3:27" ht="12.75">
      <c r="C50" s="265"/>
      <c r="F50" s="266"/>
      <c r="H50" s="265"/>
      <c r="J50" s="267"/>
      <c r="K50" s="267"/>
      <c r="L50" s="267"/>
      <c r="M50" s="267"/>
      <c r="N50" s="293"/>
      <c r="O50" s="264" t="s">
        <v>428</v>
      </c>
      <c r="P50" s="304">
        <v>5</v>
      </c>
      <c r="Q50" s="331" t="s">
        <v>484</v>
      </c>
      <c r="R50" s="302" t="e">
        <f>IF(Washington!#REF!&lt;&gt;0,Washington!H148,IF(Washington!K148&lt;&gt;0,Washington!H148,""))</f>
        <v>#REF!</v>
      </c>
      <c r="S50" s="295">
        <v>0</v>
      </c>
      <c r="T50" s="303"/>
      <c r="U50" s="295"/>
      <c r="V50" s="295"/>
      <c r="W50" s="299">
        <v>0</v>
      </c>
      <c r="X50" s="264" t="s">
        <v>485</v>
      </c>
      <c r="Y50" s="295"/>
      <c r="Z50" s="295"/>
      <c r="AA50" s="295"/>
    </row>
    <row r="51" spans="3:27" ht="12.75">
      <c r="C51" s="265"/>
      <c r="F51" s="266"/>
      <c r="H51" s="265"/>
      <c r="J51" s="267"/>
      <c r="K51" s="267"/>
      <c r="L51" s="267"/>
      <c r="M51" s="267"/>
      <c r="N51" s="293"/>
      <c r="O51" s="264" t="s">
        <v>428</v>
      </c>
      <c r="P51" s="304">
        <v>5</v>
      </c>
      <c r="Q51" s="331" t="s">
        <v>486</v>
      </c>
      <c r="R51" s="302" t="e">
        <f>IF(Washington!#REF!&lt;&gt;0,Washington!H149,IF(Washington!K149&lt;&gt;0,Washington!H149,""))</f>
        <v>#REF!</v>
      </c>
      <c r="S51" s="295">
        <v>0</v>
      </c>
      <c r="T51" s="303"/>
      <c r="U51" s="295"/>
      <c r="V51" s="295"/>
      <c r="W51" s="299">
        <v>0</v>
      </c>
      <c r="X51" s="264" t="s">
        <v>487</v>
      </c>
      <c r="Y51" s="295"/>
      <c r="Z51" s="295"/>
      <c r="AA51" s="295"/>
    </row>
    <row r="52" spans="3:27" ht="12.75">
      <c r="C52" s="265"/>
      <c r="F52" s="266"/>
      <c r="H52" s="265"/>
      <c r="J52" s="267"/>
      <c r="K52" s="267"/>
      <c r="L52" s="267"/>
      <c r="M52" s="267"/>
      <c r="N52" s="293"/>
      <c r="O52" s="264" t="s">
        <v>428</v>
      </c>
      <c r="P52" s="265">
        <v>5</v>
      </c>
      <c r="Q52" s="331" t="s">
        <v>488</v>
      </c>
      <c r="R52" s="295">
        <v>0</v>
      </c>
      <c r="S52" s="295">
        <v>0</v>
      </c>
      <c r="T52" s="303"/>
      <c r="U52" s="295"/>
      <c r="V52" s="295"/>
      <c r="W52" s="299">
        <v>0</v>
      </c>
      <c r="X52" s="264" t="s">
        <v>489</v>
      </c>
      <c r="Y52" s="295"/>
      <c r="Z52" s="295"/>
      <c r="AA52" s="295"/>
    </row>
    <row r="53" spans="3:27" ht="12.75">
      <c r="C53" s="265"/>
      <c r="F53" s="266"/>
      <c r="H53" s="265"/>
      <c r="J53" s="267"/>
      <c r="K53" s="267"/>
      <c r="L53" s="267"/>
      <c r="M53" s="267"/>
      <c r="N53" s="293"/>
      <c r="O53" s="264" t="s">
        <v>428</v>
      </c>
      <c r="P53" s="275">
        <v>5</v>
      </c>
      <c r="Q53" s="331" t="s">
        <v>490</v>
      </c>
      <c r="R53" s="295">
        <v>0</v>
      </c>
      <c r="S53" s="295">
        <v>0</v>
      </c>
      <c r="T53" s="303"/>
      <c r="U53" s="295"/>
      <c r="V53" s="295"/>
      <c r="W53" s="299">
        <v>0</v>
      </c>
      <c r="X53" s="264" t="s">
        <v>491</v>
      </c>
      <c r="Y53" s="295"/>
      <c r="Z53" s="295"/>
      <c r="AA53" s="295"/>
    </row>
    <row r="54" spans="3:27" ht="12.75">
      <c r="C54" s="265"/>
      <c r="F54" s="266"/>
      <c r="H54" s="265"/>
      <c r="J54" s="267"/>
      <c r="K54" s="267"/>
      <c r="L54" s="267"/>
      <c r="M54" s="267"/>
      <c r="N54" s="293"/>
      <c r="O54" s="264" t="s">
        <v>428</v>
      </c>
      <c r="P54" s="265">
        <v>5</v>
      </c>
      <c r="Q54" s="331" t="s">
        <v>492</v>
      </c>
      <c r="R54" s="295">
        <v>0</v>
      </c>
      <c r="S54" s="295">
        <v>0</v>
      </c>
      <c r="T54" s="303"/>
      <c r="U54" s="295"/>
      <c r="V54" s="295"/>
      <c r="W54" s="299">
        <v>0</v>
      </c>
      <c r="X54" s="264" t="s">
        <v>493</v>
      </c>
      <c r="Y54" s="295"/>
      <c r="Z54" s="295"/>
      <c r="AA54" s="295"/>
    </row>
    <row r="55" spans="3:27" ht="12.75">
      <c r="C55" s="265"/>
      <c r="F55" s="266"/>
      <c r="H55" s="265"/>
      <c r="J55" s="267"/>
      <c r="K55" s="267"/>
      <c r="L55" s="267"/>
      <c r="M55" s="267"/>
      <c r="N55" s="293"/>
      <c r="O55" s="264" t="s">
        <v>428</v>
      </c>
      <c r="P55" s="265">
        <v>5</v>
      </c>
      <c r="Q55" s="331" t="s">
        <v>494</v>
      </c>
      <c r="R55" s="295">
        <v>0</v>
      </c>
      <c r="S55" s="295">
        <v>0</v>
      </c>
      <c r="T55" s="303"/>
      <c r="U55" s="295"/>
      <c r="V55" s="295"/>
      <c r="W55" s="299">
        <v>0</v>
      </c>
      <c r="X55" s="264" t="s">
        <v>495</v>
      </c>
      <c r="Y55" s="295"/>
      <c r="Z55" s="295"/>
      <c r="AA55" s="295"/>
    </row>
    <row r="56" spans="3:27" ht="12.75">
      <c r="C56" s="265"/>
      <c r="F56" s="266"/>
      <c r="H56" s="265"/>
      <c r="J56" s="267"/>
      <c r="K56" s="267"/>
      <c r="L56" s="267"/>
      <c r="M56" s="267"/>
      <c r="N56" s="293"/>
      <c r="O56" s="264" t="s">
        <v>428</v>
      </c>
      <c r="P56" s="265">
        <v>5</v>
      </c>
      <c r="Q56" s="331" t="s">
        <v>496</v>
      </c>
      <c r="R56" s="295">
        <v>0</v>
      </c>
      <c r="S56" s="295">
        <v>0</v>
      </c>
      <c r="T56" s="303"/>
      <c r="U56" s="295"/>
      <c r="V56" s="295"/>
      <c r="W56" s="299">
        <v>0</v>
      </c>
      <c r="X56" s="264" t="s">
        <v>497</v>
      </c>
      <c r="Y56" s="295"/>
      <c r="Z56" s="295"/>
      <c r="AA56" s="295"/>
    </row>
    <row r="57" spans="3:27" ht="12.75">
      <c r="C57" s="265"/>
      <c r="F57" s="266"/>
      <c r="H57" s="265"/>
      <c r="J57" s="267"/>
      <c r="K57" s="267"/>
      <c r="L57" s="267"/>
      <c r="M57" s="267"/>
      <c r="N57" s="293"/>
      <c r="O57" s="264" t="s">
        <v>428</v>
      </c>
      <c r="P57" s="265">
        <v>5</v>
      </c>
      <c r="Q57" s="331" t="s">
        <v>498</v>
      </c>
      <c r="R57" s="295">
        <v>0</v>
      </c>
      <c r="S57" s="295">
        <v>0</v>
      </c>
      <c r="T57" s="303"/>
      <c r="U57" s="295"/>
      <c r="V57" s="295"/>
      <c r="W57" s="299">
        <v>0</v>
      </c>
      <c r="X57" s="264" t="s">
        <v>499</v>
      </c>
      <c r="Y57" s="295"/>
      <c r="Z57" s="295"/>
      <c r="AA57" s="295"/>
    </row>
    <row r="58" spans="3:27" ht="12.75">
      <c r="C58" s="265"/>
      <c r="F58" s="266"/>
      <c r="H58" s="265"/>
      <c r="J58" s="267"/>
      <c r="K58" s="267"/>
      <c r="L58" s="267"/>
      <c r="M58" s="267"/>
      <c r="N58" s="293"/>
      <c r="O58" s="264" t="s">
        <v>428</v>
      </c>
      <c r="P58" s="304">
        <v>5</v>
      </c>
      <c r="Q58" s="331" t="s">
        <v>500</v>
      </c>
      <c r="R58" s="295">
        <v>0</v>
      </c>
      <c r="S58" s="295">
        <v>0</v>
      </c>
      <c r="T58" s="303"/>
      <c r="U58" s="295"/>
      <c r="V58" s="295"/>
      <c r="W58" s="299">
        <v>0</v>
      </c>
      <c r="X58" s="264" t="s">
        <v>501</v>
      </c>
      <c r="Y58" s="295"/>
      <c r="Z58" s="295"/>
      <c r="AA58" s="295"/>
    </row>
    <row r="59" spans="3:27" ht="12.75">
      <c r="C59" s="265"/>
      <c r="F59" s="266"/>
      <c r="H59" s="265"/>
      <c r="J59" s="267"/>
      <c r="K59" s="267"/>
      <c r="L59" s="267"/>
      <c r="M59" s="267"/>
      <c r="N59" s="293"/>
      <c r="O59" s="264" t="s">
        <v>428</v>
      </c>
      <c r="P59" s="304">
        <v>5</v>
      </c>
      <c r="Q59" s="331" t="s">
        <v>502</v>
      </c>
      <c r="R59" s="302" t="e">
        <f>IF(Washington!#REF!&lt;&gt;0,Washington!H116,IF(Washington!K116&lt;&gt;0,Washington!H116,""))</f>
        <v>#REF!</v>
      </c>
      <c r="S59" s="295">
        <v>0</v>
      </c>
      <c r="T59" s="303"/>
      <c r="U59" s="295"/>
      <c r="V59" s="295"/>
      <c r="W59" s="299">
        <v>0</v>
      </c>
      <c r="X59" s="305" t="s">
        <v>503</v>
      </c>
      <c r="Y59" s="295"/>
      <c r="Z59" s="295"/>
      <c r="AA59" s="295"/>
    </row>
    <row r="60" spans="3:27" ht="12.75">
      <c r="C60" s="265"/>
      <c r="F60" s="266"/>
      <c r="H60" s="265"/>
      <c r="J60" s="267"/>
      <c r="K60" s="267"/>
      <c r="L60" s="267"/>
      <c r="M60" s="267"/>
      <c r="N60" s="293"/>
      <c r="O60" s="264" t="s">
        <v>428</v>
      </c>
      <c r="P60" s="304">
        <v>5</v>
      </c>
      <c r="Q60" s="331" t="s">
        <v>504</v>
      </c>
      <c r="R60" s="302" t="e">
        <f>IF(Washington!#REF!&lt;&gt;0,Washington!H117,IF(Washington!K117&lt;&gt;0,Washington!H117,""))</f>
        <v>#REF!</v>
      </c>
      <c r="S60" s="295">
        <v>0</v>
      </c>
      <c r="T60" s="303"/>
      <c r="U60" s="295"/>
      <c r="V60" s="295"/>
      <c r="W60" s="299">
        <v>0</v>
      </c>
      <c r="X60" s="264" t="s">
        <v>505</v>
      </c>
      <c r="Y60" s="295"/>
      <c r="Z60" s="295"/>
      <c r="AA60" s="295"/>
    </row>
    <row r="61" spans="3:27" ht="12.75">
      <c r="C61" s="265"/>
      <c r="F61" s="266"/>
      <c r="H61" s="265"/>
      <c r="J61" s="267"/>
      <c r="K61" s="267"/>
      <c r="L61" s="267"/>
      <c r="M61" s="267"/>
      <c r="N61" s="293"/>
      <c r="O61" s="264" t="s">
        <v>428</v>
      </c>
      <c r="P61" s="304">
        <v>5</v>
      </c>
      <c r="Q61" s="331" t="s">
        <v>506</v>
      </c>
      <c r="R61" s="302" t="e">
        <f>IF(Washington!#REF!&lt;&gt;0,Washington!H118,IF(Washington!K118&lt;&gt;0,Washington!H118,""))</f>
        <v>#REF!</v>
      </c>
      <c r="S61" s="295">
        <v>0</v>
      </c>
      <c r="T61" s="303"/>
      <c r="U61" s="295"/>
      <c r="V61" s="295"/>
      <c r="W61" s="299">
        <v>0</v>
      </c>
      <c r="X61" s="264" t="s">
        <v>505</v>
      </c>
      <c r="Y61" s="295"/>
      <c r="Z61" s="295"/>
      <c r="AA61" s="295"/>
    </row>
    <row r="62" spans="3:27" ht="12.75">
      <c r="C62" s="265"/>
      <c r="F62" s="266"/>
      <c r="H62" s="265"/>
      <c r="J62" s="267"/>
      <c r="K62" s="267"/>
      <c r="L62" s="267"/>
      <c r="M62" s="267"/>
      <c r="N62" s="293"/>
      <c r="O62" s="264" t="s">
        <v>428</v>
      </c>
      <c r="P62" s="304">
        <v>5</v>
      </c>
      <c r="Q62" s="331" t="s">
        <v>507</v>
      </c>
      <c r="R62" s="302" t="e">
        <f>IF(Washington!#REF!&lt;&gt;0,Washington!H119,IF(Washington!K119&lt;&gt;0,Washington!H119,""))</f>
        <v>#REF!</v>
      </c>
      <c r="S62" s="295">
        <v>0</v>
      </c>
      <c r="T62" s="303"/>
      <c r="U62" s="295"/>
      <c r="V62" s="295"/>
      <c r="W62" s="299">
        <v>0</v>
      </c>
      <c r="X62" s="264" t="s">
        <v>508</v>
      </c>
      <c r="Y62" s="295"/>
      <c r="Z62" s="295"/>
      <c r="AA62" s="295"/>
    </row>
    <row r="63" spans="3:27" ht="12.75">
      <c r="C63" s="265"/>
      <c r="F63" s="266"/>
      <c r="H63" s="265"/>
      <c r="J63" s="267"/>
      <c r="K63" s="267"/>
      <c r="L63" s="267"/>
      <c r="M63" s="267"/>
      <c r="N63" s="293"/>
      <c r="O63" s="264" t="s">
        <v>428</v>
      </c>
      <c r="P63" s="304">
        <v>5</v>
      </c>
      <c r="Q63" s="331" t="s">
        <v>509</v>
      </c>
      <c r="R63" s="302" t="e">
        <f>IF(Washington!#REF!&lt;&gt;0,Washington!H120,IF(Washington!K120&lt;&gt;0,Washington!H120,""))</f>
        <v>#REF!</v>
      </c>
      <c r="S63" s="295">
        <v>0</v>
      </c>
      <c r="T63" s="303"/>
      <c r="U63" s="295"/>
      <c r="V63" s="295"/>
      <c r="W63" s="299">
        <v>0</v>
      </c>
      <c r="X63" s="264" t="s">
        <v>510</v>
      </c>
      <c r="Y63" s="295"/>
      <c r="Z63" s="295"/>
      <c r="AA63" s="295"/>
    </row>
    <row r="64" spans="3:27" ht="12.75">
      <c r="C64" s="265"/>
      <c r="F64" s="266"/>
      <c r="H64" s="265"/>
      <c r="J64" s="267"/>
      <c r="K64" s="267"/>
      <c r="L64" s="267"/>
      <c r="M64" s="267"/>
      <c r="N64" s="293"/>
      <c r="O64" s="264" t="s">
        <v>428</v>
      </c>
      <c r="P64" s="304">
        <v>5</v>
      </c>
      <c r="Q64" s="331" t="s">
        <v>511</v>
      </c>
      <c r="R64" s="302" t="e">
        <f>IF(Washington!#REF!&lt;&gt;0,Washington!H121,IF(Washington!K121&lt;&gt;0,Washington!H121,""))</f>
        <v>#REF!</v>
      </c>
      <c r="S64" s="295">
        <v>0</v>
      </c>
      <c r="T64" s="303"/>
      <c r="U64" s="295"/>
      <c r="V64" s="295"/>
      <c r="W64" s="299">
        <v>0</v>
      </c>
      <c r="X64" s="264" t="s">
        <v>512</v>
      </c>
      <c r="Y64" s="295"/>
      <c r="Z64" s="295"/>
      <c r="AA64" s="295"/>
    </row>
    <row r="65" spans="3:27" ht="12.75">
      <c r="C65" s="265"/>
      <c r="F65" s="266"/>
      <c r="H65" s="265"/>
      <c r="J65" s="267"/>
      <c r="K65" s="267"/>
      <c r="L65" s="267"/>
      <c r="M65" s="267"/>
      <c r="N65" s="293"/>
      <c r="O65" s="264" t="s">
        <v>428</v>
      </c>
      <c r="P65" s="304">
        <v>5</v>
      </c>
      <c r="Q65" s="331" t="s">
        <v>513</v>
      </c>
      <c r="R65" s="302">
        <v>0</v>
      </c>
      <c r="S65" s="295">
        <v>0</v>
      </c>
      <c r="T65" s="303"/>
      <c r="U65" s="295"/>
      <c r="V65" s="295"/>
      <c r="W65" s="299">
        <v>0</v>
      </c>
      <c r="X65" s="264" t="s">
        <v>514</v>
      </c>
      <c r="Y65" s="295"/>
      <c r="Z65" s="295"/>
      <c r="AA65" s="295"/>
    </row>
    <row r="66" spans="3:27" ht="12.75">
      <c r="C66" s="265"/>
      <c r="F66" s="266"/>
      <c r="H66" s="265"/>
      <c r="J66" s="267"/>
      <c r="K66" s="267"/>
      <c r="L66" s="267"/>
      <c r="M66" s="267"/>
      <c r="N66" s="293"/>
      <c r="O66" s="264" t="s">
        <v>428</v>
      </c>
      <c r="P66" s="304">
        <v>5</v>
      </c>
      <c r="Q66" s="331" t="s">
        <v>515</v>
      </c>
      <c r="R66" s="302" t="e">
        <f>IF(Washington!#REF!&lt;&gt;0,Washington!H124,IF(Washington!K124&lt;&gt;0,Washington!H124,""))</f>
        <v>#REF!</v>
      </c>
      <c r="S66" s="295">
        <v>0</v>
      </c>
      <c r="T66" s="303"/>
      <c r="U66" s="295"/>
      <c r="V66" s="295"/>
      <c r="W66" s="299">
        <v>0</v>
      </c>
      <c r="X66" s="264" t="s">
        <v>522</v>
      </c>
      <c r="Y66" s="295"/>
      <c r="Z66" s="295"/>
      <c r="AA66" s="295"/>
    </row>
    <row r="67" spans="3:27" ht="12.75">
      <c r="C67" s="265"/>
      <c r="F67" s="266"/>
      <c r="H67" s="265"/>
      <c r="J67" s="267"/>
      <c r="K67" s="267"/>
      <c r="L67" s="267"/>
      <c r="M67" s="267"/>
      <c r="N67" s="293"/>
      <c r="O67" s="264" t="s">
        <v>428</v>
      </c>
      <c r="P67" s="304">
        <v>5</v>
      </c>
      <c r="Q67" s="331" t="s">
        <v>523</v>
      </c>
      <c r="R67" s="302" t="e">
        <f>IF(Washington!#REF!&lt;&gt;0,Washington!H125,IF(Washington!K125&lt;&gt;0,Washington!H125,""))</f>
        <v>#REF!</v>
      </c>
      <c r="S67" s="295">
        <v>0</v>
      </c>
      <c r="T67" s="303"/>
      <c r="U67" s="295"/>
      <c r="V67" s="295"/>
      <c r="W67" s="299">
        <v>0</v>
      </c>
      <c r="X67" s="264" t="s">
        <v>524</v>
      </c>
      <c r="Y67" s="295"/>
      <c r="Z67" s="295"/>
      <c r="AA67" s="295"/>
    </row>
    <row r="68" spans="3:27" ht="12.75">
      <c r="C68" s="265"/>
      <c r="F68" s="266"/>
      <c r="H68" s="265"/>
      <c r="J68" s="267"/>
      <c r="K68" s="267"/>
      <c r="L68" s="267"/>
      <c r="M68" s="267"/>
      <c r="N68" s="293"/>
      <c r="O68" s="264" t="s">
        <v>428</v>
      </c>
      <c r="P68" s="304">
        <v>5</v>
      </c>
      <c r="Q68" s="331" t="s">
        <v>525</v>
      </c>
      <c r="R68" s="302" t="e">
        <f>IF(Washington!#REF!&lt;&gt;0,Washington!H126,IF(Washington!K126&lt;&gt;0,Washington!H126,""))</f>
        <v>#REF!</v>
      </c>
      <c r="S68" s="295">
        <v>0</v>
      </c>
      <c r="T68" s="303"/>
      <c r="U68" s="295"/>
      <c r="V68" s="295"/>
      <c r="W68" s="299">
        <v>0</v>
      </c>
      <c r="X68" s="264" t="s">
        <v>526</v>
      </c>
      <c r="Y68" s="295"/>
      <c r="Z68" s="295"/>
      <c r="AA68" s="295"/>
    </row>
    <row r="69" spans="3:27" ht="12.75">
      <c r="C69" s="265"/>
      <c r="F69" s="266"/>
      <c r="H69" s="265"/>
      <c r="J69" s="267"/>
      <c r="K69" s="267"/>
      <c r="L69" s="267"/>
      <c r="M69" s="267"/>
      <c r="N69" s="293"/>
      <c r="O69" s="264" t="s">
        <v>428</v>
      </c>
      <c r="P69" s="304">
        <v>5</v>
      </c>
      <c r="Q69" s="331" t="s">
        <v>527</v>
      </c>
      <c r="R69" s="302" t="e">
        <f>IF(Washington!#REF!&lt;&gt;0,Washington!H128,IF(Washington!K128&lt;&gt;0,Washington!H128,""))</f>
        <v>#REF!</v>
      </c>
      <c r="S69" s="295">
        <v>0</v>
      </c>
      <c r="T69" s="303"/>
      <c r="U69" s="295"/>
      <c r="V69" s="295"/>
      <c r="W69" s="299">
        <v>0</v>
      </c>
      <c r="X69" s="264" t="s">
        <v>528</v>
      </c>
      <c r="Y69" s="295"/>
      <c r="Z69" s="295"/>
      <c r="AA69" s="295"/>
    </row>
    <row r="70" spans="3:27" ht="12.75">
      <c r="C70" s="265"/>
      <c r="F70" s="266"/>
      <c r="H70" s="265"/>
      <c r="J70" s="267"/>
      <c r="K70" s="267"/>
      <c r="L70" s="267"/>
      <c r="M70" s="267"/>
      <c r="N70" s="293"/>
      <c r="O70" s="264" t="s">
        <v>428</v>
      </c>
      <c r="P70" s="304">
        <v>5</v>
      </c>
      <c r="Q70" s="331" t="s">
        <v>529</v>
      </c>
      <c r="R70" s="302" t="e">
        <f>IF(Washington!#REF!&lt;&gt;0,Washington!H130,IF(Washington!K130&lt;&gt;0,Washington!H130,""))</f>
        <v>#REF!</v>
      </c>
      <c r="S70" s="295">
        <v>0</v>
      </c>
      <c r="T70" s="303"/>
      <c r="U70" s="295"/>
      <c r="V70" s="295"/>
      <c r="W70" s="299">
        <v>0</v>
      </c>
      <c r="X70" s="264" t="s">
        <v>530</v>
      </c>
      <c r="Y70" s="295"/>
      <c r="Z70" s="295"/>
      <c r="AA70" s="295"/>
    </row>
    <row r="71" spans="3:27" ht="12.75">
      <c r="C71" s="265"/>
      <c r="F71" s="266"/>
      <c r="H71" s="265"/>
      <c r="J71" s="267"/>
      <c r="K71" s="267"/>
      <c r="L71" s="267"/>
      <c r="M71" s="267"/>
      <c r="N71" s="293"/>
      <c r="O71" s="264" t="s">
        <v>428</v>
      </c>
      <c r="P71" s="304">
        <v>5</v>
      </c>
      <c r="Q71" s="331" t="s">
        <v>531</v>
      </c>
      <c r="R71" s="302" t="e">
        <f>IF(Washington!#REF!&lt;&gt;0,Washington!H131,IF(Washington!K131&lt;&gt;0,Washington!H131,""))</f>
        <v>#REF!</v>
      </c>
      <c r="S71" s="295">
        <v>0</v>
      </c>
      <c r="T71" s="303"/>
      <c r="U71" s="295"/>
      <c r="V71" s="295"/>
      <c r="W71" s="299">
        <v>0</v>
      </c>
      <c r="X71" s="264" t="s">
        <v>532</v>
      </c>
      <c r="Y71" s="295"/>
      <c r="Z71" s="295"/>
      <c r="AA71" s="295"/>
    </row>
    <row r="72" spans="3:27" ht="12.75">
      <c r="C72" s="265"/>
      <c r="F72" s="266"/>
      <c r="H72" s="265"/>
      <c r="J72" s="267"/>
      <c r="K72" s="267"/>
      <c r="L72" s="267"/>
      <c r="M72" s="267"/>
      <c r="N72" s="293"/>
      <c r="O72" s="264" t="s">
        <v>428</v>
      </c>
      <c r="P72" s="304">
        <v>5</v>
      </c>
      <c r="Q72" s="331" t="s">
        <v>533</v>
      </c>
      <c r="R72" s="302" t="e">
        <f>IF(Washington!#REF!&lt;&gt;0,Washington!H132,IF(Washington!K132&lt;&gt;0,Washington!H132,""))</f>
        <v>#REF!</v>
      </c>
      <c r="S72" s="295">
        <v>0</v>
      </c>
      <c r="T72" s="303"/>
      <c r="U72" s="295"/>
      <c r="V72" s="295"/>
      <c r="W72" s="299">
        <v>0</v>
      </c>
      <c r="X72" s="264" t="s">
        <v>534</v>
      </c>
      <c r="Y72" s="295"/>
      <c r="Z72" s="295"/>
      <c r="AA72" s="295"/>
    </row>
    <row r="73" spans="3:27" ht="12.75">
      <c r="C73" s="265"/>
      <c r="F73" s="266"/>
      <c r="H73" s="265"/>
      <c r="J73" s="267"/>
      <c r="K73" s="267"/>
      <c r="L73" s="267"/>
      <c r="M73" s="267"/>
      <c r="N73" s="293"/>
      <c r="O73" s="264" t="s">
        <v>428</v>
      </c>
      <c r="P73" s="304">
        <v>5</v>
      </c>
      <c r="Q73" s="331" t="s">
        <v>535</v>
      </c>
      <c r="R73" s="302" t="e">
        <f>IF(Washington!#REF!&lt;&gt;0,Washington!H133,IF(Washington!K133&lt;&gt;0,Washington!H133,""))</f>
        <v>#REF!</v>
      </c>
      <c r="S73" s="295">
        <v>0</v>
      </c>
      <c r="T73" s="303"/>
      <c r="U73" s="295"/>
      <c r="V73" s="295"/>
      <c r="W73" s="299">
        <v>0</v>
      </c>
      <c r="X73" s="264" t="s">
        <v>536</v>
      </c>
      <c r="Y73" s="295"/>
      <c r="Z73" s="295"/>
      <c r="AA73" s="295"/>
    </row>
    <row r="74" spans="3:27" ht="12.75">
      <c r="C74" s="265"/>
      <c r="F74" s="266"/>
      <c r="H74" s="265"/>
      <c r="J74" s="267"/>
      <c r="K74" s="267"/>
      <c r="L74" s="267"/>
      <c r="M74" s="267"/>
      <c r="N74" s="293"/>
      <c r="O74" s="264" t="s">
        <v>428</v>
      </c>
      <c r="P74" s="304">
        <v>5</v>
      </c>
      <c r="Q74" s="331" t="s">
        <v>537</v>
      </c>
      <c r="R74" s="302" t="e">
        <f>IF(Washington!#REF!&lt;&gt;0,Washington!H134,IF(Washington!K134&lt;&gt;0,Washington!H134,""))</f>
        <v>#REF!</v>
      </c>
      <c r="S74" s="295">
        <v>0</v>
      </c>
      <c r="T74" s="303"/>
      <c r="U74" s="295"/>
      <c r="V74" s="295"/>
      <c r="W74" s="299">
        <v>0</v>
      </c>
      <c r="X74" s="264" t="s">
        <v>538</v>
      </c>
      <c r="Y74" s="295"/>
      <c r="Z74" s="295"/>
      <c r="AA74" s="295"/>
    </row>
    <row r="75" spans="3:27" ht="12.75">
      <c r="C75" s="265"/>
      <c r="F75" s="266"/>
      <c r="H75" s="265"/>
      <c r="J75" s="267"/>
      <c r="K75" s="267"/>
      <c r="L75" s="267"/>
      <c r="M75" s="267"/>
      <c r="N75" s="293"/>
      <c r="O75" s="264" t="s">
        <v>428</v>
      </c>
      <c r="P75" s="304">
        <v>5</v>
      </c>
      <c r="Q75" s="331" t="s">
        <v>539</v>
      </c>
      <c r="R75" s="302" t="e">
        <f>IF(Washington!#REF!&lt;&gt;0,Washington!H135,IF(Washington!K135&lt;&gt;0,Washington!H135,""))</f>
        <v>#REF!</v>
      </c>
      <c r="S75" s="295">
        <v>0</v>
      </c>
      <c r="T75" s="303"/>
      <c r="U75" s="295"/>
      <c r="V75" s="295"/>
      <c r="W75" s="299">
        <v>0</v>
      </c>
      <c r="X75" s="264" t="s">
        <v>540</v>
      </c>
      <c r="Y75" s="295"/>
      <c r="Z75" s="295"/>
      <c r="AA75" s="295"/>
    </row>
    <row r="76" spans="3:27" ht="12.75">
      <c r="C76" s="265"/>
      <c r="F76" s="266"/>
      <c r="H76" s="265"/>
      <c r="J76" s="267"/>
      <c r="K76" s="267"/>
      <c r="L76" s="267"/>
      <c r="M76" s="267"/>
      <c r="N76" s="293"/>
      <c r="O76" s="264" t="s">
        <v>428</v>
      </c>
      <c r="P76" s="304">
        <v>5</v>
      </c>
      <c r="Q76" s="331" t="s">
        <v>541</v>
      </c>
      <c r="R76" s="302" t="e">
        <f>IF(Washington!#REF!&lt;&gt;0,Washington!H127,IF(Washington!K127&lt;&gt;0,Washington!H127,""))</f>
        <v>#REF!</v>
      </c>
      <c r="S76" s="295">
        <v>0</v>
      </c>
      <c r="T76" s="303"/>
      <c r="U76" s="295"/>
      <c r="V76" s="295"/>
      <c r="W76" s="299">
        <v>0</v>
      </c>
      <c r="X76" s="264" t="s">
        <v>542</v>
      </c>
      <c r="Y76" s="295"/>
      <c r="Z76" s="295"/>
      <c r="AA76" s="295"/>
    </row>
    <row r="77" spans="3:27" ht="12.75">
      <c r="C77" s="265"/>
      <c r="F77" s="266"/>
      <c r="H77" s="265"/>
      <c r="J77" s="267"/>
      <c r="K77" s="267"/>
      <c r="L77" s="267"/>
      <c r="M77" s="267"/>
      <c r="N77" s="293"/>
      <c r="O77" s="264" t="s">
        <v>428</v>
      </c>
      <c r="P77" s="304">
        <v>5</v>
      </c>
      <c r="Q77" s="331" t="s">
        <v>543</v>
      </c>
      <c r="R77" s="302" t="e">
        <f>IF(Washington!#REF!&lt;&gt;0,Washington!H129,IF(Washington!K129&lt;&gt;0,Washington!H129,""))</f>
        <v>#REF!</v>
      </c>
      <c r="S77" s="295">
        <v>0</v>
      </c>
      <c r="T77" s="303"/>
      <c r="U77" s="295"/>
      <c r="V77" s="295"/>
      <c r="W77" s="299">
        <v>0</v>
      </c>
      <c r="X77" s="264" t="s">
        <v>544</v>
      </c>
      <c r="Y77" s="295"/>
      <c r="Z77" s="295"/>
      <c r="AA77" s="295"/>
    </row>
    <row r="78" spans="3:27" ht="12.75">
      <c r="C78" s="265"/>
      <c r="F78" s="266"/>
      <c r="H78" s="265"/>
      <c r="J78" s="267"/>
      <c r="K78" s="267"/>
      <c r="L78" s="267"/>
      <c r="M78" s="267"/>
      <c r="N78" s="293"/>
      <c r="O78" s="264" t="s">
        <v>428</v>
      </c>
      <c r="P78" s="275">
        <v>5</v>
      </c>
      <c r="Q78" s="331" t="s">
        <v>545</v>
      </c>
      <c r="R78" s="302">
        <v>0</v>
      </c>
      <c r="S78" s="295">
        <v>0</v>
      </c>
      <c r="T78" s="306"/>
      <c r="U78" s="295"/>
      <c r="V78" s="295"/>
      <c r="W78" s="299">
        <v>0</v>
      </c>
      <c r="X78" s="280" t="s">
        <v>547</v>
      </c>
      <c r="Y78" s="295"/>
      <c r="Z78" s="295"/>
      <c r="AA78" s="295"/>
    </row>
    <row r="79" spans="3:27" ht="12.75">
      <c r="C79" s="265"/>
      <c r="F79" s="266"/>
      <c r="H79" s="265"/>
      <c r="J79" s="267"/>
      <c r="K79" s="267"/>
      <c r="L79" s="267"/>
      <c r="M79" s="267"/>
      <c r="N79" s="293"/>
      <c r="O79" s="264" t="s">
        <v>428</v>
      </c>
      <c r="P79" s="265">
        <v>5</v>
      </c>
      <c r="Q79" s="331" t="s">
        <v>548</v>
      </c>
      <c r="R79" s="302">
        <v>0</v>
      </c>
      <c r="S79" s="295">
        <v>0</v>
      </c>
      <c r="T79" s="306"/>
      <c r="U79" s="295"/>
      <c r="V79" s="295"/>
      <c r="W79" s="299">
        <v>0</v>
      </c>
      <c r="X79" s="280" t="s">
        <v>549</v>
      </c>
      <c r="Y79" s="295"/>
      <c r="Z79" s="295"/>
      <c r="AA79" s="295"/>
    </row>
    <row r="80" spans="3:27" ht="12.75">
      <c r="C80" s="265"/>
      <c r="F80" s="266"/>
      <c r="H80" s="265"/>
      <c r="J80" s="267"/>
      <c r="K80" s="267"/>
      <c r="L80" s="267"/>
      <c r="M80" s="267"/>
      <c r="N80" s="293"/>
      <c r="O80" s="264" t="s">
        <v>428</v>
      </c>
      <c r="P80" s="265">
        <v>5</v>
      </c>
      <c r="Q80" s="331" t="s">
        <v>550</v>
      </c>
      <c r="R80" s="302">
        <v>0</v>
      </c>
      <c r="S80" s="295">
        <v>0</v>
      </c>
      <c r="T80" s="306"/>
      <c r="U80" s="295"/>
      <c r="V80" s="295"/>
      <c r="W80" s="299">
        <v>0</v>
      </c>
      <c r="X80" s="280" t="s">
        <v>551</v>
      </c>
      <c r="Y80" s="295"/>
      <c r="Z80" s="295"/>
      <c r="AA80" s="295"/>
    </row>
    <row r="81" spans="3:27" ht="12.75">
      <c r="C81" s="265"/>
      <c r="F81" s="266"/>
      <c r="H81" s="265"/>
      <c r="J81" s="267"/>
      <c r="K81" s="267"/>
      <c r="L81" s="267"/>
      <c r="M81" s="267"/>
      <c r="N81" s="293"/>
      <c r="O81" s="264" t="s">
        <v>428</v>
      </c>
      <c r="P81" s="265">
        <v>5</v>
      </c>
      <c r="Q81" s="331" t="s">
        <v>1271</v>
      </c>
      <c r="R81" s="295">
        <v>0</v>
      </c>
      <c r="S81" s="295">
        <v>0</v>
      </c>
      <c r="T81" s="306"/>
      <c r="U81" s="295"/>
      <c r="V81" s="295"/>
      <c r="W81" s="299"/>
      <c r="X81" s="341" t="s">
        <v>1272</v>
      </c>
      <c r="Y81" s="295"/>
      <c r="Z81" s="295"/>
      <c r="AA81" s="295"/>
    </row>
    <row r="82" spans="3:27" ht="12.75">
      <c r="C82" s="265"/>
      <c r="F82" s="266"/>
      <c r="H82" s="265"/>
      <c r="J82" s="267"/>
      <c r="K82" s="267"/>
      <c r="L82" s="267"/>
      <c r="M82" s="267"/>
      <c r="N82" s="293"/>
      <c r="O82" s="264" t="s">
        <v>428</v>
      </c>
      <c r="P82" s="304">
        <v>5</v>
      </c>
      <c r="Q82" s="324" t="s">
        <v>552</v>
      </c>
      <c r="R82" s="295">
        <v>0</v>
      </c>
      <c r="S82" s="295">
        <v>0</v>
      </c>
      <c r="T82" s="303"/>
      <c r="U82" s="295"/>
      <c r="V82" s="295"/>
      <c r="W82" s="299">
        <v>0</v>
      </c>
      <c r="X82" s="305" t="s">
        <v>553</v>
      </c>
      <c r="Y82" s="295"/>
      <c r="Z82" s="295"/>
      <c r="AA82" s="295"/>
    </row>
    <row r="83" spans="3:27" ht="12.75">
      <c r="C83" s="265"/>
      <c r="F83" s="266"/>
      <c r="H83" s="265"/>
      <c r="J83" s="267"/>
      <c r="K83" s="267"/>
      <c r="L83" s="267"/>
      <c r="M83" s="267"/>
      <c r="N83" s="293"/>
      <c r="O83" s="264" t="s">
        <v>428</v>
      </c>
      <c r="P83" s="304">
        <v>5</v>
      </c>
      <c r="Q83" s="324" t="s">
        <v>1273</v>
      </c>
      <c r="R83" s="295">
        <v>0</v>
      </c>
      <c r="S83" s="295">
        <v>0</v>
      </c>
      <c r="T83" s="303"/>
      <c r="U83" s="295"/>
      <c r="V83" s="295"/>
      <c r="W83" s="299"/>
      <c r="X83" s="344" t="s">
        <v>1274</v>
      </c>
      <c r="Y83" s="295"/>
      <c r="Z83" s="295"/>
      <c r="AA83" s="295"/>
    </row>
    <row r="84" spans="3:27" ht="12.75">
      <c r="C84" s="265"/>
      <c r="F84" s="266"/>
      <c r="H84" s="265"/>
      <c r="J84" s="267"/>
      <c r="K84" s="267"/>
      <c r="L84" s="267"/>
      <c r="M84" s="267"/>
      <c r="N84" s="293"/>
      <c r="O84" s="264" t="s">
        <v>428</v>
      </c>
      <c r="P84" s="275">
        <v>5</v>
      </c>
      <c r="Q84" s="346" t="s">
        <v>554</v>
      </c>
      <c r="R84" s="302" t="e">
        <f>IF(Washington!#REF!&lt;&gt;0,Washington!H110,IF(Washington!K110&lt;&gt;0,Washington!H110,""))</f>
        <v>#REF!</v>
      </c>
      <c r="S84" s="295">
        <v>0</v>
      </c>
      <c r="T84" s="303"/>
      <c r="U84" s="295"/>
      <c r="V84" s="295"/>
      <c r="W84" s="299">
        <v>0</v>
      </c>
      <c r="X84" s="270" t="s">
        <v>555</v>
      </c>
      <c r="Y84" s="295"/>
      <c r="Z84" s="295"/>
      <c r="AA84" s="295"/>
    </row>
    <row r="85" spans="6:27" ht="12.75">
      <c r="F85" s="272"/>
      <c r="H85" s="265"/>
      <c r="J85" s="267"/>
      <c r="K85" s="267"/>
      <c r="L85" s="267"/>
      <c r="M85" s="267"/>
      <c r="N85" s="301"/>
      <c r="O85" s="264" t="s">
        <v>428</v>
      </c>
      <c r="P85" s="265">
        <v>5</v>
      </c>
      <c r="Q85" s="331" t="s">
        <v>556</v>
      </c>
      <c r="R85" s="302" t="e">
        <f>IF(Washington!#REF!&lt;&gt;0,Washington!H187,IF(Washington!K187&lt;&gt;0,Washington!H187,""))</f>
        <v>#REF!</v>
      </c>
      <c r="S85" s="295">
        <v>0</v>
      </c>
      <c r="T85" s="303"/>
      <c r="U85" s="295"/>
      <c r="V85" s="295"/>
      <c r="W85" s="299">
        <v>0</v>
      </c>
      <c r="X85" s="264" t="s">
        <v>557</v>
      </c>
      <c r="Y85" s="295"/>
      <c r="Z85" s="295"/>
      <c r="AA85" s="295"/>
    </row>
    <row r="86" spans="6:30" ht="12.75">
      <c r="F86" s="272"/>
      <c r="H86" s="265"/>
      <c r="J86" s="267"/>
      <c r="K86" s="267"/>
      <c r="L86" s="267"/>
      <c r="M86" s="267"/>
      <c r="N86" s="301"/>
      <c r="O86" s="264" t="s">
        <v>428</v>
      </c>
      <c r="P86" s="265">
        <v>5</v>
      </c>
      <c r="Q86" s="331" t="s">
        <v>558</v>
      </c>
      <c r="R86" s="302" t="e">
        <f>IF(Washington!#REF!&lt;&gt;0,Washington!H187,IF(Washington!K187&lt;&gt;0,Washington!H187,""))</f>
        <v>#REF!</v>
      </c>
      <c r="S86" s="295">
        <v>0</v>
      </c>
      <c r="T86" s="303"/>
      <c r="U86" s="295"/>
      <c r="V86" s="295"/>
      <c r="W86" s="299">
        <v>0</v>
      </c>
      <c r="X86" s="264" t="s">
        <v>559</v>
      </c>
      <c r="Y86" s="295"/>
      <c r="Z86" s="295"/>
      <c r="AA86" s="295"/>
      <c r="AD86" s="267"/>
    </row>
    <row r="87" spans="8:27" ht="12.75">
      <c r="H87" s="265"/>
      <c r="J87" s="267"/>
      <c r="K87" s="267"/>
      <c r="L87" s="267"/>
      <c r="M87" s="267"/>
      <c r="O87" s="264" t="s">
        <v>428</v>
      </c>
      <c r="P87" s="265">
        <v>5</v>
      </c>
      <c r="Q87" s="331" t="s">
        <v>560</v>
      </c>
      <c r="R87" s="302" t="e">
        <f>IF(Washington!#REF!&lt;&gt;0,Washington!H187,IF(Washington!K187&lt;&gt;0,Washington!H187,""))</f>
        <v>#REF!</v>
      </c>
      <c r="S87" s="295">
        <v>0</v>
      </c>
      <c r="T87" s="303"/>
      <c r="U87" s="295"/>
      <c r="V87" s="295"/>
      <c r="W87" s="299">
        <v>0</v>
      </c>
      <c r="X87" s="264" t="s">
        <v>561</v>
      </c>
      <c r="Y87" s="295"/>
      <c r="Z87" s="295"/>
      <c r="AA87" s="295"/>
    </row>
    <row r="88" spans="8:27" ht="12.75">
      <c r="H88" s="265"/>
      <c r="J88" s="267"/>
      <c r="K88" s="267"/>
      <c r="L88" s="267"/>
      <c r="M88" s="267"/>
      <c r="O88" s="264" t="s">
        <v>428</v>
      </c>
      <c r="P88" s="265">
        <v>5</v>
      </c>
      <c r="Q88" s="331" t="s">
        <v>562</v>
      </c>
      <c r="R88" s="302">
        <v>0</v>
      </c>
      <c r="S88" s="295">
        <v>0</v>
      </c>
      <c r="T88" s="303"/>
      <c r="U88" s="295"/>
      <c r="V88" s="295"/>
      <c r="W88" s="299">
        <v>0</v>
      </c>
      <c r="X88" s="264" t="s">
        <v>563</v>
      </c>
      <c r="Y88" s="295"/>
      <c r="Z88" s="295"/>
      <c r="AA88" s="295"/>
    </row>
    <row r="89" spans="8:27" ht="12.75">
      <c r="H89" s="265"/>
      <c r="J89" s="267"/>
      <c r="K89" s="267"/>
      <c r="L89" s="267"/>
      <c r="M89" s="267"/>
      <c r="O89" s="264" t="s">
        <v>428</v>
      </c>
      <c r="P89" s="265">
        <v>5</v>
      </c>
      <c r="Q89" s="331" t="s">
        <v>564</v>
      </c>
      <c r="R89" s="302">
        <v>0</v>
      </c>
      <c r="S89" s="295">
        <v>0</v>
      </c>
      <c r="T89" s="303"/>
      <c r="U89" s="295"/>
      <c r="V89" s="295"/>
      <c r="W89" s="299">
        <v>0</v>
      </c>
      <c r="X89" s="264" t="s">
        <v>565</v>
      </c>
      <c r="Y89" s="295"/>
      <c r="Z89" s="295"/>
      <c r="AA89" s="295"/>
    </row>
    <row r="90" spans="8:27" ht="12.75">
      <c r="H90" s="265"/>
      <c r="J90" s="267"/>
      <c r="K90" s="267"/>
      <c r="L90" s="267"/>
      <c r="M90" s="267"/>
      <c r="O90" s="264" t="s">
        <v>428</v>
      </c>
      <c r="P90" s="265">
        <v>5</v>
      </c>
      <c r="Q90" s="331" t="s">
        <v>566</v>
      </c>
      <c r="R90" s="302" t="e">
        <f>IF(Washington!#REF!&lt;&gt;0,Washington!H160,IF(Washington!K160&lt;&gt;0,Washington!H160,""))</f>
        <v>#REF!</v>
      </c>
      <c r="S90" s="295">
        <v>0</v>
      </c>
      <c r="T90" s="303"/>
      <c r="U90" s="295"/>
      <c r="V90" s="295"/>
      <c r="W90" s="299">
        <v>0</v>
      </c>
      <c r="X90" s="264" t="s">
        <v>567</v>
      </c>
      <c r="Y90" s="295"/>
      <c r="Z90" s="295"/>
      <c r="AA90" s="295"/>
    </row>
    <row r="91" spans="8:27" ht="12.75">
      <c r="H91" s="265"/>
      <c r="J91" s="267"/>
      <c r="K91" s="267"/>
      <c r="L91" s="267"/>
      <c r="M91" s="267"/>
      <c r="O91" s="264" t="s">
        <v>428</v>
      </c>
      <c r="P91" s="265">
        <v>5</v>
      </c>
      <c r="Q91" s="331" t="s">
        <v>568</v>
      </c>
      <c r="R91" s="295">
        <v>0</v>
      </c>
      <c r="S91" s="295">
        <v>0</v>
      </c>
      <c r="T91" s="303"/>
      <c r="U91" s="295"/>
      <c r="V91" s="295"/>
      <c r="W91" s="299">
        <v>0</v>
      </c>
      <c r="X91" s="264" t="s">
        <v>569</v>
      </c>
      <c r="Y91" s="295"/>
      <c r="Z91" s="295"/>
      <c r="AA91" s="295"/>
    </row>
    <row r="92" spans="8:27" ht="12.75">
      <c r="H92" s="265"/>
      <c r="J92" s="267"/>
      <c r="K92" s="267"/>
      <c r="L92" s="267"/>
      <c r="M92" s="267"/>
      <c r="O92" s="264" t="s">
        <v>428</v>
      </c>
      <c r="P92" s="265">
        <v>5</v>
      </c>
      <c r="Q92" s="331" t="s">
        <v>570</v>
      </c>
      <c r="R92" s="295">
        <v>0</v>
      </c>
      <c r="S92" s="295">
        <v>0</v>
      </c>
      <c r="T92" s="303"/>
      <c r="U92" s="295"/>
      <c r="V92" s="295"/>
      <c r="W92" s="299">
        <v>0</v>
      </c>
      <c r="X92" s="264" t="s">
        <v>571</v>
      </c>
      <c r="Y92" s="295"/>
      <c r="Z92" s="295"/>
      <c r="AA92" s="295"/>
    </row>
    <row r="93" spans="8:27" ht="12.75">
      <c r="H93" s="265"/>
      <c r="J93" s="267"/>
      <c r="K93" s="267"/>
      <c r="L93" s="267"/>
      <c r="M93" s="267"/>
      <c r="N93" s="282"/>
      <c r="O93" s="264" t="s">
        <v>428</v>
      </c>
      <c r="P93" s="304">
        <v>5</v>
      </c>
      <c r="Q93" s="324" t="s">
        <v>572</v>
      </c>
      <c r="R93" s="295">
        <v>0</v>
      </c>
      <c r="S93" s="295">
        <v>0</v>
      </c>
      <c r="T93" s="303"/>
      <c r="U93" s="295"/>
      <c r="V93" s="295"/>
      <c r="W93" s="299">
        <v>0</v>
      </c>
      <c r="X93" s="305" t="s">
        <v>573</v>
      </c>
      <c r="Y93" s="295"/>
      <c r="Z93" s="295"/>
      <c r="AA93" s="295"/>
    </row>
    <row r="94" spans="8:27" ht="12.75">
      <c r="H94" s="265"/>
      <c r="J94" s="267"/>
      <c r="K94" s="267"/>
      <c r="L94" s="267"/>
      <c r="M94" s="267"/>
      <c r="N94" s="282"/>
      <c r="O94" s="264" t="s">
        <v>428</v>
      </c>
      <c r="P94" s="265">
        <v>5</v>
      </c>
      <c r="Q94" s="324" t="s">
        <v>574</v>
      </c>
      <c r="R94" s="302" t="e">
        <f>IF(Washington!#REF!&lt;&gt;0,Washington!H161,IF(Washington!K161&lt;&gt;0,Washington!H161,""))</f>
        <v>#REF!</v>
      </c>
      <c r="S94" s="295">
        <v>0</v>
      </c>
      <c r="T94" s="303"/>
      <c r="U94" s="295"/>
      <c r="V94" s="295"/>
      <c r="W94" s="299">
        <v>0</v>
      </c>
      <c r="X94" s="305" t="s">
        <v>575</v>
      </c>
      <c r="Y94" s="295"/>
      <c r="Z94" s="295"/>
      <c r="AA94" s="295"/>
    </row>
    <row r="95" spans="8:27" ht="12.75">
      <c r="H95" s="265"/>
      <c r="J95" s="267"/>
      <c r="K95" s="267"/>
      <c r="L95" s="267"/>
      <c r="M95" s="267"/>
      <c r="N95" s="282"/>
      <c r="O95" s="264" t="s">
        <v>428</v>
      </c>
      <c r="P95" s="304">
        <v>5</v>
      </c>
      <c r="Q95" s="324" t="s">
        <v>576</v>
      </c>
      <c r="R95" s="302">
        <v>0</v>
      </c>
      <c r="S95" s="295">
        <v>0</v>
      </c>
      <c r="T95" s="303"/>
      <c r="U95" s="295"/>
      <c r="V95" s="295"/>
      <c r="W95" s="299">
        <v>0</v>
      </c>
      <c r="X95" s="305" t="s">
        <v>577</v>
      </c>
      <c r="Y95" s="295"/>
      <c r="Z95" s="295"/>
      <c r="AA95" s="295"/>
    </row>
    <row r="96" spans="8:27" ht="12.75">
      <c r="H96" s="265"/>
      <c r="J96" s="267"/>
      <c r="K96" s="267"/>
      <c r="L96" s="267"/>
      <c r="M96" s="267"/>
      <c r="N96" s="282"/>
      <c r="O96" s="264" t="s">
        <v>428</v>
      </c>
      <c r="P96" s="304">
        <v>5</v>
      </c>
      <c r="Q96" s="324" t="s">
        <v>578</v>
      </c>
      <c r="R96" s="302">
        <v>0</v>
      </c>
      <c r="S96" s="295">
        <v>0</v>
      </c>
      <c r="T96" s="303"/>
      <c r="U96" s="295"/>
      <c r="V96" s="295"/>
      <c r="W96" s="299">
        <v>0</v>
      </c>
      <c r="X96" s="305" t="s">
        <v>579</v>
      </c>
      <c r="Y96" s="295"/>
      <c r="Z96" s="295"/>
      <c r="AA96" s="295"/>
    </row>
    <row r="97" spans="8:27" ht="12.75">
      <c r="H97" s="265"/>
      <c r="J97" s="267"/>
      <c r="K97" s="267"/>
      <c r="L97" s="267"/>
      <c r="M97" s="267"/>
      <c r="N97" s="307"/>
      <c r="O97" s="264" t="s">
        <v>428</v>
      </c>
      <c r="P97" s="304">
        <v>5</v>
      </c>
      <c r="Q97" s="331" t="s">
        <v>580</v>
      </c>
      <c r="R97" s="302">
        <v>0</v>
      </c>
      <c r="S97" s="295">
        <v>0</v>
      </c>
      <c r="T97" s="303"/>
      <c r="U97" s="295"/>
      <c r="V97" s="295"/>
      <c r="W97" s="299">
        <v>0</v>
      </c>
      <c r="X97" s="305" t="s">
        <v>581</v>
      </c>
      <c r="Y97" s="295"/>
      <c r="Z97" s="295"/>
      <c r="AA97" s="295"/>
    </row>
    <row r="98" spans="8:27" ht="12.75">
      <c r="H98" s="265"/>
      <c r="J98" s="267"/>
      <c r="K98" s="267"/>
      <c r="L98" s="267"/>
      <c r="M98" s="267"/>
      <c r="O98" s="264" t="s">
        <v>428</v>
      </c>
      <c r="P98" s="304">
        <v>5</v>
      </c>
      <c r="Q98" s="331" t="s">
        <v>582</v>
      </c>
      <c r="R98" s="302">
        <v>0</v>
      </c>
      <c r="S98" s="295">
        <v>0</v>
      </c>
      <c r="T98" s="303"/>
      <c r="U98" s="295"/>
      <c r="V98" s="295"/>
      <c r="W98" s="299">
        <v>0</v>
      </c>
      <c r="X98" s="305" t="s">
        <v>583</v>
      </c>
      <c r="Y98" s="295"/>
      <c r="Z98" s="295"/>
      <c r="AA98" s="295"/>
    </row>
    <row r="99" spans="8:27" ht="12.75">
      <c r="H99" s="265"/>
      <c r="J99" s="267"/>
      <c r="K99" s="267"/>
      <c r="L99" s="267"/>
      <c r="M99" s="267"/>
      <c r="O99" s="264" t="s">
        <v>428</v>
      </c>
      <c r="P99" s="304">
        <v>5</v>
      </c>
      <c r="Q99" s="331" t="s">
        <v>584</v>
      </c>
      <c r="R99" s="295">
        <v>0</v>
      </c>
      <c r="S99" s="302" t="e">
        <f>IF(Washington!#REF!&lt;&gt;0,Washington!I169,IF(Washington!K169&lt;&gt;0,Washington!I169,""))</f>
        <v>#REF!</v>
      </c>
      <c r="T99" s="308" t="s">
        <v>277</v>
      </c>
      <c r="U99" s="295"/>
      <c r="V99" s="295"/>
      <c r="W99" s="299">
        <v>0</v>
      </c>
      <c r="X99" s="264" t="s">
        <v>585</v>
      </c>
      <c r="Y99" s="295"/>
      <c r="Z99" s="295"/>
      <c r="AA99" s="295"/>
    </row>
    <row r="100" spans="8:27" ht="12.75">
      <c r="H100" s="265"/>
      <c r="J100" s="267"/>
      <c r="K100" s="267"/>
      <c r="L100" s="267"/>
      <c r="M100" s="267"/>
      <c r="O100" s="264" t="s">
        <v>428</v>
      </c>
      <c r="P100" s="304">
        <v>5</v>
      </c>
      <c r="Q100" s="331" t="s">
        <v>586</v>
      </c>
      <c r="R100" s="295">
        <v>0</v>
      </c>
      <c r="S100" s="302" t="e">
        <f>IF(Washington!#REF!&lt;&gt;0,Washington!I170,IF(Washington!K170&lt;&gt;0,Washington!I170,""))</f>
        <v>#REF!</v>
      </c>
      <c r="T100" s="308" t="s">
        <v>277</v>
      </c>
      <c r="U100" s="295"/>
      <c r="V100" s="295"/>
      <c r="W100" s="299">
        <v>0</v>
      </c>
      <c r="X100" s="264" t="s">
        <v>587</v>
      </c>
      <c r="Y100" s="295"/>
      <c r="Z100" s="295"/>
      <c r="AA100" s="295"/>
    </row>
    <row r="101" spans="8:27" ht="12.75">
      <c r="H101" s="265"/>
      <c r="J101" s="267"/>
      <c r="K101" s="267"/>
      <c r="L101" s="267"/>
      <c r="M101" s="267"/>
      <c r="O101" s="264" t="s">
        <v>428</v>
      </c>
      <c r="P101" s="304">
        <v>5</v>
      </c>
      <c r="Q101" s="331" t="s">
        <v>588</v>
      </c>
      <c r="R101" s="295">
        <v>0</v>
      </c>
      <c r="S101" s="302" t="e">
        <f>IF(Washington!#REF!&lt;&gt;0,Washington!I107,IF(Washington!K107&lt;&gt;0,Washington!I107,""))</f>
        <v>#REF!</v>
      </c>
      <c r="T101" s="308" t="s">
        <v>277</v>
      </c>
      <c r="U101" s="295"/>
      <c r="V101" s="295"/>
      <c r="W101" s="299">
        <v>0</v>
      </c>
      <c r="X101" s="264" t="s">
        <v>589</v>
      </c>
      <c r="Y101" s="295"/>
      <c r="Z101" s="295"/>
      <c r="AA101" s="295"/>
    </row>
    <row r="102" spans="8:27" ht="12.75">
      <c r="H102" s="265"/>
      <c r="J102" s="267"/>
      <c r="K102" s="267"/>
      <c r="L102" s="267"/>
      <c r="M102" s="267"/>
      <c r="O102" s="264" t="s">
        <v>428</v>
      </c>
      <c r="P102" s="304">
        <v>5</v>
      </c>
      <c r="Q102" s="331" t="s">
        <v>590</v>
      </c>
      <c r="R102" s="295">
        <v>0</v>
      </c>
      <c r="S102" s="302" t="e">
        <f>IF(Washington!#REF!&lt;&gt;0,Washington!I108,IF(Washington!K108&lt;&gt;0,Washington!I108,""))</f>
        <v>#REF!</v>
      </c>
      <c r="T102" s="308" t="s">
        <v>277</v>
      </c>
      <c r="U102" s="295"/>
      <c r="V102" s="295"/>
      <c r="W102" s="299">
        <v>0</v>
      </c>
      <c r="X102" s="264" t="s">
        <v>591</v>
      </c>
      <c r="Y102" s="295"/>
      <c r="Z102" s="295"/>
      <c r="AA102" s="295"/>
    </row>
    <row r="103" spans="8:27" ht="12.75">
      <c r="H103" s="265"/>
      <c r="J103" s="267"/>
      <c r="K103" s="267"/>
      <c r="L103" s="267"/>
      <c r="M103" s="267"/>
      <c r="O103" s="264" t="s">
        <v>428</v>
      </c>
      <c r="P103" s="304">
        <v>5</v>
      </c>
      <c r="Q103" s="331" t="s">
        <v>592</v>
      </c>
      <c r="R103" s="295">
        <v>0</v>
      </c>
      <c r="S103" s="302" t="e">
        <f>IF(Washington!#REF!&lt;&gt;0,Washington!I138,IF(Washington!K138&lt;&gt;0,Washington!I138,""))</f>
        <v>#REF!</v>
      </c>
      <c r="T103" s="308" t="s">
        <v>277</v>
      </c>
      <c r="U103" s="295"/>
      <c r="V103" s="295"/>
      <c r="W103" s="299">
        <v>0</v>
      </c>
      <c r="X103" s="264" t="s">
        <v>593</v>
      </c>
      <c r="Y103" s="295"/>
      <c r="Z103" s="295"/>
      <c r="AA103" s="295"/>
    </row>
    <row r="104" spans="8:27" ht="12.75">
      <c r="H104" s="265"/>
      <c r="J104" s="267"/>
      <c r="K104" s="267"/>
      <c r="L104" s="267"/>
      <c r="M104" s="267"/>
      <c r="O104" s="264" t="s">
        <v>428</v>
      </c>
      <c r="P104" s="304">
        <v>5</v>
      </c>
      <c r="Q104" s="331" t="s">
        <v>594</v>
      </c>
      <c r="R104" s="295">
        <v>0</v>
      </c>
      <c r="S104" s="302" t="e">
        <f>IF(Washington!#REF!&lt;&gt;0,Washington!I139,IF(Washington!K139&lt;&gt;0,Washington!I139,""))</f>
        <v>#REF!</v>
      </c>
      <c r="T104" s="308" t="s">
        <v>277</v>
      </c>
      <c r="U104" s="295"/>
      <c r="V104" s="295"/>
      <c r="W104" s="299">
        <v>0</v>
      </c>
      <c r="X104" s="264" t="s">
        <v>595</v>
      </c>
      <c r="Y104" s="295"/>
      <c r="Z104" s="295"/>
      <c r="AA104" s="295"/>
    </row>
    <row r="105" spans="8:27" ht="15.75" customHeight="1">
      <c r="H105" s="265"/>
      <c r="J105" s="267"/>
      <c r="K105" s="267"/>
      <c r="L105" s="267"/>
      <c r="M105" s="267"/>
      <c r="O105" s="264" t="s">
        <v>596</v>
      </c>
      <c r="P105" s="265">
        <v>5</v>
      </c>
      <c r="Q105" s="326" t="s">
        <v>429</v>
      </c>
      <c r="R105" s="295">
        <v>0</v>
      </c>
      <c r="S105" s="295">
        <v>0</v>
      </c>
      <c r="T105" s="296"/>
      <c r="U105" s="297"/>
      <c r="V105" s="297"/>
      <c r="W105" s="299">
        <v>0</v>
      </c>
      <c r="X105" s="284" t="s">
        <v>430</v>
      </c>
      <c r="Y105" s="295"/>
      <c r="Z105" s="295"/>
      <c r="AA105" s="295"/>
    </row>
    <row r="106" spans="8:27" ht="22.5">
      <c r="H106" s="265"/>
      <c r="J106" s="267"/>
      <c r="K106" s="267"/>
      <c r="L106" s="267"/>
      <c r="M106" s="267"/>
      <c r="O106" s="264" t="s">
        <v>596</v>
      </c>
      <c r="P106" s="265">
        <v>5</v>
      </c>
      <c r="Q106" s="326" t="s">
        <v>1225</v>
      </c>
      <c r="R106" s="295">
        <v>0</v>
      </c>
      <c r="S106" s="295">
        <v>0</v>
      </c>
      <c r="T106" s="296"/>
      <c r="U106" s="297"/>
      <c r="V106" s="297"/>
      <c r="W106" s="298">
        <v>0</v>
      </c>
      <c r="X106" s="343" t="s">
        <v>1226</v>
      </c>
      <c r="Y106" s="295"/>
      <c r="Z106" s="295"/>
      <c r="AA106" s="295"/>
    </row>
    <row r="107" spans="8:27" ht="12.75">
      <c r="H107" s="265"/>
      <c r="J107" s="267"/>
      <c r="K107" s="267"/>
      <c r="L107" s="267"/>
      <c r="M107" s="267"/>
      <c r="O107" s="264" t="s">
        <v>596</v>
      </c>
      <c r="P107" s="265">
        <v>5</v>
      </c>
      <c r="Q107" s="331" t="s">
        <v>432</v>
      </c>
      <c r="R107" s="295">
        <v>0</v>
      </c>
      <c r="S107" s="295">
        <v>0</v>
      </c>
      <c r="T107" s="286"/>
      <c r="U107" s="295"/>
      <c r="V107" s="295"/>
      <c r="W107" s="299">
        <v>0</v>
      </c>
      <c r="X107" s="300" t="s">
        <v>433</v>
      </c>
      <c r="Y107" s="295"/>
      <c r="Z107" s="295"/>
      <c r="AA107" s="295"/>
    </row>
    <row r="108" spans="8:27" ht="12.75">
      <c r="H108" s="265"/>
      <c r="J108" s="267"/>
      <c r="K108" s="267"/>
      <c r="L108" s="267"/>
      <c r="M108" s="267"/>
      <c r="O108" s="264" t="s">
        <v>596</v>
      </c>
      <c r="P108" s="265">
        <v>5</v>
      </c>
      <c r="Q108" s="331" t="s">
        <v>435</v>
      </c>
      <c r="R108" s="295">
        <v>0</v>
      </c>
      <c r="S108" s="295">
        <v>0</v>
      </c>
      <c r="T108" s="286"/>
      <c r="U108" s="295"/>
      <c r="V108" s="295"/>
      <c r="W108" s="299">
        <v>0</v>
      </c>
      <c r="X108" s="300" t="s">
        <v>436</v>
      </c>
      <c r="Y108" s="295"/>
      <c r="Z108" s="295"/>
      <c r="AA108" s="295"/>
    </row>
    <row r="109" spans="8:27" ht="12.75">
      <c r="H109" s="265"/>
      <c r="J109" s="267"/>
      <c r="K109" s="267"/>
      <c r="L109" s="267"/>
      <c r="M109" s="267"/>
      <c r="O109" s="264" t="s">
        <v>596</v>
      </c>
      <c r="P109" s="265">
        <v>5</v>
      </c>
      <c r="Q109" s="331" t="s">
        <v>437</v>
      </c>
      <c r="R109" s="295">
        <v>0</v>
      </c>
      <c r="S109" s="295">
        <v>0</v>
      </c>
      <c r="T109" s="286"/>
      <c r="U109" s="295"/>
      <c r="V109" s="295"/>
      <c r="W109" s="299">
        <v>0</v>
      </c>
      <c r="X109" s="300" t="s">
        <v>438</v>
      </c>
      <c r="Y109" s="295"/>
      <c r="Z109" s="295"/>
      <c r="AA109" s="295"/>
    </row>
    <row r="110" spans="8:27" ht="12.75">
      <c r="H110" s="265"/>
      <c r="J110" s="267"/>
      <c r="K110" s="267"/>
      <c r="L110" s="267"/>
      <c r="M110" s="267"/>
      <c r="O110" s="264" t="s">
        <v>596</v>
      </c>
      <c r="P110" s="265">
        <v>5</v>
      </c>
      <c r="Q110" s="331" t="s">
        <v>439</v>
      </c>
      <c r="R110" s="295">
        <v>0</v>
      </c>
      <c r="S110" s="295">
        <v>0</v>
      </c>
      <c r="T110" s="286"/>
      <c r="U110" s="295"/>
      <c r="V110" s="295"/>
      <c r="W110" s="299">
        <v>0</v>
      </c>
      <c r="X110" s="300" t="s">
        <v>440</v>
      </c>
      <c r="Y110" s="295"/>
      <c r="Z110" s="295"/>
      <c r="AA110" s="295"/>
    </row>
    <row r="111" spans="8:27" ht="12.75">
      <c r="H111" s="265"/>
      <c r="J111" s="267"/>
      <c r="K111" s="267"/>
      <c r="L111" s="267"/>
      <c r="M111" s="267"/>
      <c r="O111" s="264" t="s">
        <v>596</v>
      </c>
      <c r="P111" s="265">
        <v>5</v>
      </c>
      <c r="Q111" s="331" t="s">
        <v>1227</v>
      </c>
      <c r="R111" s="295">
        <v>0</v>
      </c>
      <c r="S111" s="295">
        <v>0</v>
      </c>
      <c r="T111" s="286"/>
      <c r="U111" s="295"/>
      <c r="V111" s="295"/>
      <c r="W111" s="298">
        <v>0</v>
      </c>
      <c r="X111" s="344" t="s">
        <v>1228</v>
      </c>
      <c r="Y111" s="295"/>
      <c r="Z111" s="295"/>
      <c r="AA111" s="295"/>
    </row>
    <row r="112" spans="8:27" ht="12.75">
      <c r="H112" s="265"/>
      <c r="J112" s="267"/>
      <c r="K112" s="267"/>
      <c r="L112" s="267"/>
      <c r="M112" s="267"/>
      <c r="O112" s="264" t="s">
        <v>596</v>
      </c>
      <c r="P112" s="265">
        <v>5</v>
      </c>
      <c r="Q112" s="331" t="s">
        <v>1229</v>
      </c>
      <c r="R112" s="295">
        <v>0</v>
      </c>
      <c r="S112" s="295">
        <v>0</v>
      </c>
      <c r="T112" s="286"/>
      <c r="U112" s="295"/>
      <c r="V112" s="295"/>
      <c r="W112" s="298">
        <v>0</v>
      </c>
      <c r="X112" s="344" t="s">
        <v>1230</v>
      </c>
      <c r="Y112" s="295"/>
      <c r="Z112" s="295"/>
      <c r="AA112" s="295"/>
    </row>
    <row r="113" spans="8:27" ht="12.75">
      <c r="H113" s="265"/>
      <c r="J113" s="267"/>
      <c r="K113" s="267"/>
      <c r="L113" s="267"/>
      <c r="M113" s="267"/>
      <c r="O113" s="264" t="s">
        <v>596</v>
      </c>
      <c r="P113" s="265">
        <v>5</v>
      </c>
      <c r="Q113" s="331" t="s">
        <v>1231</v>
      </c>
      <c r="R113" s="295">
        <v>0</v>
      </c>
      <c r="S113" s="295">
        <v>0</v>
      </c>
      <c r="T113" s="286"/>
      <c r="U113" s="295"/>
      <c r="V113" s="295"/>
      <c r="W113" s="298">
        <v>0</v>
      </c>
      <c r="X113" s="344" t="s">
        <v>1232</v>
      </c>
      <c r="Y113" s="295"/>
      <c r="Z113" s="295"/>
      <c r="AA113" s="295"/>
    </row>
    <row r="114" spans="8:27" ht="12.75">
      <c r="H114" s="265"/>
      <c r="J114" s="267"/>
      <c r="K114" s="267"/>
      <c r="L114" s="267"/>
      <c r="M114" s="267"/>
      <c r="O114" s="264" t="s">
        <v>596</v>
      </c>
      <c r="P114" s="265">
        <v>5</v>
      </c>
      <c r="Q114" s="331" t="s">
        <v>1233</v>
      </c>
      <c r="R114" s="295">
        <v>0</v>
      </c>
      <c r="S114" s="295">
        <v>0</v>
      </c>
      <c r="T114" s="286"/>
      <c r="U114" s="295"/>
      <c r="V114" s="295"/>
      <c r="W114" s="298">
        <v>0</v>
      </c>
      <c r="X114" s="344" t="s">
        <v>1234</v>
      </c>
      <c r="Y114" s="295"/>
      <c r="Z114" s="295"/>
      <c r="AA114" s="295"/>
    </row>
    <row r="115" spans="8:27" ht="12.75">
      <c r="H115" s="265"/>
      <c r="J115" s="267"/>
      <c r="K115" s="267"/>
      <c r="L115" s="267"/>
      <c r="M115" s="267"/>
      <c r="O115" s="264" t="s">
        <v>596</v>
      </c>
      <c r="P115" s="265">
        <v>5</v>
      </c>
      <c r="Q115" s="331" t="s">
        <v>1235</v>
      </c>
      <c r="R115" s="295">
        <v>0</v>
      </c>
      <c r="S115" s="295">
        <v>0</v>
      </c>
      <c r="T115" s="286"/>
      <c r="U115" s="295"/>
      <c r="V115" s="295"/>
      <c r="W115" s="298">
        <v>0</v>
      </c>
      <c r="X115" s="344" t="s">
        <v>1236</v>
      </c>
      <c r="Y115" s="295"/>
      <c r="Z115" s="295"/>
      <c r="AA115" s="295"/>
    </row>
    <row r="116" spans="8:27" ht="12.75">
      <c r="H116" s="265"/>
      <c r="J116" s="267"/>
      <c r="K116" s="267"/>
      <c r="L116" s="267"/>
      <c r="M116" s="267"/>
      <c r="O116" s="264" t="s">
        <v>596</v>
      </c>
      <c r="P116" s="265">
        <v>5</v>
      </c>
      <c r="Q116" s="331" t="s">
        <v>1237</v>
      </c>
      <c r="R116" s="295">
        <v>0</v>
      </c>
      <c r="S116" s="295">
        <v>0</v>
      </c>
      <c r="T116" s="286"/>
      <c r="U116" s="295"/>
      <c r="V116" s="295"/>
      <c r="W116" s="298">
        <v>0</v>
      </c>
      <c r="X116" s="344" t="s">
        <v>1238</v>
      </c>
      <c r="Y116" s="295"/>
      <c r="Z116" s="295"/>
      <c r="AA116" s="295"/>
    </row>
    <row r="117" spans="8:27" ht="12.75">
      <c r="H117" s="265"/>
      <c r="J117" s="267"/>
      <c r="K117" s="267"/>
      <c r="L117" s="267"/>
      <c r="M117" s="267"/>
      <c r="O117" s="264" t="s">
        <v>596</v>
      </c>
      <c r="P117" s="265">
        <v>5</v>
      </c>
      <c r="Q117" s="331" t="s">
        <v>1239</v>
      </c>
      <c r="R117" s="295">
        <v>0</v>
      </c>
      <c r="S117" s="295">
        <v>0</v>
      </c>
      <c r="T117" s="286"/>
      <c r="U117" s="295"/>
      <c r="V117" s="295"/>
      <c r="W117" s="298">
        <v>0</v>
      </c>
      <c r="X117" s="344" t="s">
        <v>1240</v>
      </c>
      <c r="Y117" s="295"/>
      <c r="Z117" s="295"/>
      <c r="AA117" s="295"/>
    </row>
    <row r="118" spans="8:27" ht="12.75">
      <c r="H118" s="265"/>
      <c r="J118" s="267"/>
      <c r="K118" s="267"/>
      <c r="L118" s="267"/>
      <c r="M118" s="267"/>
      <c r="O118" s="264" t="s">
        <v>596</v>
      </c>
      <c r="P118" s="265">
        <v>5</v>
      </c>
      <c r="Q118" s="331" t="s">
        <v>1241</v>
      </c>
      <c r="R118" s="295">
        <v>0</v>
      </c>
      <c r="S118" s="295">
        <v>0</v>
      </c>
      <c r="T118" s="286"/>
      <c r="U118" s="295"/>
      <c r="V118" s="295"/>
      <c r="W118" s="298">
        <v>0</v>
      </c>
      <c r="X118" s="344" t="s">
        <v>1242</v>
      </c>
      <c r="Y118" s="295"/>
      <c r="Z118" s="295"/>
      <c r="AA118" s="295"/>
    </row>
    <row r="119" spans="8:27" ht="12.75">
      <c r="H119" s="265"/>
      <c r="J119" s="267"/>
      <c r="K119" s="267"/>
      <c r="L119" s="267"/>
      <c r="M119" s="267"/>
      <c r="O119" s="264" t="s">
        <v>596</v>
      </c>
      <c r="P119" s="265">
        <v>5</v>
      </c>
      <c r="Q119" s="331" t="s">
        <v>1243</v>
      </c>
      <c r="R119" s="295">
        <v>0</v>
      </c>
      <c r="S119" s="295">
        <v>0</v>
      </c>
      <c r="T119" s="286"/>
      <c r="U119" s="295"/>
      <c r="V119" s="295"/>
      <c r="W119" s="298">
        <v>0</v>
      </c>
      <c r="X119" s="344" t="s">
        <v>1244</v>
      </c>
      <c r="Y119" s="295"/>
      <c r="Z119" s="295"/>
      <c r="AA119" s="295"/>
    </row>
    <row r="120" spans="8:27" ht="12.75">
      <c r="H120" s="265"/>
      <c r="J120" s="267"/>
      <c r="K120" s="267"/>
      <c r="L120" s="267"/>
      <c r="M120" s="267"/>
      <c r="O120" s="264" t="s">
        <v>596</v>
      </c>
      <c r="P120" s="265">
        <v>5</v>
      </c>
      <c r="Q120" s="331" t="s">
        <v>1245</v>
      </c>
      <c r="R120" s="295">
        <v>0</v>
      </c>
      <c r="S120" s="295">
        <v>0</v>
      </c>
      <c r="T120" s="286"/>
      <c r="U120" s="295"/>
      <c r="V120" s="295"/>
      <c r="W120" s="298">
        <v>0</v>
      </c>
      <c r="X120" s="344" t="s">
        <v>1246</v>
      </c>
      <c r="Y120" s="295"/>
      <c r="Z120" s="295"/>
      <c r="AA120" s="295"/>
    </row>
    <row r="121" spans="8:27" ht="12.75">
      <c r="H121" s="265"/>
      <c r="J121" s="267"/>
      <c r="K121" s="267"/>
      <c r="L121" s="267"/>
      <c r="M121" s="267"/>
      <c r="O121" s="264" t="s">
        <v>596</v>
      </c>
      <c r="P121" s="265">
        <v>5</v>
      </c>
      <c r="Q121" s="331" t="s">
        <v>1247</v>
      </c>
      <c r="R121" s="295">
        <v>0</v>
      </c>
      <c r="S121" s="295">
        <v>0</v>
      </c>
      <c r="T121" s="286"/>
      <c r="U121" s="295"/>
      <c r="V121" s="295"/>
      <c r="W121" s="298">
        <v>0</v>
      </c>
      <c r="X121" s="344" t="s">
        <v>1248</v>
      </c>
      <c r="Y121" s="295"/>
      <c r="Z121" s="295"/>
      <c r="AA121" s="295"/>
    </row>
    <row r="122" spans="8:27" ht="12.75">
      <c r="H122" s="265"/>
      <c r="J122" s="267"/>
      <c r="K122" s="267"/>
      <c r="L122" s="267"/>
      <c r="M122" s="267"/>
      <c r="O122" s="264" t="s">
        <v>596</v>
      </c>
      <c r="P122" s="265">
        <v>5</v>
      </c>
      <c r="Q122" s="331" t="s">
        <v>1249</v>
      </c>
      <c r="R122" s="295">
        <v>0</v>
      </c>
      <c r="S122" s="295">
        <v>0</v>
      </c>
      <c r="T122" s="286"/>
      <c r="U122" s="295"/>
      <c r="V122" s="295"/>
      <c r="W122" s="298">
        <v>0</v>
      </c>
      <c r="X122" s="344" t="s">
        <v>1250</v>
      </c>
      <c r="Y122" s="295"/>
      <c r="Z122" s="295"/>
      <c r="AA122" s="295"/>
    </row>
    <row r="123" spans="8:27" ht="12.75">
      <c r="H123" s="265"/>
      <c r="J123" s="267"/>
      <c r="K123" s="267"/>
      <c r="L123" s="267"/>
      <c r="M123" s="267"/>
      <c r="O123" s="264" t="s">
        <v>596</v>
      </c>
      <c r="P123" s="265">
        <v>5</v>
      </c>
      <c r="Q123" s="331" t="s">
        <v>1251</v>
      </c>
      <c r="R123" s="295">
        <v>0</v>
      </c>
      <c r="S123" s="295">
        <v>0</v>
      </c>
      <c r="T123" s="286"/>
      <c r="U123" s="295"/>
      <c r="V123" s="295"/>
      <c r="W123" s="298">
        <v>0</v>
      </c>
      <c r="X123" s="344" t="s">
        <v>1252</v>
      </c>
      <c r="Y123" s="295"/>
      <c r="Z123" s="295"/>
      <c r="AA123" s="295"/>
    </row>
    <row r="124" spans="8:27" ht="12.75">
      <c r="H124" s="265"/>
      <c r="J124" s="267"/>
      <c r="K124" s="267"/>
      <c r="L124" s="267"/>
      <c r="M124" s="267"/>
      <c r="O124" s="264" t="s">
        <v>596</v>
      </c>
      <c r="P124" s="265">
        <v>5</v>
      </c>
      <c r="Q124" s="331" t="s">
        <v>1253</v>
      </c>
      <c r="R124" s="295">
        <v>0</v>
      </c>
      <c r="S124" s="295">
        <v>0</v>
      </c>
      <c r="T124" s="286"/>
      <c r="U124" s="295"/>
      <c r="V124" s="295"/>
      <c r="W124" s="298">
        <v>0</v>
      </c>
      <c r="X124" s="344" t="s">
        <v>1254</v>
      </c>
      <c r="Y124" s="295"/>
      <c r="Z124" s="295"/>
      <c r="AA124" s="295"/>
    </row>
    <row r="125" spans="8:27" ht="12.75">
      <c r="H125" s="265"/>
      <c r="J125" s="267"/>
      <c r="K125" s="267"/>
      <c r="L125" s="267"/>
      <c r="M125" s="267"/>
      <c r="O125" s="264" t="s">
        <v>596</v>
      </c>
      <c r="P125" s="265">
        <v>5</v>
      </c>
      <c r="Q125" s="331" t="s">
        <v>1255</v>
      </c>
      <c r="R125" s="295">
        <v>0</v>
      </c>
      <c r="S125" s="295">
        <v>0</v>
      </c>
      <c r="T125" s="286"/>
      <c r="U125" s="295"/>
      <c r="V125" s="295"/>
      <c r="W125" s="298">
        <v>0</v>
      </c>
      <c r="X125" s="344" t="s">
        <v>1256</v>
      </c>
      <c r="Y125" s="295"/>
      <c r="Z125" s="295"/>
      <c r="AA125" s="295"/>
    </row>
    <row r="126" spans="8:27" ht="12.75">
      <c r="H126" s="265"/>
      <c r="J126" s="267"/>
      <c r="K126" s="267"/>
      <c r="L126" s="267"/>
      <c r="M126" s="267"/>
      <c r="O126" s="264" t="s">
        <v>596</v>
      </c>
      <c r="P126" s="265">
        <v>5</v>
      </c>
      <c r="Q126" s="331" t="s">
        <v>1257</v>
      </c>
      <c r="R126" s="295">
        <v>0</v>
      </c>
      <c r="S126" s="295">
        <v>0</v>
      </c>
      <c r="T126" s="286"/>
      <c r="U126" s="295"/>
      <c r="V126" s="295"/>
      <c r="W126" s="298">
        <v>0</v>
      </c>
      <c r="X126" s="344" t="s">
        <v>1258</v>
      </c>
      <c r="Y126" s="295"/>
      <c r="Z126" s="295"/>
      <c r="AA126" s="295"/>
    </row>
    <row r="127" spans="8:27" ht="12.75">
      <c r="H127" s="265"/>
      <c r="J127" s="267"/>
      <c r="K127" s="267"/>
      <c r="L127" s="267"/>
      <c r="M127" s="267"/>
      <c r="O127" s="264" t="s">
        <v>596</v>
      </c>
      <c r="P127" s="265">
        <v>5</v>
      </c>
      <c r="Q127" s="331" t="s">
        <v>1259</v>
      </c>
      <c r="R127" s="295">
        <v>0</v>
      </c>
      <c r="S127" s="295">
        <v>0</v>
      </c>
      <c r="T127" s="286"/>
      <c r="U127" s="295"/>
      <c r="V127" s="295"/>
      <c r="W127" s="298">
        <v>0</v>
      </c>
      <c r="X127" s="344" t="s">
        <v>1260</v>
      </c>
      <c r="Y127" s="295"/>
      <c r="Z127" s="295"/>
      <c r="AA127" s="295"/>
    </row>
    <row r="128" spans="8:27" ht="12.75">
      <c r="H128" s="265"/>
      <c r="J128" s="267"/>
      <c r="K128" s="267"/>
      <c r="L128" s="267"/>
      <c r="M128" s="267"/>
      <c r="O128" s="264" t="s">
        <v>596</v>
      </c>
      <c r="P128" s="265">
        <v>5</v>
      </c>
      <c r="Q128" s="331" t="s">
        <v>1261</v>
      </c>
      <c r="R128" s="295">
        <v>0</v>
      </c>
      <c r="S128" s="295">
        <v>0</v>
      </c>
      <c r="T128" s="286"/>
      <c r="U128" s="295"/>
      <c r="V128" s="295"/>
      <c r="W128" s="298">
        <v>0</v>
      </c>
      <c r="X128" s="344" t="s">
        <v>1262</v>
      </c>
      <c r="Y128" s="295"/>
      <c r="Z128" s="295"/>
      <c r="AA128" s="295"/>
    </row>
    <row r="129" spans="8:27" ht="12.75">
      <c r="H129" s="265"/>
      <c r="J129" s="267"/>
      <c r="K129" s="267"/>
      <c r="L129" s="267"/>
      <c r="M129" s="267"/>
      <c r="O129" s="264" t="s">
        <v>596</v>
      </c>
      <c r="P129" s="265">
        <v>5</v>
      </c>
      <c r="Q129" s="331" t="s">
        <v>1263</v>
      </c>
      <c r="R129" s="295">
        <v>0</v>
      </c>
      <c r="S129" s="295">
        <v>0</v>
      </c>
      <c r="T129" s="286"/>
      <c r="U129" s="295"/>
      <c r="V129" s="295"/>
      <c r="W129" s="298">
        <v>0</v>
      </c>
      <c r="X129" s="344" t="s">
        <v>1264</v>
      </c>
      <c r="Y129" s="295"/>
      <c r="Z129" s="295"/>
      <c r="AA129" s="295"/>
    </row>
    <row r="130" spans="8:27" ht="12.75">
      <c r="H130" s="265"/>
      <c r="J130" s="267"/>
      <c r="K130" s="267"/>
      <c r="L130" s="267"/>
      <c r="M130" s="267"/>
      <c r="O130" s="264" t="s">
        <v>596</v>
      </c>
      <c r="P130" s="265">
        <v>5</v>
      </c>
      <c r="Q130" s="331" t="s">
        <v>1265</v>
      </c>
      <c r="R130" s="295">
        <v>0</v>
      </c>
      <c r="S130" s="295">
        <v>0</v>
      </c>
      <c r="T130" s="286"/>
      <c r="U130" s="295"/>
      <c r="V130" s="295"/>
      <c r="W130" s="298">
        <v>0</v>
      </c>
      <c r="X130" s="344" t="s">
        <v>1266</v>
      </c>
      <c r="Y130" s="295"/>
      <c r="Z130" s="295"/>
      <c r="AA130" s="295"/>
    </row>
    <row r="131" spans="8:27" ht="12.75">
      <c r="H131" s="265"/>
      <c r="J131" s="267"/>
      <c r="K131" s="267"/>
      <c r="L131" s="267"/>
      <c r="M131" s="267"/>
      <c r="O131" s="264" t="s">
        <v>596</v>
      </c>
      <c r="P131" s="265">
        <v>5</v>
      </c>
      <c r="Q131" s="331" t="s">
        <v>1267</v>
      </c>
      <c r="R131" s="295">
        <v>0</v>
      </c>
      <c r="S131" s="295">
        <v>0</v>
      </c>
      <c r="T131" s="286"/>
      <c r="U131" s="295"/>
      <c r="V131" s="295"/>
      <c r="W131" s="298">
        <v>0</v>
      </c>
      <c r="X131" s="344" t="s">
        <v>1268</v>
      </c>
      <c r="Y131" s="295"/>
      <c r="Z131" s="295"/>
      <c r="AA131" s="295"/>
    </row>
    <row r="132" spans="8:27" ht="12.75">
      <c r="H132" s="265"/>
      <c r="J132" s="267"/>
      <c r="K132" s="267"/>
      <c r="L132" s="267"/>
      <c r="M132" s="267"/>
      <c r="O132" s="264" t="s">
        <v>596</v>
      </c>
      <c r="P132" s="265">
        <v>5</v>
      </c>
      <c r="Q132" s="331" t="s">
        <v>1269</v>
      </c>
      <c r="R132" s="295">
        <v>0</v>
      </c>
      <c r="S132" s="295">
        <v>0</v>
      </c>
      <c r="T132" s="286"/>
      <c r="U132" s="295"/>
      <c r="V132" s="295"/>
      <c r="W132" s="298">
        <v>0</v>
      </c>
      <c r="X132" s="344" t="s">
        <v>1270</v>
      </c>
      <c r="Y132" s="295"/>
      <c r="Z132" s="295"/>
      <c r="AA132" s="295"/>
    </row>
    <row r="133" spans="8:27" ht="12.75">
      <c r="H133" s="265"/>
      <c r="J133" s="267"/>
      <c r="K133" s="267"/>
      <c r="L133" s="267"/>
      <c r="M133" s="267"/>
      <c r="O133" s="264" t="s">
        <v>596</v>
      </c>
      <c r="P133" s="265">
        <v>5</v>
      </c>
      <c r="Q133" s="331" t="s">
        <v>441</v>
      </c>
      <c r="R133" s="295">
        <v>0</v>
      </c>
      <c r="S133" s="295">
        <v>0</v>
      </c>
      <c r="T133" s="286"/>
      <c r="U133" s="295"/>
      <c r="V133" s="295"/>
      <c r="W133" s="299">
        <v>0</v>
      </c>
      <c r="X133" s="264" t="s">
        <v>442</v>
      </c>
      <c r="Y133" s="295"/>
      <c r="Z133" s="295"/>
      <c r="AA133" s="295"/>
    </row>
    <row r="134" spans="8:27" ht="12.75">
      <c r="H134" s="265"/>
      <c r="J134" s="267"/>
      <c r="K134" s="267"/>
      <c r="L134" s="267"/>
      <c r="M134" s="267"/>
      <c r="O134" s="264" t="s">
        <v>596</v>
      </c>
      <c r="P134" s="265">
        <v>5</v>
      </c>
      <c r="Q134" s="331" t="s">
        <v>443</v>
      </c>
      <c r="R134" s="302" t="e">
        <f>IF(Washington!#REF!&lt;&gt;0,Washington!H152,IF(Washington!K152&lt;&gt;0,Washington!H152,""))</f>
        <v>#REF!</v>
      </c>
      <c r="S134" s="295">
        <v>0</v>
      </c>
      <c r="T134" s="303"/>
      <c r="U134" s="295"/>
      <c r="V134" s="295"/>
      <c r="W134" s="299">
        <v>0</v>
      </c>
      <c r="X134" s="280" t="s">
        <v>444</v>
      </c>
      <c r="Y134" s="295"/>
      <c r="Z134" s="295"/>
      <c r="AA134" s="295"/>
    </row>
    <row r="135" spans="8:27" ht="12.75">
      <c r="H135" s="265"/>
      <c r="J135" s="267"/>
      <c r="K135" s="267"/>
      <c r="L135" s="267"/>
      <c r="M135" s="267"/>
      <c r="O135" s="264" t="s">
        <v>596</v>
      </c>
      <c r="P135" s="265">
        <v>5</v>
      </c>
      <c r="Q135" s="331" t="s">
        <v>445</v>
      </c>
      <c r="R135" s="302" t="e">
        <f>IF(Washington!#REF!&lt;&gt;0,Washington!H153,IF(Washington!K153&lt;&gt;0,Washington!H153,""))</f>
        <v>#REF!</v>
      </c>
      <c r="S135" s="295">
        <v>0</v>
      </c>
      <c r="T135" s="303"/>
      <c r="U135" s="295"/>
      <c r="V135" s="295"/>
      <c r="W135" s="299">
        <v>0</v>
      </c>
      <c r="X135" s="264" t="s">
        <v>446</v>
      </c>
      <c r="Y135" s="295"/>
      <c r="Z135" s="295"/>
      <c r="AA135" s="295"/>
    </row>
    <row r="136" spans="8:27" ht="12.75">
      <c r="H136" s="265"/>
      <c r="J136" s="267"/>
      <c r="K136" s="267"/>
      <c r="L136" s="267"/>
      <c r="M136" s="267"/>
      <c r="O136" s="264" t="s">
        <v>596</v>
      </c>
      <c r="P136" s="275">
        <v>5</v>
      </c>
      <c r="Q136" s="331" t="s">
        <v>447</v>
      </c>
      <c r="R136" s="302" t="e">
        <f>IF(Washington!#REF!&lt;&gt;0,Washington!H151,IF(Washington!K151&lt;&gt;0,Washington!H151,""))</f>
        <v>#REF!</v>
      </c>
      <c r="S136" s="295">
        <v>0</v>
      </c>
      <c r="T136" s="303"/>
      <c r="U136" s="295"/>
      <c r="V136" s="295"/>
      <c r="W136" s="299">
        <v>0</v>
      </c>
      <c r="X136" s="270" t="s">
        <v>448</v>
      </c>
      <c r="Y136" s="295"/>
      <c r="Z136" s="295"/>
      <c r="AA136" s="295"/>
    </row>
    <row r="137" spans="8:27" ht="12.75">
      <c r="H137" s="265"/>
      <c r="J137" s="267"/>
      <c r="K137" s="267"/>
      <c r="L137" s="267"/>
      <c r="M137" s="267"/>
      <c r="O137" s="264" t="s">
        <v>596</v>
      </c>
      <c r="P137" s="265">
        <v>5</v>
      </c>
      <c r="Q137" s="331" t="s">
        <v>449</v>
      </c>
      <c r="R137" s="295" t="e">
        <f>IF(Washington!#REF!&lt;&gt;0,Washington!H101,IF(Washington!K101&lt;&gt;0,Washington!H101,""))</f>
        <v>#REF!</v>
      </c>
      <c r="S137" s="295">
        <v>0</v>
      </c>
      <c r="T137" s="303"/>
      <c r="U137" s="295"/>
      <c r="V137" s="295"/>
      <c r="W137" s="299">
        <v>0</v>
      </c>
      <c r="X137" s="264" t="s">
        <v>450</v>
      </c>
      <c r="Y137" s="295"/>
      <c r="Z137" s="295"/>
      <c r="AA137" s="295"/>
    </row>
    <row r="138" spans="8:27" ht="12.75">
      <c r="H138" s="265"/>
      <c r="J138" s="267"/>
      <c r="K138" s="267"/>
      <c r="L138" s="267"/>
      <c r="M138" s="267"/>
      <c r="O138" s="264" t="s">
        <v>596</v>
      </c>
      <c r="P138" s="265">
        <v>5</v>
      </c>
      <c r="Q138" s="331" t="s">
        <v>451</v>
      </c>
      <c r="R138" s="295">
        <v>0</v>
      </c>
      <c r="S138" s="295">
        <v>0</v>
      </c>
      <c r="T138" s="303"/>
      <c r="U138" s="295"/>
      <c r="V138" s="295"/>
      <c r="W138" s="299">
        <v>0</v>
      </c>
      <c r="X138" s="264" t="s">
        <v>452</v>
      </c>
      <c r="Y138" s="295"/>
      <c r="Z138" s="295"/>
      <c r="AA138" s="295"/>
    </row>
    <row r="139" spans="8:27" ht="12.75">
      <c r="H139" s="265"/>
      <c r="J139" s="267"/>
      <c r="K139" s="267"/>
      <c r="L139" s="267"/>
      <c r="M139" s="267"/>
      <c r="O139" s="264" t="s">
        <v>596</v>
      </c>
      <c r="P139" s="265">
        <v>5</v>
      </c>
      <c r="Q139" s="331" t="s">
        <v>453</v>
      </c>
      <c r="R139" s="295">
        <v>0</v>
      </c>
      <c r="S139" s="295">
        <v>0</v>
      </c>
      <c r="T139" s="303"/>
      <c r="U139" s="295"/>
      <c r="V139" s="295"/>
      <c r="W139" s="299">
        <v>0</v>
      </c>
      <c r="X139" s="264" t="s">
        <v>454</v>
      </c>
      <c r="Y139" s="295"/>
      <c r="Z139" s="295"/>
      <c r="AA139" s="295"/>
    </row>
    <row r="140" spans="8:27" ht="12.75">
      <c r="H140" s="265"/>
      <c r="J140" s="267"/>
      <c r="K140" s="267"/>
      <c r="L140" s="267"/>
      <c r="M140" s="267"/>
      <c r="O140" s="264" t="s">
        <v>596</v>
      </c>
      <c r="P140" s="265">
        <v>5</v>
      </c>
      <c r="Q140" s="331" t="s">
        <v>455</v>
      </c>
      <c r="R140" s="302" t="e">
        <f>IF(Washington!#REF!&lt;&gt;0,Washington!H165,IF(Washington!K165&lt;&gt;0,Washington!H165,""))</f>
        <v>#REF!</v>
      </c>
      <c r="S140" s="295">
        <v>0</v>
      </c>
      <c r="T140" s="303"/>
      <c r="U140" s="295"/>
      <c r="V140" s="295"/>
      <c r="W140" s="299">
        <v>0</v>
      </c>
      <c r="X140" s="264" t="s">
        <v>456</v>
      </c>
      <c r="Y140" s="295"/>
      <c r="Z140" s="295"/>
      <c r="AA140" s="295"/>
    </row>
    <row r="141" spans="8:27" ht="12.75">
      <c r="H141" s="265"/>
      <c r="J141" s="267"/>
      <c r="K141" s="267"/>
      <c r="L141" s="267"/>
      <c r="M141" s="267"/>
      <c r="O141" s="264" t="s">
        <v>596</v>
      </c>
      <c r="P141" s="304">
        <v>5</v>
      </c>
      <c r="Q141" s="331" t="s">
        <v>457</v>
      </c>
      <c r="R141" s="295">
        <v>0</v>
      </c>
      <c r="S141" s="295">
        <v>0</v>
      </c>
      <c r="T141" s="303"/>
      <c r="U141" s="295"/>
      <c r="V141" s="295"/>
      <c r="W141" s="299">
        <v>0</v>
      </c>
      <c r="X141" s="264" t="s">
        <v>458</v>
      </c>
      <c r="Y141" s="295"/>
      <c r="Z141" s="295"/>
      <c r="AA141" s="295"/>
    </row>
    <row r="142" spans="8:27" ht="12.75">
      <c r="H142" s="265"/>
      <c r="J142" s="267"/>
      <c r="K142" s="267"/>
      <c r="L142" s="267"/>
      <c r="M142" s="267"/>
      <c r="O142" s="264" t="s">
        <v>596</v>
      </c>
      <c r="P142" s="265">
        <v>5</v>
      </c>
      <c r="Q142" s="331" t="s">
        <v>459</v>
      </c>
      <c r="R142" s="295">
        <v>0</v>
      </c>
      <c r="S142" s="295">
        <v>0</v>
      </c>
      <c r="T142" s="303"/>
      <c r="U142" s="295"/>
      <c r="V142" s="295"/>
      <c r="W142" s="299">
        <v>0</v>
      </c>
      <c r="X142" s="264" t="s">
        <v>460</v>
      </c>
      <c r="Y142" s="295"/>
      <c r="Z142" s="295"/>
      <c r="AA142" s="295"/>
    </row>
    <row r="143" spans="8:27" ht="12.75">
      <c r="H143" s="265"/>
      <c r="J143" s="267"/>
      <c r="K143" s="267"/>
      <c r="L143" s="267"/>
      <c r="M143" s="267"/>
      <c r="O143" s="264" t="s">
        <v>596</v>
      </c>
      <c r="P143" s="265">
        <v>5</v>
      </c>
      <c r="Q143" s="331" t="s">
        <v>461</v>
      </c>
      <c r="R143" s="295">
        <v>0</v>
      </c>
      <c r="S143" s="295">
        <v>0</v>
      </c>
      <c r="T143" s="303"/>
      <c r="U143" s="295"/>
      <c r="V143" s="295"/>
      <c r="W143" s="299">
        <v>0</v>
      </c>
      <c r="X143" s="264" t="s">
        <v>462</v>
      </c>
      <c r="Y143" s="295"/>
      <c r="Z143" s="295"/>
      <c r="AA143" s="295"/>
    </row>
    <row r="144" spans="8:27" ht="12.75">
      <c r="H144" s="265"/>
      <c r="J144" s="267"/>
      <c r="K144" s="267"/>
      <c r="L144" s="267"/>
      <c r="M144" s="267"/>
      <c r="O144" s="264" t="s">
        <v>596</v>
      </c>
      <c r="P144" s="265">
        <v>5</v>
      </c>
      <c r="Q144" s="331" t="s">
        <v>463</v>
      </c>
      <c r="R144" s="302">
        <v>0</v>
      </c>
      <c r="S144" s="295">
        <v>0</v>
      </c>
      <c r="T144" s="303"/>
      <c r="U144" s="295"/>
      <c r="V144" s="295"/>
      <c r="W144" s="299">
        <v>0</v>
      </c>
      <c r="X144" s="264" t="s">
        <v>464</v>
      </c>
      <c r="Y144" s="295"/>
      <c r="Z144" s="295"/>
      <c r="AA144" s="295"/>
    </row>
    <row r="145" spans="8:27" ht="12.75">
      <c r="H145" s="265"/>
      <c r="J145" s="267"/>
      <c r="K145" s="267"/>
      <c r="L145" s="267"/>
      <c r="M145" s="267"/>
      <c r="O145" s="264" t="s">
        <v>596</v>
      </c>
      <c r="P145" s="275">
        <v>5</v>
      </c>
      <c r="Q145" s="331" t="s">
        <v>465</v>
      </c>
      <c r="R145" s="302">
        <v>0</v>
      </c>
      <c r="S145" s="295">
        <v>0</v>
      </c>
      <c r="T145" s="303"/>
      <c r="U145" s="295"/>
      <c r="V145" s="295"/>
      <c r="W145" s="299">
        <v>0</v>
      </c>
      <c r="X145" s="274" t="s">
        <v>466</v>
      </c>
      <c r="Y145" s="295"/>
      <c r="Z145" s="295"/>
      <c r="AA145" s="295"/>
    </row>
    <row r="146" spans="8:27" ht="12.75">
      <c r="H146" s="265"/>
      <c r="J146" s="267"/>
      <c r="K146" s="267"/>
      <c r="L146" s="267"/>
      <c r="M146" s="267"/>
      <c r="O146" s="264" t="s">
        <v>596</v>
      </c>
      <c r="P146" s="275">
        <v>5</v>
      </c>
      <c r="Q146" s="331" t="s">
        <v>467</v>
      </c>
      <c r="R146" s="302" t="e">
        <f>IF(Washington!#REF!&lt;&gt;0,Washington!H102,IF(Washington!K102&lt;&gt;0,Washington!H102,""))</f>
        <v>#REF!</v>
      </c>
      <c r="S146" s="295">
        <v>0</v>
      </c>
      <c r="T146" s="303"/>
      <c r="U146" s="295"/>
      <c r="V146" s="295"/>
      <c r="W146" s="299">
        <v>0</v>
      </c>
      <c r="X146" s="274" t="s">
        <v>468</v>
      </c>
      <c r="Y146" s="295"/>
      <c r="Z146" s="295"/>
      <c r="AA146" s="295"/>
    </row>
    <row r="147" spans="8:27" ht="12.75">
      <c r="H147" s="265"/>
      <c r="J147" s="267"/>
      <c r="K147" s="267"/>
      <c r="L147" s="267"/>
      <c r="M147" s="267"/>
      <c r="O147" s="264" t="s">
        <v>596</v>
      </c>
      <c r="P147" s="275">
        <v>5</v>
      </c>
      <c r="Q147" s="331" t="s">
        <v>469</v>
      </c>
      <c r="R147" s="302" t="e">
        <f>IF(Washington!#REF!&lt;&gt;0,Washington!H103,IF(Washington!K103&lt;&gt;0,Washington!H103,""))</f>
        <v>#REF!</v>
      </c>
      <c r="S147" s="295">
        <v>0</v>
      </c>
      <c r="T147" s="303"/>
      <c r="U147" s="295"/>
      <c r="V147" s="295"/>
      <c r="W147" s="299">
        <v>0</v>
      </c>
      <c r="X147" s="274" t="s">
        <v>473</v>
      </c>
      <c r="Y147" s="295"/>
      <c r="Z147" s="295"/>
      <c r="AA147" s="295"/>
    </row>
    <row r="148" spans="8:27" ht="12.75">
      <c r="H148" s="265"/>
      <c r="J148" s="267"/>
      <c r="K148" s="267"/>
      <c r="L148" s="267"/>
      <c r="M148" s="267"/>
      <c r="O148" s="264" t="s">
        <v>596</v>
      </c>
      <c r="P148" s="275">
        <v>5</v>
      </c>
      <c r="Q148" s="331" t="s">
        <v>474</v>
      </c>
      <c r="R148" s="302" t="e">
        <f>IF(Washington!#REF!&lt;&gt;0,Washington!H104,IF(Washington!K104&lt;&gt;0,Washington!H104,""))</f>
        <v>#REF!</v>
      </c>
      <c r="S148" s="295">
        <v>0</v>
      </c>
      <c r="T148" s="303"/>
      <c r="U148" s="295"/>
      <c r="V148" s="295"/>
      <c r="W148" s="299">
        <v>0</v>
      </c>
      <c r="X148" s="274" t="s">
        <v>475</v>
      </c>
      <c r="Y148" s="295"/>
      <c r="Z148" s="295"/>
      <c r="AA148" s="295"/>
    </row>
    <row r="149" spans="8:27" ht="12.75">
      <c r="H149" s="265"/>
      <c r="J149" s="267"/>
      <c r="K149" s="267"/>
      <c r="L149" s="267"/>
      <c r="M149" s="267"/>
      <c r="O149" s="264" t="s">
        <v>596</v>
      </c>
      <c r="P149" s="304">
        <v>5</v>
      </c>
      <c r="Q149" s="324" t="s">
        <v>476</v>
      </c>
      <c r="R149" s="295">
        <v>0</v>
      </c>
      <c r="S149" s="295">
        <v>0</v>
      </c>
      <c r="T149" s="303"/>
      <c r="U149" s="295"/>
      <c r="V149" s="295"/>
      <c r="W149" s="299">
        <v>0</v>
      </c>
      <c r="X149" s="305" t="s">
        <v>477</v>
      </c>
      <c r="Y149" s="295"/>
      <c r="Z149" s="295"/>
      <c r="AA149" s="295"/>
    </row>
    <row r="150" spans="8:27" ht="12.75">
      <c r="H150" s="265"/>
      <c r="J150" s="267"/>
      <c r="K150" s="267"/>
      <c r="L150" s="267"/>
      <c r="M150" s="267"/>
      <c r="O150" s="264" t="s">
        <v>596</v>
      </c>
      <c r="P150" s="304">
        <v>5</v>
      </c>
      <c r="Q150" s="324" t="s">
        <v>478</v>
      </c>
      <c r="R150" s="295">
        <v>0</v>
      </c>
      <c r="S150" s="295">
        <v>0</v>
      </c>
      <c r="T150" s="303"/>
      <c r="U150" s="295"/>
      <c r="V150" s="295"/>
      <c r="W150" s="299">
        <v>0</v>
      </c>
      <c r="X150" s="305" t="s">
        <v>479</v>
      </c>
      <c r="Y150" s="295"/>
      <c r="Z150" s="295"/>
      <c r="AA150" s="295"/>
    </row>
    <row r="151" spans="8:27" ht="12.75">
      <c r="H151" s="265"/>
      <c r="J151" s="267"/>
      <c r="K151" s="267"/>
      <c r="L151" s="267"/>
      <c r="M151" s="267"/>
      <c r="O151" s="264" t="s">
        <v>596</v>
      </c>
      <c r="P151" s="304">
        <v>5</v>
      </c>
      <c r="Q151" s="324" t="s">
        <v>480</v>
      </c>
      <c r="R151" s="295">
        <v>0</v>
      </c>
      <c r="S151" s="295">
        <v>0</v>
      </c>
      <c r="T151" s="303"/>
      <c r="U151" s="295"/>
      <c r="V151" s="295"/>
      <c r="W151" s="299">
        <v>0</v>
      </c>
      <c r="X151" s="305" t="s">
        <v>481</v>
      </c>
      <c r="Y151" s="295"/>
      <c r="Z151" s="295"/>
      <c r="AA151" s="295"/>
    </row>
    <row r="152" spans="8:27" ht="12.75">
      <c r="H152" s="265"/>
      <c r="J152" s="267"/>
      <c r="K152" s="267"/>
      <c r="L152" s="267"/>
      <c r="M152" s="267"/>
      <c r="O152" s="264" t="s">
        <v>596</v>
      </c>
      <c r="P152" s="304">
        <v>5</v>
      </c>
      <c r="Q152" s="331" t="s">
        <v>482</v>
      </c>
      <c r="R152" s="302" t="e">
        <f>IF(Washington!#REF!&lt;&gt;0,Washington!H147,IF(Washington!K147&lt;&gt;0,Washington!H147,""))</f>
        <v>#REF!</v>
      </c>
      <c r="S152" s="295">
        <v>0</v>
      </c>
      <c r="T152" s="303"/>
      <c r="U152" s="295"/>
      <c r="V152" s="295"/>
      <c r="W152" s="299">
        <v>0</v>
      </c>
      <c r="X152" s="264" t="s">
        <v>483</v>
      </c>
      <c r="Y152" s="295"/>
      <c r="Z152" s="295"/>
      <c r="AA152" s="295"/>
    </row>
    <row r="153" spans="8:27" ht="12.75">
      <c r="H153" s="265"/>
      <c r="J153" s="267"/>
      <c r="K153" s="267"/>
      <c r="L153" s="267"/>
      <c r="M153" s="267"/>
      <c r="O153" s="264" t="s">
        <v>596</v>
      </c>
      <c r="P153" s="304">
        <v>5</v>
      </c>
      <c r="Q153" s="331" t="s">
        <v>484</v>
      </c>
      <c r="R153" s="302" t="e">
        <f>IF(Washington!#REF!&lt;&gt;0,Washington!H148,IF(Washington!K148&lt;&gt;0,Washington!H148,""))</f>
        <v>#REF!</v>
      </c>
      <c r="S153" s="295">
        <v>0</v>
      </c>
      <c r="T153" s="303"/>
      <c r="U153" s="295"/>
      <c r="V153" s="295"/>
      <c r="W153" s="299">
        <v>0</v>
      </c>
      <c r="X153" s="264" t="s">
        <v>485</v>
      </c>
      <c r="Y153" s="295"/>
      <c r="Z153" s="295"/>
      <c r="AA153" s="295"/>
    </row>
    <row r="154" spans="8:27" ht="12.75">
      <c r="H154" s="265"/>
      <c r="J154" s="267"/>
      <c r="K154" s="267"/>
      <c r="L154" s="267"/>
      <c r="M154" s="267"/>
      <c r="O154" s="264" t="s">
        <v>596</v>
      </c>
      <c r="P154" s="304">
        <v>5</v>
      </c>
      <c r="Q154" s="331" t="s">
        <v>486</v>
      </c>
      <c r="R154" s="302" t="e">
        <f>IF(Washington!#REF!&lt;&gt;0,Washington!H149,IF(Washington!K149&lt;&gt;0,Washington!H149,""))</f>
        <v>#REF!</v>
      </c>
      <c r="S154" s="295">
        <v>0</v>
      </c>
      <c r="T154" s="303"/>
      <c r="U154" s="295"/>
      <c r="V154" s="295"/>
      <c r="W154" s="299">
        <v>0</v>
      </c>
      <c r="X154" s="264" t="s">
        <v>487</v>
      </c>
      <c r="Y154" s="295"/>
      <c r="Z154" s="295"/>
      <c r="AA154" s="295"/>
    </row>
    <row r="155" spans="8:27" ht="12.75">
      <c r="H155" s="265"/>
      <c r="J155" s="267"/>
      <c r="K155" s="267"/>
      <c r="L155" s="267"/>
      <c r="M155" s="267"/>
      <c r="O155" s="264" t="s">
        <v>596</v>
      </c>
      <c r="P155" s="265">
        <v>5</v>
      </c>
      <c r="Q155" s="331" t="s">
        <v>488</v>
      </c>
      <c r="R155" s="302" t="e">
        <f>IF(Washington!#REF!&lt;&gt;0,Washington!H221,IF(Washington!K221&lt;&gt;0,Washington!H221,""))</f>
        <v>#REF!</v>
      </c>
      <c r="S155" s="295">
        <v>0</v>
      </c>
      <c r="T155" s="303"/>
      <c r="U155" s="295"/>
      <c r="V155" s="295"/>
      <c r="W155" s="299">
        <v>0</v>
      </c>
      <c r="X155" s="264" t="s">
        <v>489</v>
      </c>
      <c r="Y155" s="295"/>
      <c r="Z155" s="295"/>
      <c r="AA155" s="295"/>
    </row>
    <row r="156" spans="8:27" ht="12.75">
      <c r="H156" s="265"/>
      <c r="J156" s="267"/>
      <c r="K156" s="267"/>
      <c r="L156" s="267"/>
      <c r="M156" s="267"/>
      <c r="O156" s="264" t="s">
        <v>596</v>
      </c>
      <c r="P156" s="275">
        <v>5</v>
      </c>
      <c r="Q156" s="331" t="s">
        <v>490</v>
      </c>
      <c r="R156" s="302" t="e">
        <f>IF(Washington!#REF!&lt;&gt;0,Washington!H222,IF(Washington!K222&lt;&gt;0,Washington!H222,""))</f>
        <v>#REF!</v>
      </c>
      <c r="S156" s="295">
        <v>0</v>
      </c>
      <c r="T156" s="303"/>
      <c r="U156" s="295"/>
      <c r="V156" s="295"/>
      <c r="W156" s="299">
        <v>0</v>
      </c>
      <c r="X156" s="264" t="s">
        <v>491</v>
      </c>
      <c r="Y156" s="295"/>
      <c r="Z156" s="295"/>
      <c r="AA156" s="295"/>
    </row>
    <row r="157" spans="8:27" ht="12.75">
      <c r="H157" s="265"/>
      <c r="J157" s="267"/>
      <c r="K157" s="267"/>
      <c r="L157" s="267"/>
      <c r="M157" s="267"/>
      <c r="O157" s="264" t="s">
        <v>596</v>
      </c>
      <c r="P157" s="265">
        <v>5</v>
      </c>
      <c r="Q157" s="331" t="s">
        <v>492</v>
      </c>
      <c r="R157" s="302" t="e">
        <f>IF(Washington!#REF!&lt;&gt;0,Washington!H224,IF(Washington!K224&lt;&gt;0,Washington!H224,""))</f>
        <v>#REF!</v>
      </c>
      <c r="S157" s="295">
        <v>0</v>
      </c>
      <c r="T157" s="303"/>
      <c r="U157" s="295"/>
      <c r="V157" s="295"/>
      <c r="W157" s="299">
        <v>0</v>
      </c>
      <c r="X157" s="264" t="s">
        <v>493</v>
      </c>
      <c r="Y157" s="295"/>
      <c r="Z157" s="295"/>
      <c r="AA157" s="295"/>
    </row>
    <row r="158" spans="8:27" ht="12.75">
      <c r="H158" s="265"/>
      <c r="J158" s="267"/>
      <c r="K158" s="267"/>
      <c r="L158" s="267"/>
      <c r="M158" s="267"/>
      <c r="O158" s="264" t="s">
        <v>596</v>
      </c>
      <c r="P158" s="265">
        <v>5</v>
      </c>
      <c r="Q158" s="331" t="s">
        <v>494</v>
      </c>
      <c r="R158" s="302" t="e">
        <f>IF(Washington!#REF!&lt;&gt;0,Washington!H225,IF(Washington!K225&lt;&gt;0,Washington!H225,""))</f>
        <v>#REF!</v>
      </c>
      <c r="S158" s="295">
        <v>0</v>
      </c>
      <c r="T158" s="303"/>
      <c r="U158" s="295"/>
      <c r="V158" s="295"/>
      <c r="W158" s="299">
        <v>0</v>
      </c>
      <c r="X158" s="264" t="s">
        <v>495</v>
      </c>
      <c r="Y158" s="295"/>
      <c r="Z158" s="295"/>
      <c r="AA158" s="295"/>
    </row>
    <row r="159" spans="8:27" ht="12.75">
      <c r="H159" s="265"/>
      <c r="J159" s="267"/>
      <c r="K159" s="267"/>
      <c r="L159" s="267"/>
      <c r="M159" s="267"/>
      <c r="O159" s="264" t="s">
        <v>596</v>
      </c>
      <c r="P159" s="265">
        <v>5</v>
      </c>
      <c r="Q159" s="331" t="s">
        <v>496</v>
      </c>
      <c r="R159" s="302" t="e">
        <f>IF(Washington!#REF!&lt;&gt;0,Washington!H226,IF(Washington!K226&lt;&gt;0,Washington!H226,""))</f>
        <v>#REF!</v>
      </c>
      <c r="S159" s="295">
        <v>0</v>
      </c>
      <c r="T159" s="303"/>
      <c r="U159" s="295"/>
      <c r="V159" s="295"/>
      <c r="W159" s="299">
        <v>0</v>
      </c>
      <c r="X159" s="264" t="s">
        <v>497</v>
      </c>
      <c r="Y159" s="295"/>
      <c r="Z159" s="295"/>
      <c r="AA159" s="295"/>
    </row>
    <row r="160" spans="8:27" ht="12.75">
      <c r="H160" s="265"/>
      <c r="J160" s="267"/>
      <c r="K160" s="267"/>
      <c r="L160" s="267"/>
      <c r="M160" s="267"/>
      <c r="O160" s="264" t="s">
        <v>596</v>
      </c>
      <c r="P160" s="265">
        <v>5</v>
      </c>
      <c r="Q160" s="331" t="s">
        <v>498</v>
      </c>
      <c r="R160" s="302" t="e">
        <f>IF(Washington!#REF!&lt;&gt;0,Washington!H223,IF(Washington!K223&lt;&gt;0,Washington!H223,""))</f>
        <v>#REF!</v>
      </c>
      <c r="S160" s="295">
        <v>0</v>
      </c>
      <c r="T160" s="303"/>
      <c r="U160" s="295"/>
      <c r="V160" s="295"/>
      <c r="W160" s="299">
        <v>0</v>
      </c>
      <c r="X160" s="264" t="s">
        <v>499</v>
      </c>
      <c r="Y160" s="295"/>
      <c r="Z160" s="295"/>
      <c r="AA160" s="295"/>
    </row>
    <row r="161" spans="8:27" ht="12.75">
      <c r="H161" s="265"/>
      <c r="J161" s="267"/>
      <c r="K161" s="267"/>
      <c r="L161" s="267"/>
      <c r="M161" s="267"/>
      <c r="O161" s="264" t="s">
        <v>596</v>
      </c>
      <c r="P161" s="304">
        <v>5</v>
      </c>
      <c r="Q161" s="331" t="s">
        <v>500</v>
      </c>
      <c r="R161" s="295">
        <v>0</v>
      </c>
      <c r="S161" s="295">
        <v>0</v>
      </c>
      <c r="T161" s="303"/>
      <c r="U161" s="295"/>
      <c r="V161" s="295"/>
      <c r="W161" s="299">
        <v>0</v>
      </c>
      <c r="X161" s="264" t="s">
        <v>501</v>
      </c>
      <c r="Y161" s="295"/>
      <c r="Z161" s="295"/>
      <c r="AA161" s="295"/>
    </row>
    <row r="162" spans="8:27" ht="12.75">
      <c r="H162" s="265"/>
      <c r="J162" s="267"/>
      <c r="K162" s="267"/>
      <c r="L162" s="267"/>
      <c r="M162" s="267"/>
      <c r="O162" s="264" t="s">
        <v>596</v>
      </c>
      <c r="P162" s="304">
        <v>5</v>
      </c>
      <c r="Q162" s="331" t="s">
        <v>502</v>
      </c>
      <c r="R162" s="302" t="e">
        <f>IF(Washington!#REF!&lt;&gt;0,Washington!H116,IF(Washington!K116&lt;&gt;0,Washington!H116,""))</f>
        <v>#REF!</v>
      </c>
      <c r="S162" s="295">
        <v>0</v>
      </c>
      <c r="T162" s="303"/>
      <c r="U162" s="295"/>
      <c r="V162" s="295"/>
      <c r="W162" s="299">
        <v>0</v>
      </c>
      <c r="X162" s="305" t="s">
        <v>503</v>
      </c>
      <c r="Y162" s="295"/>
      <c r="Z162" s="295"/>
      <c r="AA162" s="295"/>
    </row>
    <row r="163" spans="8:27" ht="12.75">
      <c r="H163" s="265"/>
      <c r="J163" s="267"/>
      <c r="K163" s="267"/>
      <c r="L163" s="267"/>
      <c r="M163" s="267"/>
      <c r="O163" s="264" t="s">
        <v>596</v>
      </c>
      <c r="P163" s="304">
        <v>5</v>
      </c>
      <c r="Q163" s="331" t="s">
        <v>504</v>
      </c>
      <c r="R163" s="302" t="e">
        <f>IF(Washington!#REF!&lt;&gt;0,Washington!H117,IF(Washington!K117&lt;&gt;0,Washington!H117,""))</f>
        <v>#REF!</v>
      </c>
      <c r="S163" s="295">
        <v>0</v>
      </c>
      <c r="T163" s="303"/>
      <c r="U163" s="295"/>
      <c r="V163" s="295"/>
      <c r="W163" s="299">
        <v>0</v>
      </c>
      <c r="X163" s="264" t="s">
        <v>505</v>
      </c>
      <c r="Y163" s="295"/>
      <c r="Z163" s="295"/>
      <c r="AA163" s="295"/>
    </row>
    <row r="164" spans="8:27" ht="12.75">
      <c r="H164" s="265"/>
      <c r="J164" s="267"/>
      <c r="K164" s="267"/>
      <c r="L164" s="267"/>
      <c r="M164" s="267"/>
      <c r="O164" s="264" t="s">
        <v>596</v>
      </c>
      <c r="P164" s="304">
        <v>5</v>
      </c>
      <c r="Q164" s="331" t="s">
        <v>506</v>
      </c>
      <c r="R164" s="302" t="e">
        <f>IF(Washington!#REF!&lt;&gt;0,Washington!H118,IF(Washington!K118&lt;&gt;0,Washington!H118,""))</f>
        <v>#REF!</v>
      </c>
      <c r="S164" s="295">
        <v>0</v>
      </c>
      <c r="T164" s="303"/>
      <c r="U164" s="295"/>
      <c r="V164" s="295"/>
      <c r="W164" s="299">
        <v>0</v>
      </c>
      <c r="X164" s="264" t="s">
        <v>505</v>
      </c>
      <c r="Y164" s="295"/>
      <c r="Z164" s="295"/>
      <c r="AA164" s="295"/>
    </row>
    <row r="165" spans="8:27" ht="12.75">
      <c r="H165" s="265"/>
      <c r="J165" s="267"/>
      <c r="K165" s="267"/>
      <c r="L165" s="267"/>
      <c r="M165" s="267"/>
      <c r="O165" s="264" t="s">
        <v>596</v>
      </c>
      <c r="P165" s="304">
        <v>5</v>
      </c>
      <c r="Q165" s="331" t="s">
        <v>507</v>
      </c>
      <c r="R165" s="302" t="e">
        <f>IF(Washington!#REF!&lt;&gt;0,Washington!H119,IF(Washington!K119&lt;&gt;0,Washington!H119,""))</f>
        <v>#REF!</v>
      </c>
      <c r="S165" s="295">
        <v>0</v>
      </c>
      <c r="T165" s="303"/>
      <c r="U165" s="295"/>
      <c r="V165" s="295"/>
      <c r="W165" s="299">
        <v>0</v>
      </c>
      <c r="X165" s="264" t="s">
        <v>508</v>
      </c>
      <c r="Y165" s="295"/>
      <c r="Z165" s="295"/>
      <c r="AA165" s="295"/>
    </row>
    <row r="166" spans="8:27" ht="12.75">
      <c r="H166" s="265"/>
      <c r="J166" s="267"/>
      <c r="K166" s="267"/>
      <c r="L166" s="267"/>
      <c r="M166" s="267"/>
      <c r="O166" s="264" t="s">
        <v>596</v>
      </c>
      <c r="P166" s="304">
        <v>5</v>
      </c>
      <c r="Q166" s="331" t="s">
        <v>509</v>
      </c>
      <c r="R166" s="302" t="e">
        <f>IF(Washington!#REF!&lt;&gt;0,Washington!H120,IF(Washington!K120&lt;&gt;0,Washington!H120,""))</f>
        <v>#REF!</v>
      </c>
      <c r="S166" s="295">
        <v>0</v>
      </c>
      <c r="T166" s="303"/>
      <c r="U166" s="295"/>
      <c r="V166" s="295"/>
      <c r="W166" s="299">
        <v>0</v>
      </c>
      <c r="X166" s="264" t="s">
        <v>510</v>
      </c>
      <c r="Y166" s="295"/>
      <c r="Z166" s="295"/>
      <c r="AA166" s="295"/>
    </row>
    <row r="167" spans="8:27" ht="12.75">
      <c r="H167" s="265"/>
      <c r="J167" s="267"/>
      <c r="K167" s="267"/>
      <c r="L167" s="267"/>
      <c r="M167" s="267"/>
      <c r="O167" s="264" t="s">
        <v>596</v>
      </c>
      <c r="P167" s="304">
        <v>5</v>
      </c>
      <c r="Q167" s="331" t="s">
        <v>511</v>
      </c>
      <c r="R167" s="302" t="e">
        <f>IF(Washington!#REF!&lt;&gt;0,Washington!H121,IF(Washington!K121&lt;&gt;0,Washington!H121,""))</f>
        <v>#REF!</v>
      </c>
      <c r="S167" s="295">
        <v>0</v>
      </c>
      <c r="T167" s="303"/>
      <c r="U167" s="295"/>
      <c r="V167" s="295"/>
      <c r="W167" s="299">
        <v>0</v>
      </c>
      <c r="X167" s="264" t="s">
        <v>512</v>
      </c>
      <c r="Y167" s="295"/>
      <c r="Z167" s="295"/>
      <c r="AA167" s="295"/>
    </row>
    <row r="168" spans="8:27" ht="12.75">
      <c r="H168" s="265"/>
      <c r="J168" s="267"/>
      <c r="K168" s="267"/>
      <c r="L168" s="267"/>
      <c r="M168" s="267"/>
      <c r="O168" s="264" t="s">
        <v>596</v>
      </c>
      <c r="P168" s="304">
        <v>5</v>
      </c>
      <c r="Q168" s="331" t="s">
        <v>513</v>
      </c>
      <c r="R168" s="302">
        <v>0</v>
      </c>
      <c r="S168" s="295">
        <v>0</v>
      </c>
      <c r="T168" s="303"/>
      <c r="U168" s="295"/>
      <c r="V168" s="295"/>
      <c r="W168" s="299">
        <v>0</v>
      </c>
      <c r="X168" s="264" t="s">
        <v>514</v>
      </c>
      <c r="Y168" s="295"/>
      <c r="Z168" s="295"/>
      <c r="AA168" s="295"/>
    </row>
    <row r="169" spans="8:27" ht="12.75">
      <c r="H169" s="265"/>
      <c r="J169" s="267"/>
      <c r="K169" s="267"/>
      <c r="L169" s="267"/>
      <c r="M169" s="267"/>
      <c r="O169" s="264" t="s">
        <v>596</v>
      </c>
      <c r="P169" s="304">
        <v>5</v>
      </c>
      <c r="Q169" s="331" t="s">
        <v>515</v>
      </c>
      <c r="R169" s="302" t="e">
        <f>IF(Washington!#REF!&lt;&gt;0,Washington!H124,IF(Washington!K124&lt;&gt;0,Washington!H124,""))</f>
        <v>#REF!</v>
      </c>
      <c r="S169" s="295">
        <v>0</v>
      </c>
      <c r="T169" s="303"/>
      <c r="U169" s="295"/>
      <c r="V169" s="295"/>
      <c r="W169" s="299">
        <v>0</v>
      </c>
      <c r="X169" s="264" t="s">
        <v>522</v>
      </c>
      <c r="Y169" s="295"/>
      <c r="Z169" s="295"/>
      <c r="AA169" s="295"/>
    </row>
    <row r="170" spans="8:27" ht="12.75">
      <c r="H170" s="265"/>
      <c r="J170" s="267"/>
      <c r="K170" s="267"/>
      <c r="L170" s="267"/>
      <c r="M170" s="267"/>
      <c r="O170" s="264" t="s">
        <v>596</v>
      </c>
      <c r="P170" s="304">
        <v>5</v>
      </c>
      <c r="Q170" s="331" t="s">
        <v>523</v>
      </c>
      <c r="R170" s="302" t="e">
        <f>IF(Washington!#REF!&lt;&gt;0,Washington!H125,IF(Washington!K125&lt;&gt;0,Washington!H125,""))</f>
        <v>#REF!</v>
      </c>
      <c r="S170" s="295">
        <v>0</v>
      </c>
      <c r="T170" s="303"/>
      <c r="U170" s="295"/>
      <c r="V170" s="295"/>
      <c r="W170" s="299">
        <v>0</v>
      </c>
      <c r="X170" s="264" t="s">
        <v>524</v>
      </c>
      <c r="Y170" s="295"/>
      <c r="Z170" s="295"/>
      <c r="AA170" s="295"/>
    </row>
    <row r="171" spans="8:27" ht="12.75">
      <c r="H171" s="265"/>
      <c r="J171" s="267"/>
      <c r="K171" s="267"/>
      <c r="L171" s="267"/>
      <c r="M171" s="267"/>
      <c r="O171" s="264" t="s">
        <v>596</v>
      </c>
      <c r="P171" s="304">
        <v>5</v>
      </c>
      <c r="Q171" s="331" t="s">
        <v>525</v>
      </c>
      <c r="R171" s="302" t="e">
        <f>IF(Washington!#REF!&lt;&gt;0,Washington!H126,IF(Washington!K126&lt;&gt;0,Washington!H126,""))</f>
        <v>#REF!</v>
      </c>
      <c r="S171" s="295">
        <v>0</v>
      </c>
      <c r="T171" s="303"/>
      <c r="U171" s="295"/>
      <c r="V171" s="295"/>
      <c r="W171" s="299">
        <v>0</v>
      </c>
      <c r="X171" s="264" t="s">
        <v>526</v>
      </c>
      <c r="Y171" s="295"/>
      <c r="Z171" s="295"/>
      <c r="AA171" s="295"/>
    </row>
    <row r="172" spans="8:27" ht="12.75">
      <c r="H172" s="265"/>
      <c r="J172" s="267"/>
      <c r="K172" s="267"/>
      <c r="L172" s="267"/>
      <c r="M172" s="267"/>
      <c r="O172" s="264" t="s">
        <v>596</v>
      </c>
      <c r="P172" s="304">
        <v>5</v>
      </c>
      <c r="Q172" s="331" t="s">
        <v>527</v>
      </c>
      <c r="R172" s="302" t="e">
        <f>IF(Washington!#REF!&lt;&gt;0,Washington!H128,IF(Washington!K128&lt;&gt;0,Washington!H128,""))</f>
        <v>#REF!</v>
      </c>
      <c r="S172" s="295">
        <v>0</v>
      </c>
      <c r="T172" s="303"/>
      <c r="U172" s="295"/>
      <c r="V172" s="295"/>
      <c r="W172" s="299">
        <v>0</v>
      </c>
      <c r="X172" s="264" t="s">
        <v>528</v>
      </c>
      <c r="Y172" s="295"/>
      <c r="Z172" s="295"/>
      <c r="AA172" s="295"/>
    </row>
    <row r="173" spans="8:27" ht="12.75">
      <c r="H173" s="265"/>
      <c r="J173" s="267"/>
      <c r="K173" s="267"/>
      <c r="L173" s="267"/>
      <c r="M173" s="267"/>
      <c r="O173" s="264" t="s">
        <v>596</v>
      </c>
      <c r="P173" s="304">
        <v>5</v>
      </c>
      <c r="Q173" s="331" t="s">
        <v>529</v>
      </c>
      <c r="R173" s="302" t="e">
        <f>IF(Washington!#REF!&lt;&gt;0,Washington!H130,IF(Washington!K130&lt;&gt;0,Washington!H130,""))</f>
        <v>#REF!</v>
      </c>
      <c r="S173" s="295">
        <v>0</v>
      </c>
      <c r="T173" s="303"/>
      <c r="U173" s="295"/>
      <c r="V173" s="295"/>
      <c r="W173" s="299">
        <v>0</v>
      </c>
      <c r="X173" s="264" t="s">
        <v>530</v>
      </c>
      <c r="Y173" s="295"/>
      <c r="Z173" s="295"/>
      <c r="AA173" s="295"/>
    </row>
    <row r="174" spans="8:27" ht="12.75">
      <c r="H174" s="265"/>
      <c r="J174" s="267"/>
      <c r="K174" s="267"/>
      <c r="L174" s="267"/>
      <c r="M174" s="267"/>
      <c r="O174" s="264" t="s">
        <v>596</v>
      </c>
      <c r="P174" s="304">
        <v>5</v>
      </c>
      <c r="Q174" s="331" t="s">
        <v>531</v>
      </c>
      <c r="R174" s="302" t="e">
        <f>IF(Washington!#REF!&lt;&gt;0,Washington!H131,IF(Washington!K131&lt;&gt;0,Washington!H131,""))</f>
        <v>#REF!</v>
      </c>
      <c r="S174" s="295">
        <v>0</v>
      </c>
      <c r="T174" s="303"/>
      <c r="U174" s="295"/>
      <c r="V174" s="295"/>
      <c r="W174" s="299">
        <v>0</v>
      </c>
      <c r="X174" s="264" t="s">
        <v>532</v>
      </c>
      <c r="Y174" s="295"/>
      <c r="Z174" s="295"/>
      <c r="AA174" s="295"/>
    </row>
    <row r="175" spans="8:27" ht="12.75">
      <c r="H175" s="265"/>
      <c r="J175" s="267"/>
      <c r="K175" s="267"/>
      <c r="L175" s="267"/>
      <c r="M175" s="267"/>
      <c r="O175" s="264" t="s">
        <v>596</v>
      </c>
      <c r="P175" s="304">
        <v>5</v>
      </c>
      <c r="Q175" s="331" t="s">
        <v>533</v>
      </c>
      <c r="R175" s="302" t="e">
        <f>IF(Washington!#REF!&lt;&gt;0,Washington!H132,IF(Washington!K132&lt;&gt;0,Washington!H132,""))</f>
        <v>#REF!</v>
      </c>
      <c r="S175" s="295">
        <v>0</v>
      </c>
      <c r="T175" s="303"/>
      <c r="U175" s="295"/>
      <c r="V175" s="295"/>
      <c r="W175" s="299">
        <v>0</v>
      </c>
      <c r="X175" s="264" t="s">
        <v>534</v>
      </c>
      <c r="Y175" s="295"/>
      <c r="Z175" s="295"/>
      <c r="AA175" s="295"/>
    </row>
    <row r="176" spans="8:27" ht="12.75">
      <c r="H176" s="265"/>
      <c r="J176" s="267"/>
      <c r="K176" s="267"/>
      <c r="L176" s="267"/>
      <c r="M176" s="267"/>
      <c r="O176" s="264" t="s">
        <v>596</v>
      </c>
      <c r="P176" s="304">
        <v>5</v>
      </c>
      <c r="Q176" s="331" t="s">
        <v>535</v>
      </c>
      <c r="R176" s="302" t="e">
        <f>IF(Washington!#REF!&lt;&gt;0,Washington!H133,IF(Washington!K133&lt;&gt;0,Washington!H133,""))</f>
        <v>#REF!</v>
      </c>
      <c r="S176" s="295">
        <v>0</v>
      </c>
      <c r="T176" s="303"/>
      <c r="U176" s="295"/>
      <c r="V176" s="295"/>
      <c r="W176" s="299">
        <v>0</v>
      </c>
      <c r="X176" s="264" t="s">
        <v>536</v>
      </c>
      <c r="Y176" s="295"/>
      <c r="Z176" s="295"/>
      <c r="AA176" s="295"/>
    </row>
    <row r="177" spans="8:27" ht="12.75">
      <c r="H177" s="265"/>
      <c r="J177" s="267"/>
      <c r="K177" s="267"/>
      <c r="L177" s="267"/>
      <c r="M177" s="267"/>
      <c r="O177" s="264" t="s">
        <v>596</v>
      </c>
      <c r="P177" s="304">
        <v>5</v>
      </c>
      <c r="Q177" s="331" t="s">
        <v>537</v>
      </c>
      <c r="R177" s="302" t="e">
        <f>IF(Washington!#REF!&lt;&gt;0,Washington!H134,IF(Washington!K134&lt;&gt;0,Washington!H134,""))</f>
        <v>#REF!</v>
      </c>
      <c r="S177" s="295">
        <v>0</v>
      </c>
      <c r="T177" s="303"/>
      <c r="U177" s="295"/>
      <c r="V177" s="295"/>
      <c r="W177" s="299">
        <v>0</v>
      </c>
      <c r="X177" s="264" t="s">
        <v>538</v>
      </c>
      <c r="Y177" s="295"/>
      <c r="Z177" s="295"/>
      <c r="AA177" s="295"/>
    </row>
    <row r="178" spans="8:27" ht="12.75">
      <c r="H178" s="265"/>
      <c r="J178" s="267"/>
      <c r="K178" s="267"/>
      <c r="L178" s="267"/>
      <c r="M178" s="267"/>
      <c r="O178" s="264" t="s">
        <v>596</v>
      </c>
      <c r="P178" s="304">
        <v>5</v>
      </c>
      <c r="Q178" s="331" t="s">
        <v>539</v>
      </c>
      <c r="R178" s="302" t="e">
        <f>IF(Washington!#REF!&lt;&gt;0,Washington!H135,IF(Washington!K135&lt;&gt;0,Washington!H135,""))</f>
        <v>#REF!</v>
      </c>
      <c r="S178" s="295">
        <v>0</v>
      </c>
      <c r="T178" s="303"/>
      <c r="U178" s="295"/>
      <c r="V178" s="295"/>
      <c r="W178" s="299">
        <v>0</v>
      </c>
      <c r="X178" s="264" t="s">
        <v>540</v>
      </c>
      <c r="Y178" s="295"/>
      <c r="Z178" s="295"/>
      <c r="AA178" s="295"/>
    </row>
    <row r="179" spans="8:27" ht="12.75">
      <c r="H179" s="265"/>
      <c r="J179" s="267"/>
      <c r="K179" s="267"/>
      <c r="L179" s="267"/>
      <c r="M179" s="267"/>
      <c r="O179" s="264" t="s">
        <v>596</v>
      </c>
      <c r="P179" s="304">
        <v>5</v>
      </c>
      <c r="Q179" s="331" t="s">
        <v>541</v>
      </c>
      <c r="R179" s="302" t="e">
        <f>IF(Washington!#REF!&lt;&gt;0,Washington!H127,IF(Washington!K127&lt;&gt;0,Washington!H127,""))</f>
        <v>#REF!</v>
      </c>
      <c r="S179" s="295">
        <v>0</v>
      </c>
      <c r="T179" s="303"/>
      <c r="U179" s="295"/>
      <c r="V179" s="295"/>
      <c r="W179" s="299">
        <v>0</v>
      </c>
      <c r="X179" s="264" t="s">
        <v>542</v>
      </c>
      <c r="Y179" s="295"/>
      <c r="Z179" s="295"/>
      <c r="AA179" s="295"/>
    </row>
    <row r="180" spans="8:27" ht="12.75">
      <c r="H180" s="265"/>
      <c r="J180" s="267"/>
      <c r="K180" s="267"/>
      <c r="L180" s="267"/>
      <c r="M180" s="267"/>
      <c r="O180" s="264" t="s">
        <v>596</v>
      </c>
      <c r="P180" s="304">
        <v>5</v>
      </c>
      <c r="Q180" s="331" t="s">
        <v>543</v>
      </c>
      <c r="R180" s="302" t="e">
        <f>IF(Washington!#REF!&lt;&gt;0,Washington!H129,IF(Washington!K129&lt;&gt;0,Washington!H129,""))</f>
        <v>#REF!</v>
      </c>
      <c r="S180" s="295">
        <v>0</v>
      </c>
      <c r="T180" s="303"/>
      <c r="U180" s="295"/>
      <c r="V180" s="295"/>
      <c r="W180" s="299">
        <v>0</v>
      </c>
      <c r="X180" s="264" t="s">
        <v>544</v>
      </c>
      <c r="Y180" s="295"/>
      <c r="Z180" s="295"/>
      <c r="AA180" s="295"/>
    </row>
    <row r="181" spans="8:27" ht="12.75">
      <c r="H181" s="265"/>
      <c r="J181" s="267"/>
      <c r="K181" s="267"/>
      <c r="L181" s="267"/>
      <c r="M181" s="267"/>
      <c r="O181" s="264" t="s">
        <v>596</v>
      </c>
      <c r="P181" s="275">
        <v>5</v>
      </c>
      <c r="Q181" s="331" t="s">
        <v>545</v>
      </c>
      <c r="R181" s="302">
        <v>0</v>
      </c>
      <c r="S181" s="295">
        <v>0</v>
      </c>
      <c r="T181" s="306"/>
      <c r="U181" s="295"/>
      <c r="V181" s="295"/>
      <c r="W181" s="299">
        <v>0</v>
      </c>
      <c r="X181" s="280" t="s">
        <v>547</v>
      </c>
      <c r="Y181" s="295"/>
      <c r="Z181" s="295"/>
      <c r="AA181" s="295"/>
    </row>
    <row r="182" spans="8:27" ht="12.75">
      <c r="H182" s="265"/>
      <c r="J182" s="267"/>
      <c r="K182" s="267"/>
      <c r="L182" s="267"/>
      <c r="M182" s="267"/>
      <c r="O182" s="264" t="s">
        <v>596</v>
      </c>
      <c r="P182" s="265">
        <v>5</v>
      </c>
      <c r="Q182" s="331" t="s">
        <v>548</v>
      </c>
      <c r="R182" s="302">
        <v>0</v>
      </c>
      <c r="S182" s="295">
        <v>0</v>
      </c>
      <c r="T182" s="306"/>
      <c r="U182" s="295"/>
      <c r="V182" s="295"/>
      <c r="W182" s="299">
        <v>0</v>
      </c>
      <c r="X182" s="280" t="s">
        <v>549</v>
      </c>
      <c r="Y182" s="295"/>
      <c r="Z182" s="295"/>
      <c r="AA182" s="295"/>
    </row>
    <row r="183" spans="8:27" ht="12.75">
      <c r="H183" s="265"/>
      <c r="J183" s="267"/>
      <c r="K183" s="267"/>
      <c r="L183" s="267"/>
      <c r="M183" s="267"/>
      <c r="O183" s="264" t="s">
        <v>596</v>
      </c>
      <c r="P183" s="265">
        <v>5</v>
      </c>
      <c r="Q183" s="331" t="s">
        <v>550</v>
      </c>
      <c r="R183" s="302">
        <v>0</v>
      </c>
      <c r="S183" s="295">
        <v>0</v>
      </c>
      <c r="T183" s="306"/>
      <c r="U183" s="295"/>
      <c r="V183" s="295"/>
      <c r="W183" s="299">
        <v>0</v>
      </c>
      <c r="X183" s="280" t="s">
        <v>551</v>
      </c>
      <c r="Y183" s="295"/>
      <c r="Z183" s="295"/>
      <c r="AA183" s="295"/>
    </row>
    <row r="184" spans="8:27" ht="12.75">
      <c r="H184" s="265"/>
      <c r="J184" s="267"/>
      <c r="K184" s="267"/>
      <c r="L184" s="267"/>
      <c r="M184" s="267"/>
      <c r="O184" s="264" t="s">
        <v>596</v>
      </c>
      <c r="P184" s="265">
        <v>5</v>
      </c>
      <c r="Q184" s="331" t="s">
        <v>1271</v>
      </c>
      <c r="R184" s="295">
        <v>0</v>
      </c>
      <c r="S184" s="295">
        <v>0</v>
      </c>
      <c r="T184" s="306"/>
      <c r="U184" s="295"/>
      <c r="V184" s="295"/>
      <c r="W184" s="299"/>
      <c r="X184" s="341" t="s">
        <v>1272</v>
      </c>
      <c r="Y184" s="295"/>
      <c r="Z184" s="295"/>
      <c r="AA184" s="295"/>
    </row>
    <row r="185" spans="8:27" ht="12.75">
      <c r="H185" s="265"/>
      <c r="J185" s="267"/>
      <c r="K185" s="267"/>
      <c r="L185" s="267"/>
      <c r="M185" s="267"/>
      <c r="O185" s="264" t="s">
        <v>596</v>
      </c>
      <c r="P185" s="304">
        <v>5</v>
      </c>
      <c r="Q185" s="324" t="s">
        <v>552</v>
      </c>
      <c r="R185" s="295">
        <v>0</v>
      </c>
      <c r="S185" s="295">
        <v>0</v>
      </c>
      <c r="T185" s="303"/>
      <c r="U185" s="295"/>
      <c r="V185" s="295"/>
      <c r="W185" s="299">
        <v>0</v>
      </c>
      <c r="X185" s="305" t="s">
        <v>553</v>
      </c>
      <c r="Y185" s="295"/>
      <c r="Z185" s="295"/>
      <c r="AA185" s="295"/>
    </row>
    <row r="186" spans="8:27" ht="13.5" customHeight="1">
      <c r="H186" s="265"/>
      <c r="J186" s="267"/>
      <c r="K186" s="267"/>
      <c r="L186" s="267"/>
      <c r="M186" s="267"/>
      <c r="O186" s="264" t="s">
        <v>596</v>
      </c>
      <c r="P186" s="304">
        <v>5</v>
      </c>
      <c r="Q186" s="324" t="s">
        <v>1273</v>
      </c>
      <c r="R186" s="295">
        <v>0</v>
      </c>
      <c r="S186" s="295">
        <v>0</v>
      </c>
      <c r="T186" s="303"/>
      <c r="U186" s="295"/>
      <c r="V186" s="295"/>
      <c r="W186" s="299"/>
      <c r="X186" s="344" t="s">
        <v>1274</v>
      </c>
      <c r="Y186" s="295"/>
      <c r="Z186" s="295"/>
      <c r="AA186" s="295"/>
    </row>
    <row r="187" spans="8:27" ht="12.75">
      <c r="H187" s="265"/>
      <c r="J187" s="267"/>
      <c r="K187" s="267"/>
      <c r="L187" s="267"/>
      <c r="M187" s="267"/>
      <c r="O187" s="264" t="s">
        <v>596</v>
      </c>
      <c r="P187" s="275">
        <v>5</v>
      </c>
      <c r="Q187" s="346" t="s">
        <v>554</v>
      </c>
      <c r="R187" s="302" t="e">
        <f>IF(Washington!#REF!&lt;&gt;0,Washington!H110,IF(Washington!K110&lt;&gt;0,Washington!H110,""))</f>
        <v>#REF!</v>
      </c>
      <c r="S187" s="295">
        <v>0</v>
      </c>
      <c r="T187" s="303"/>
      <c r="U187" s="295"/>
      <c r="V187" s="295"/>
      <c r="W187" s="299">
        <v>0</v>
      </c>
      <c r="X187" s="270" t="s">
        <v>555</v>
      </c>
      <c r="Y187" s="295"/>
      <c r="Z187" s="295"/>
      <c r="AA187" s="295"/>
    </row>
    <row r="188" spans="8:27" ht="12.75">
      <c r="H188" s="265"/>
      <c r="J188" s="267"/>
      <c r="K188" s="267"/>
      <c r="L188" s="267"/>
      <c r="M188" s="267"/>
      <c r="O188" s="264" t="s">
        <v>596</v>
      </c>
      <c r="P188" s="265">
        <v>5</v>
      </c>
      <c r="Q188" s="331" t="s">
        <v>556</v>
      </c>
      <c r="R188" s="302" t="e">
        <f>IF(Washington!#REF!&lt;&gt;0,Washington!H198,IF(Washington!K198&lt;&gt;0,Washington!H198,""))</f>
        <v>#REF!</v>
      </c>
      <c r="S188" s="295">
        <v>0</v>
      </c>
      <c r="T188" s="303"/>
      <c r="U188" s="295"/>
      <c r="V188" s="295"/>
      <c r="W188" s="299">
        <v>0</v>
      </c>
      <c r="X188" s="264" t="s">
        <v>557</v>
      </c>
      <c r="Y188" s="295"/>
      <c r="Z188" s="295"/>
      <c r="AA188" s="295"/>
    </row>
    <row r="189" spans="8:27" ht="12.75">
      <c r="H189" s="265"/>
      <c r="J189" s="267"/>
      <c r="K189" s="267"/>
      <c r="L189" s="267"/>
      <c r="M189" s="267"/>
      <c r="O189" s="264" t="s">
        <v>596</v>
      </c>
      <c r="P189" s="265">
        <v>5</v>
      </c>
      <c r="Q189" s="331" t="s">
        <v>558</v>
      </c>
      <c r="R189" s="302" t="e">
        <f>IF(Washington!#REF!&lt;&gt;0,Washington!H198,IF(Washington!K198&lt;&gt;0,Washington!H198,""))</f>
        <v>#REF!</v>
      </c>
      <c r="S189" s="295">
        <v>0</v>
      </c>
      <c r="T189" s="303"/>
      <c r="U189" s="295"/>
      <c r="V189" s="295"/>
      <c r="W189" s="299">
        <v>0</v>
      </c>
      <c r="X189" s="264" t="s">
        <v>559</v>
      </c>
      <c r="Y189" s="295"/>
      <c r="Z189" s="295"/>
      <c r="AA189" s="295"/>
    </row>
    <row r="190" spans="8:27" ht="12.75">
      <c r="H190" s="265"/>
      <c r="J190" s="267"/>
      <c r="K190" s="267"/>
      <c r="L190" s="267"/>
      <c r="M190" s="267"/>
      <c r="O190" s="264" t="s">
        <v>596</v>
      </c>
      <c r="P190" s="265">
        <v>5</v>
      </c>
      <c r="Q190" s="331" t="s">
        <v>560</v>
      </c>
      <c r="R190" s="302" t="e">
        <f>IF(Washington!#REF!&lt;&gt;0,Washington!H198,IF(Washington!K198&lt;&gt;0,Washington!H198,""))</f>
        <v>#REF!</v>
      </c>
      <c r="S190" s="295">
        <v>0</v>
      </c>
      <c r="T190" s="303"/>
      <c r="U190" s="295"/>
      <c r="V190" s="295"/>
      <c r="W190" s="299">
        <v>0</v>
      </c>
      <c r="X190" s="264" t="s">
        <v>561</v>
      </c>
      <c r="Y190" s="295"/>
      <c r="Z190" s="295"/>
      <c r="AA190" s="295"/>
    </row>
    <row r="191" spans="8:27" ht="12.75">
      <c r="H191" s="265"/>
      <c r="J191" s="267"/>
      <c r="K191" s="267"/>
      <c r="L191" s="267"/>
      <c r="M191" s="267"/>
      <c r="O191" s="264" t="s">
        <v>596</v>
      </c>
      <c r="P191" s="265">
        <v>5</v>
      </c>
      <c r="Q191" s="331" t="s">
        <v>562</v>
      </c>
      <c r="R191" s="302">
        <v>0</v>
      </c>
      <c r="S191" s="295">
        <v>0</v>
      </c>
      <c r="T191" s="303"/>
      <c r="U191" s="295"/>
      <c r="V191" s="295"/>
      <c r="W191" s="299">
        <v>0</v>
      </c>
      <c r="X191" s="264" t="s">
        <v>563</v>
      </c>
      <c r="Y191" s="295"/>
      <c r="Z191" s="295"/>
      <c r="AA191" s="295"/>
    </row>
    <row r="192" spans="8:27" ht="12.75">
      <c r="H192" s="265"/>
      <c r="J192" s="267"/>
      <c r="K192" s="267"/>
      <c r="L192" s="267"/>
      <c r="M192" s="267"/>
      <c r="O192" s="264" t="s">
        <v>596</v>
      </c>
      <c r="P192" s="265">
        <v>5</v>
      </c>
      <c r="Q192" s="331" t="s">
        <v>564</v>
      </c>
      <c r="R192" s="302">
        <v>0</v>
      </c>
      <c r="S192" s="295">
        <v>0</v>
      </c>
      <c r="T192" s="303"/>
      <c r="U192" s="295"/>
      <c r="V192" s="295"/>
      <c r="W192" s="299">
        <v>0</v>
      </c>
      <c r="X192" s="264" t="s">
        <v>565</v>
      </c>
      <c r="Y192" s="295"/>
      <c r="Z192" s="295"/>
      <c r="AA192" s="295"/>
    </row>
    <row r="193" spans="8:27" ht="12.75">
      <c r="H193" s="265"/>
      <c r="J193" s="267"/>
      <c r="K193" s="267"/>
      <c r="L193" s="267"/>
      <c r="M193" s="267"/>
      <c r="O193" s="264" t="s">
        <v>596</v>
      </c>
      <c r="P193" s="265">
        <v>5</v>
      </c>
      <c r="Q193" s="331" t="s">
        <v>566</v>
      </c>
      <c r="R193" s="302" t="e">
        <f>IF(Washington!#REF!&lt;&gt;0,Washington!H160,IF(Washington!K160&lt;&gt;0,Washington!H160,""))</f>
        <v>#REF!</v>
      </c>
      <c r="S193" s="295">
        <v>0</v>
      </c>
      <c r="T193" s="303"/>
      <c r="U193" s="295"/>
      <c r="V193" s="295"/>
      <c r="W193" s="299">
        <v>0</v>
      </c>
      <c r="X193" s="264" t="s">
        <v>567</v>
      </c>
      <c r="Y193" s="295"/>
      <c r="Z193" s="295"/>
      <c r="AA193" s="295"/>
    </row>
    <row r="194" spans="8:27" ht="12.75">
      <c r="H194" s="265"/>
      <c r="J194" s="267"/>
      <c r="K194" s="267"/>
      <c r="L194" s="267"/>
      <c r="M194" s="267"/>
      <c r="O194" s="264" t="s">
        <v>596</v>
      </c>
      <c r="P194" s="265">
        <v>5</v>
      </c>
      <c r="Q194" s="331" t="s">
        <v>568</v>
      </c>
      <c r="R194" s="295">
        <v>0</v>
      </c>
      <c r="S194" s="295">
        <v>0</v>
      </c>
      <c r="T194" s="303"/>
      <c r="U194" s="295"/>
      <c r="V194" s="295"/>
      <c r="W194" s="299">
        <v>0</v>
      </c>
      <c r="X194" s="264" t="s">
        <v>569</v>
      </c>
      <c r="Y194" s="295"/>
      <c r="Z194" s="295"/>
      <c r="AA194" s="295"/>
    </row>
    <row r="195" spans="8:27" ht="12.75">
      <c r="H195" s="265"/>
      <c r="J195" s="267"/>
      <c r="K195" s="267"/>
      <c r="L195" s="267"/>
      <c r="M195" s="267"/>
      <c r="O195" s="264" t="s">
        <v>596</v>
      </c>
      <c r="P195" s="265">
        <v>5</v>
      </c>
      <c r="Q195" s="331" t="s">
        <v>570</v>
      </c>
      <c r="R195" s="295">
        <v>0</v>
      </c>
      <c r="S195" s="295">
        <v>0</v>
      </c>
      <c r="T195" s="303"/>
      <c r="U195" s="295"/>
      <c r="V195" s="295"/>
      <c r="W195" s="299">
        <v>0</v>
      </c>
      <c r="X195" s="264" t="s">
        <v>571</v>
      </c>
      <c r="Y195" s="295"/>
      <c r="Z195" s="295"/>
      <c r="AA195" s="295"/>
    </row>
    <row r="196" spans="8:27" ht="12.75">
      <c r="H196" s="265"/>
      <c r="J196" s="267"/>
      <c r="K196" s="267"/>
      <c r="L196" s="267"/>
      <c r="M196" s="267"/>
      <c r="O196" s="264" t="s">
        <v>596</v>
      </c>
      <c r="P196" s="304">
        <v>5</v>
      </c>
      <c r="Q196" s="324" t="s">
        <v>572</v>
      </c>
      <c r="R196" s="295">
        <v>0</v>
      </c>
      <c r="S196" s="295">
        <v>0</v>
      </c>
      <c r="T196" s="303"/>
      <c r="U196" s="295"/>
      <c r="V196" s="295"/>
      <c r="W196" s="299">
        <v>0</v>
      </c>
      <c r="X196" s="305" t="s">
        <v>573</v>
      </c>
      <c r="Y196" s="295"/>
      <c r="Z196" s="295"/>
      <c r="AA196" s="295"/>
    </row>
    <row r="197" spans="8:27" ht="12.75">
      <c r="H197" s="265"/>
      <c r="J197" s="267"/>
      <c r="K197" s="267"/>
      <c r="L197" s="267"/>
      <c r="M197" s="267"/>
      <c r="O197" s="264" t="s">
        <v>596</v>
      </c>
      <c r="P197" s="265">
        <v>5</v>
      </c>
      <c r="Q197" s="324" t="s">
        <v>574</v>
      </c>
      <c r="R197" s="302" t="e">
        <f>IF(Washington!#REF!&lt;&gt;0,Washington!H161,IF(Washington!K161&lt;&gt;0,Washington!H161,""))</f>
        <v>#REF!</v>
      </c>
      <c r="S197" s="295">
        <v>0</v>
      </c>
      <c r="T197" s="303"/>
      <c r="U197" s="295"/>
      <c r="V197" s="295"/>
      <c r="W197" s="299">
        <v>0</v>
      </c>
      <c r="X197" s="305" t="s">
        <v>575</v>
      </c>
      <c r="Y197" s="295"/>
      <c r="Z197" s="295"/>
      <c r="AA197" s="295"/>
    </row>
    <row r="198" spans="8:27" ht="12.75">
      <c r="H198" s="265"/>
      <c r="J198" s="267"/>
      <c r="K198" s="267"/>
      <c r="L198" s="267"/>
      <c r="M198" s="267"/>
      <c r="O198" s="264" t="s">
        <v>596</v>
      </c>
      <c r="P198" s="304">
        <v>5</v>
      </c>
      <c r="Q198" s="324" t="s">
        <v>576</v>
      </c>
      <c r="R198" s="302" t="e">
        <f>IF(Washington!#REF!&lt;&gt;0,Washington!H205,IF(Washington!K205&lt;&gt;0,Washington!H205,""))</f>
        <v>#REF!</v>
      </c>
      <c r="S198" s="295">
        <v>0</v>
      </c>
      <c r="T198" s="303"/>
      <c r="U198" s="295"/>
      <c r="V198" s="295"/>
      <c r="W198" s="299">
        <v>0</v>
      </c>
      <c r="X198" s="305" t="s">
        <v>577</v>
      </c>
      <c r="Y198" s="295"/>
      <c r="Z198" s="295"/>
      <c r="AA198" s="295"/>
    </row>
    <row r="199" spans="8:27" ht="12.75">
      <c r="H199" s="265"/>
      <c r="J199" s="267"/>
      <c r="K199" s="267"/>
      <c r="L199" s="267"/>
      <c r="M199" s="267"/>
      <c r="O199" s="264" t="s">
        <v>596</v>
      </c>
      <c r="P199" s="304">
        <v>5</v>
      </c>
      <c r="Q199" s="324" t="s">
        <v>578</v>
      </c>
      <c r="R199" s="302" t="e">
        <f>IF(Washington!#REF!&lt;&gt;0,Washington!H206,IF(Washington!K206&lt;&gt;0,Washington!H206,""))</f>
        <v>#REF!</v>
      </c>
      <c r="S199" s="295">
        <v>0</v>
      </c>
      <c r="T199" s="303"/>
      <c r="U199" s="295"/>
      <c r="V199" s="295"/>
      <c r="W199" s="299">
        <v>0</v>
      </c>
      <c r="X199" s="305" t="s">
        <v>579</v>
      </c>
      <c r="Y199" s="295"/>
      <c r="Z199" s="295"/>
      <c r="AA199" s="295"/>
    </row>
    <row r="200" spans="8:27" ht="12.75">
      <c r="H200" s="265"/>
      <c r="J200" s="267"/>
      <c r="K200" s="267"/>
      <c r="L200" s="267"/>
      <c r="M200" s="267"/>
      <c r="O200" s="264" t="s">
        <v>596</v>
      </c>
      <c r="P200" s="304">
        <v>5</v>
      </c>
      <c r="Q200" s="331" t="s">
        <v>580</v>
      </c>
      <c r="R200" s="302" t="e">
        <f>IF(Washington!#REF!&lt;&gt;0,Washington!H207,IF(Washington!K207&lt;&gt;0,Washington!H207,""))</f>
        <v>#REF!</v>
      </c>
      <c r="S200" s="295">
        <v>0</v>
      </c>
      <c r="T200" s="303"/>
      <c r="U200" s="295"/>
      <c r="V200" s="295"/>
      <c r="W200" s="299">
        <v>0</v>
      </c>
      <c r="X200" s="305" t="s">
        <v>581</v>
      </c>
      <c r="Y200" s="295"/>
      <c r="Z200" s="295"/>
      <c r="AA200" s="295"/>
    </row>
    <row r="201" spans="8:27" ht="12.75">
      <c r="H201" s="265"/>
      <c r="J201" s="267"/>
      <c r="K201" s="267"/>
      <c r="L201" s="267"/>
      <c r="M201" s="267"/>
      <c r="O201" s="264" t="s">
        <v>596</v>
      </c>
      <c r="P201" s="304">
        <v>5</v>
      </c>
      <c r="Q201" s="331" t="s">
        <v>582</v>
      </c>
      <c r="R201" s="302" t="e">
        <f>IF(Washington!#REF!&lt;&gt;0,Washington!H208,IF(Washington!K208&lt;&gt;0,Washington!H208,""))</f>
        <v>#REF!</v>
      </c>
      <c r="S201" s="295">
        <v>0</v>
      </c>
      <c r="T201" s="303"/>
      <c r="U201" s="295"/>
      <c r="V201" s="295"/>
      <c r="W201" s="299">
        <v>0</v>
      </c>
      <c r="X201" s="305" t="s">
        <v>583</v>
      </c>
      <c r="Y201" s="295"/>
      <c r="Z201" s="295"/>
      <c r="AA201" s="295"/>
    </row>
    <row r="202" spans="8:27" ht="12.75">
      <c r="H202" s="265"/>
      <c r="J202" s="267"/>
      <c r="K202" s="267"/>
      <c r="L202" s="267"/>
      <c r="M202" s="267"/>
      <c r="O202" s="264" t="s">
        <v>596</v>
      </c>
      <c r="P202" s="304">
        <v>5</v>
      </c>
      <c r="Q202" s="331" t="s">
        <v>584</v>
      </c>
      <c r="R202" s="295">
        <v>0</v>
      </c>
      <c r="S202" s="295">
        <v>0</v>
      </c>
      <c r="T202" s="308" t="s">
        <v>277</v>
      </c>
      <c r="U202" s="295"/>
      <c r="V202" s="295"/>
      <c r="W202" s="299">
        <v>0</v>
      </c>
      <c r="X202" s="264" t="s">
        <v>585</v>
      </c>
      <c r="Y202" s="295"/>
      <c r="Z202" s="295"/>
      <c r="AA202" s="295"/>
    </row>
    <row r="203" spans="8:27" ht="12.75">
      <c r="H203" s="265"/>
      <c r="J203" s="267"/>
      <c r="K203" s="267"/>
      <c r="L203" s="267"/>
      <c r="M203" s="267"/>
      <c r="O203" s="264" t="s">
        <v>596</v>
      </c>
      <c r="P203" s="304">
        <v>5</v>
      </c>
      <c r="Q203" s="331" t="s">
        <v>586</v>
      </c>
      <c r="R203" s="295">
        <v>0</v>
      </c>
      <c r="S203" s="295">
        <v>0</v>
      </c>
      <c r="T203" s="308" t="s">
        <v>277</v>
      </c>
      <c r="U203" s="295"/>
      <c r="V203" s="295"/>
      <c r="W203" s="299">
        <v>0</v>
      </c>
      <c r="X203" s="264" t="s">
        <v>587</v>
      </c>
      <c r="Y203" s="295"/>
      <c r="Z203" s="295"/>
      <c r="AA203" s="295"/>
    </row>
    <row r="204" spans="8:27" ht="12.75">
      <c r="H204" s="265"/>
      <c r="J204" s="267"/>
      <c r="K204" s="267"/>
      <c r="L204" s="267"/>
      <c r="M204" s="267"/>
      <c r="O204" s="264" t="s">
        <v>596</v>
      </c>
      <c r="P204" s="304">
        <v>5</v>
      </c>
      <c r="Q204" s="331" t="s">
        <v>588</v>
      </c>
      <c r="R204" s="295">
        <v>0</v>
      </c>
      <c r="S204" s="302" t="e">
        <f>IF(Washington!#REF!&lt;&gt;0,Washington!I107,IF(Washington!K107&lt;&gt;0,Washington!I107,""))</f>
        <v>#REF!</v>
      </c>
      <c r="T204" s="308" t="s">
        <v>277</v>
      </c>
      <c r="U204" s="295"/>
      <c r="V204" s="295"/>
      <c r="W204" s="299">
        <v>0</v>
      </c>
      <c r="X204" s="264" t="s">
        <v>589</v>
      </c>
      <c r="Y204" s="295"/>
      <c r="Z204" s="295"/>
      <c r="AA204" s="295"/>
    </row>
    <row r="205" spans="8:27" ht="12.75">
      <c r="H205" s="265"/>
      <c r="J205" s="267"/>
      <c r="K205" s="267"/>
      <c r="L205" s="267"/>
      <c r="M205" s="267"/>
      <c r="O205" s="264" t="s">
        <v>596</v>
      </c>
      <c r="P205" s="304">
        <v>5</v>
      </c>
      <c r="Q205" s="331" t="s">
        <v>590</v>
      </c>
      <c r="R205" s="295">
        <v>0</v>
      </c>
      <c r="S205" s="302" t="e">
        <f>IF(Washington!#REF!&lt;&gt;0,Washington!I108,IF(Washington!K108&lt;&gt;0,Washington!I108,""))</f>
        <v>#REF!</v>
      </c>
      <c r="T205" s="308" t="s">
        <v>277</v>
      </c>
      <c r="U205" s="295"/>
      <c r="V205" s="295"/>
      <c r="W205" s="299">
        <v>0</v>
      </c>
      <c r="X205" s="264" t="s">
        <v>591</v>
      </c>
      <c r="Y205" s="295"/>
      <c r="Z205" s="295"/>
      <c r="AA205" s="295"/>
    </row>
    <row r="206" spans="8:27" ht="12.75">
      <c r="H206" s="265"/>
      <c r="J206" s="267"/>
      <c r="K206" s="267"/>
      <c r="L206" s="267"/>
      <c r="M206" s="267"/>
      <c r="O206" s="264" t="s">
        <v>596</v>
      </c>
      <c r="P206" s="304">
        <v>5</v>
      </c>
      <c r="Q206" s="331" t="s">
        <v>592</v>
      </c>
      <c r="R206" s="295">
        <v>0</v>
      </c>
      <c r="S206" s="302" t="e">
        <f>IF(Washington!#REF!&lt;&gt;0,Washington!I138,IF(Washington!K138&lt;&gt;0,Washington!I138,""))</f>
        <v>#REF!</v>
      </c>
      <c r="T206" s="308" t="s">
        <v>277</v>
      </c>
      <c r="U206" s="295"/>
      <c r="V206" s="295"/>
      <c r="W206" s="299">
        <v>0</v>
      </c>
      <c r="X206" s="264" t="s">
        <v>593</v>
      </c>
      <c r="Y206" s="295"/>
      <c r="Z206" s="295"/>
      <c r="AA206" s="295"/>
    </row>
    <row r="207" spans="8:27" ht="12.75">
      <c r="H207" s="265"/>
      <c r="J207" s="267"/>
      <c r="K207" s="267"/>
      <c r="L207" s="267"/>
      <c r="M207" s="267"/>
      <c r="O207" s="264" t="s">
        <v>596</v>
      </c>
      <c r="P207" s="304">
        <v>5</v>
      </c>
      <c r="Q207" s="331" t="s">
        <v>594</v>
      </c>
      <c r="R207" s="295">
        <v>0</v>
      </c>
      <c r="S207" s="302" t="e">
        <f>IF(Washington!#REF!&lt;&gt;0,Washington!I139,IF(Washington!K139&lt;&gt;0,Washington!I139,""))</f>
        <v>#REF!</v>
      </c>
      <c r="T207" s="308" t="s">
        <v>277</v>
      </c>
      <c r="U207" s="295"/>
      <c r="V207" s="295"/>
      <c r="W207" s="299">
        <v>0</v>
      </c>
      <c r="X207" s="264" t="s">
        <v>595</v>
      </c>
      <c r="Y207" s="295"/>
      <c r="Z207" s="295"/>
      <c r="AA207" s="295"/>
    </row>
    <row r="208" spans="8:27" ht="22.5">
      <c r="H208" s="265"/>
      <c r="J208" s="267"/>
      <c r="K208" s="267"/>
      <c r="L208" s="267"/>
      <c r="M208" s="267"/>
      <c r="O208" s="264" t="s">
        <v>597</v>
      </c>
      <c r="P208" s="265">
        <v>5</v>
      </c>
      <c r="Q208" s="326" t="s">
        <v>429</v>
      </c>
      <c r="R208" s="295">
        <v>0</v>
      </c>
      <c r="S208" s="295">
        <v>0</v>
      </c>
      <c r="T208" s="296"/>
      <c r="U208" s="297"/>
      <c r="V208" s="297"/>
      <c r="W208" s="299">
        <v>0</v>
      </c>
      <c r="X208" s="284" t="s">
        <v>430</v>
      </c>
      <c r="Y208" s="295"/>
      <c r="Z208" s="295"/>
      <c r="AA208" s="295"/>
    </row>
    <row r="209" spans="8:27" ht="22.5">
      <c r="H209" s="265"/>
      <c r="J209" s="267"/>
      <c r="K209" s="267"/>
      <c r="L209" s="267"/>
      <c r="M209" s="267"/>
      <c r="O209" s="264" t="s">
        <v>597</v>
      </c>
      <c r="P209" s="265">
        <v>5</v>
      </c>
      <c r="Q209" s="326" t="s">
        <v>1225</v>
      </c>
      <c r="R209" s="295">
        <v>0</v>
      </c>
      <c r="S209" s="295">
        <v>0</v>
      </c>
      <c r="T209" s="296"/>
      <c r="U209" s="297"/>
      <c r="V209" s="297"/>
      <c r="W209" s="298">
        <v>0</v>
      </c>
      <c r="X209" s="343" t="s">
        <v>1226</v>
      </c>
      <c r="Y209" s="295"/>
      <c r="Z209" s="295"/>
      <c r="AA209" s="295"/>
    </row>
    <row r="210" spans="8:27" ht="12.75">
      <c r="H210" s="265"/>
      <c r="J210" s="267"/>
      <c r="K210" s="267"/>
      <c r="L210" s="267"/>
      <c r="M210" s="267"/>
      <c r="O210" s="264" t="s">
        <v>597</v>
      </c>
      <c r="P210" s="265">
        <v>5</v>
      </c>
      <c r="Q210" s="331" t="s">
        <v>432</v>
      </c>
      <c r="R210" s="295">
        <v>0</v>
      </c>
      <c r="S210" s="295">
        <v>0</v>
      </c>
      <c r="T210" s="286"/>
      <c r="U210" s="295"/>
      <c r="V210" s="295"/>
      <c r="W210" s="299">
        <v>0</v>
      </c>
      <c r="X210" s="300" t="s">
        <v>433</v>
      </c>
      <c r="Y210" s="295"/>
      <c r="Z210" s="295"/>
      <c r="AA210" s="295"/>
    </row>
    <row r="211" spans="8:27" ht="12.75">
      <c r="H211" s="265"/>
      <c r="J211" s="267"/>
      <c r="K211" s="267"/>
      <c r="L211" s="267"/>
      <c r="M211" s="267"/>
      <c r="O211" s="264" t="s">
        <v>597</v>
      </c>
      <c r="P211" s="265">
        <v>5</v>
      </c>
      <c r="Q211" s="331" t="s">
        <v>435</v>
      </c>
      <c r="R211" s="295">
        <v>0</v>
      </c>
      <c r="S211" s="295">
        <v>0</v>
      </c>
      <c r="T211" s="286"/>
      <c r="U211" s="295"/>
      <c r="V211" s="295"/>
      <c r="W211" s="299">
        <v>0</v>
      </c>
      <c r="X211" s="300" t="s">
        <v>436</v>
      </c>
      <c r="Y211" s="295"/>
      <c r="Z211" s="295"/>
      <c r="AA211" s="295"/>
    </row>
    <row r="212" spans="8:27" ht="12.75">
      <c r="H212" s="265"/>
      <c r="J212" s="267"/>
      <c r="K212" s="267"/>
      <c r="L212" s="267"/>
      <c r="M212" s="267"/>
      <c r="O212" s="264" t="s">
        <v>597</v>
      </c>
      <c r="P212" s="265">
        <v>5</v>
      </c>
      <c r="Q212" s="331" t="s">
        <v>437</v>
      </c>
      <c r="R212" s="295">
        <v>0</v>
      </c>
      <c r="S212" s="295">
        <v>0</v>
      </c>
      <c r="T212" s="286"/>
      <c r="U212" s="295"/>
      <c r="V212" s="295"/>
      <c r="W212" s="299">
        <v>0</v>
      </c>
      <c r="X212" s="300" t="s">
        <v>438</v>
      </c>
      <c r="Y212" s="295"/>
      <c r="Z212" s="295"/>
      <c r="AA212" s="295"/>
    </row>
    <row r="213" spans="8:27" ht="12.75">
      <c r="H213" s="265"/>
      <c r="J213" s="267"/>
      <c r="K213" s="267"/>
      <c r="L213" s="267"/>
      <c r="M213" s="267"/>
      <c r="O213" s="264" t="s">
        <v>597</v>
      </c>
      <c r="P213" s="265">
        <v>5</v>
      </c>
      <c r="Q213" s="331" t="s">
        <v>439</v>
      </c>
      <c r="R213" s="295">
        <v>0</v>
      </c>
      <c r="S213" s="295">
        <v>0</v>
      </c>
      <c r="T213" s="286"/>
      <c r="U213" s="295"/>
      <c r="V213" s="295"/>
      <c r="W213" s="299">
        <v>0</v>
      </c>
      <c r="X213" s="300" t="s">
        <v>440</v>
      </c>
      <c r="Y213" s="295"/>
      <c r="Z213" s="295"/>
      <c r="AA213" s="295"/>
    </row>
    <row r="214" spans="8:27" ht="12.75">
      <c r="H214" s="265"/>
      <c r="J214" s="267"/>
      <c r="K214" s="267"/>
      <c r="L214" s="267"/>
      <c r="M214" s="267"/>
      <c r="O214" s="264" t="s">
        <v>597</v>
      </c>
      <c r="P214" s="265">
        <v>5</v>
      </c>
      <c r="Q214" s="331" t="s">
        <v>1227</v>
      </c>
      <c r="R214" s="295">
        <v>0</v>
      </c>
      <c r="S214" s="295">
        <v>0</v>
      </c>
      <c r="T214" s="286"/>
      <c r="U214" s="295"/>
      <c r="V214" s="295"/>
      <c r="W214" s="298">
        <v>0</v>
      </c>
      <c r="X214" s="344" t="s">
        <v>1228</v>
      </c>
      <c r="Y214" s="295"/>
      <c r="Z214" s="295"/>
      <c r="AA214" s="295"/>
    </row>
    <row r="215" spans="8:27" ht="12.75">
      <c r="H215" s="265"/>
      <c r="J215" s="267"/>
      <c r="K215" s="267"/>
      <c r="L215" s="267"/>
      <c r="M215" s="267"/>
      <c r="O215" s="264" t="s">
        <v>597</v>
      </c>
      <c r="P215" s="265">
        <v>5</v>
      </c>
      <c r="Q215" s="331" t="s">
        <v>1229</v>
      </c>
      <c r="R215" s="295">
        <v>0</v>
      </c>
      <c r="S215" s="295">
        <v>0</v>
      </c>
      <c r="T215" s="286"/>
      <c r="U215" s="295"/>
      <c r="V215" s="295"/>
      <c r="W215" s="298">
        <v>0</v>
      </c>
      <c r="X215" s="344" t="s">
        <v>1230</v>
      </c>
      <c r="Y215" s="295"/>
      <c r="Z215" s="295"/>
      <c r="AA215" s="295"/>
    </row>
    <row r="216" spans="8:27" ht="12.75">
      <c r="H216" s="265"/>
      <c r="J216" s="267"/>
      <c r="K216" s="267"/>
      <c r="L216" s="267"/>
      <c r="M216" s="267"/>
      <c r="O216" s="264" t="s">
        <v>597</v>
      </c>
      <c r="P216" s="265">
        <v>5</v>
      </c>
      <c r="Q216" s="331" t="s">
        <v>1231</v>
      </c>
      <c r="R216" s="295">
        <v>0</v>
      </c>
      <c r="S216" s="295">
        <v>0</v>
      </c>
      <c r="T216" s="286"/>
      <c r="U216" s="295"/>
      <c r="V216" s="295"/>
      <c r="W216" s="298">
        <v>0</v>
      </c>
      <c r="X216" s="344" t="s">
        <v>1232</v>
      </c>
      <c r="Y216" s="295"/>
      <c r="Z216" s="295"/>
      <c r="AA216" s="295"/>
    </row>
    <row r="217" spans="8:27" ht="12.75">
      <c r="H217" s="265"/>
      <c r="J217" s="267"/>
      <c r="K217" s="267"/>
      <c r="L217" s="267"/>
      <c r="M217" s="267"/>
      <c r="O217" s="264" t="s">
        <v>597</v>
      </c>
      <c r="P217" s="265">
        <v>5</v>
      </c>
      <c r="Q217" s="331" t="s">
        <v>1233</v>
      </c>
      <c r="R217" s="295">
        <v>0</v>
      </c>
      <c r="S217" s="295">
        <v>0</v>
      </c>
      <c r="T217" s="286"/>
      <c r="U217" s="295"/>
      <c r="V217" s="295"/>
      <c r="W217" s="298">
        <v>0</v>
      </c>
      <c r="X217" s="344" t="s">
        <v>1234</v>
      </c>
      <c r="Y217" s="295"/>
      <c r="Z217" s="295"/>
      <c r="AA217" s="295"/>
    </row>
    <row r="218" spans="8:27" ht="12.75">
      <c r="H218" s="265"/>
      <c r="J218" s="267"/>
      <c r="K218" s="267"/>
      <c r="L218" s="267"/>
      <c r="M218" s="267"/>
      <c r="O218" s="264" t="s">
        <v>597</v>
      </c>
      <c r="P218" s="265">
        <v>5</v>
      </c>
      <c r="Q218" s="331" t="s">
        <v>1235</v>
      </c>
      <c r="R218" s="295">
        <v>0</v>
      </c>
      <c r="S218" s="295">
        <v>0</v>
      </c>
      <c r="T218" s="286"/>
      <c r="U218" s="295"/>
      <c r="V218" s="295"/>
      <c r="W218" s="298">
        <v>0</v>
      </c>
      <c r="X218" s="344" t="s">
        <v>1236</v>
      </c>
      <c r="Y218" s="295"/>
      <c r="Z218" s="295"/>
      <c r="AA218" s="295"/>
    </row>
    <row r="219" spans="8:27" ht="12.75">
      <c r="H219" s="265"/>
      <c r="J219" s="267"/>
      <c r="K219" s="267"/>
      <c r="L219" s="267"/>
      <c r="M219" s="267"/>
      <c r="O219" s="264" t="s">
        <v>597</v>
      </c>
      <c r="P219" s="265">
        <v>5</v>
      </c>
      <c r="Q219" s="331" t="s">
        <v>1237</v>
      </c>
      <c r="R219" s="295">
        <v>0</v>
      </c>
      <c r="S219" s="295">
        <v>0</v>
      </c>
      <c r="T219" s="286"/>
      <c r="U219" s="295"/>
      <c r="V219" s="295"/>
      <c r="W219" s="298">
        <v>0</v>
      </c>
      <c r="X219" s="344" t="s">
        <v>1238</v>
      </c>
      <c r="Y219" s="295"/>
      <c r="Z219" s="295"/>
      <c r="AA219" s="295"/>
    </row>
    <row r="220" spans="8:27" ht="12.75">
      <c r="H220" s="265"/>
      <c r="J220" s="267"/>
      <c r="K220" s="267"/>
      <c r="L220" s="267"/>
      <c r="M220" s="267"/>
      <c r="O220" s="264" t="s">
        <v>597</v>
      </c>
      <c r="P220" s="265">
        <v>5</v>
      </c>
      <c r="Q220" s="331" t="s">
        <v>1239</v>
      </c>
      <c r="R220" s="295">
        <v>0</v>
      </c>
      <c r="S220" s="295">
        <v>0</v>
      </c>
      <c r="T220" s="286"/>
      <c r="U220" s="295"/>
      <c r="V220" s="295"/>
      <c r="W220" s="298">
        <v>0</v>
      </c>
      <c r="X220" s="344" t="s">
        <v>1240</v>
      </c>
      <c r="Y220" s="295"/>
      <c r="Z220" s="295"/>
      <c r="AA220" s="295"/>
    </row>
    <row r="221" spans="8:27" ht="12.75">
      <c r="H221" s="265"/>
      <c r="J221" s="267"/>
      <c r="K221" s="267"/>
      <c r="L221" s="267"/>
      <c r="M221" s="267"/>
      <c r="O221" s="264" t="s">
        <v>597</v>
      </c>
      <c r="P221" s="265">
        <v>5</v>
      </c>
      <c r="Q221" s="331" t="s">
        <v>1241</v>
      </c>
      <c r="R221" s="295">
        <v>0</v>
      </c>
      <c r="S221" s="295">
        <v>0</v>
      </c>
      <c r="T221" s="286"/>
      <c r="U221" s="295"/>
      <c r="V221" s="295"/>
      <c r="W221" s="298">
        <v>0</v>
      </c>
      <c r="X221" s="344" t="s">
        <v>1242</v>
      </c>
      <c r="Y221" s="295"/>
      <c r="Z221" s="295"/>
      <c r="AA221" s="295"/>
    </row>
    <row r="222" spans="8:27" ht="12.75">
      <c r="H222" s="265"/>
      <c r="J222" s="267"/>
      <c r="K222" s="267"/>
      <c r="L222" s="267"/>
      <c r="M222" s="267"/>
      <c r="O222" s="264" t="s">
        <v>597</v>
      </c>
      <c r="P222" s="265">
        <v>5</v>
      </c>
      <c r="Q222" s="331" t="s">
        <v>1243</v>
      </c>
      <c r="R222" s="295">
        <v>0</v>
      </c>
      <c r="S222" s="295">
        <v>0</v>
      </c>
      <c r="T222" s="286"/>
      <c r="U222" s="295"/>
      <c r="V222" s="295"/>
      <c r="W222" s="298">
        <v>0</v>
      </c>
      <c r="X222" s="344" t="s">
        <v>1244</v>
      </c>
      <c r="Y222" s="295"/>
      <c r="Z222" s="295"/>
      <c r="AA222" s="295"/>
    </row>
    <row r="223" spans="8:27" ht="12.75">
      <c r="H223" s="265"/>
      <c r="J223" s="267"/>
      <c r="K223" s="267"/>
      <c r="L223" s="267"/>
      <c r="M223" s="267"/>
      <c r="O223" s="264" t="s">
        <v>597</v>
      </c>
      <c r="P223" s="265">
        <v>5</v>
      </c>
      <c r="Q223" s="331" t="s">
        <v>1245</v>
      </c>
      <c r="R223" s="295">
        <v>0</v>
      </c>
      <c r="S223" s="295">
        <v>0</v>
      </c>
      <c r="T223" s="286"/>
      <c r="U223" s="295"/>
      <c r="V223" s="295"/>
      <c r="W223" s="298">
        <v>0</v>
      </c>
      <c r="X223" s="344" t="s">
        <v>1246</v>
      </c>
      <c r="Y223" s="295"/>
      <c r="Z223" s="295"/>
      <c r="AA223" s="295"/>
    </row>
    <row r="224" spans="8:27" ht="12.75">
      <c r="H224" s="265"/>
      <c r="J224" s="267"/>
      <c r="K224" s="267"/>
      <c r="L224" s="267"/>
      <c r="M224" s="267"/>
      <c r="O224" s="264" t="s">
        <v>597</v>
      </c>
      <c r="P224" s="265">
        <v>5</v>
      </c>
      <c r="Q224" s="331" t="s">
        <v>1247</v>
      </c>
      <c r="R224" s="295">
        <v>0</v>
      </c>
      <c r="S224" s="295">
        <v>0</v>
      </c>
      <c r="T224" s="286"/>
      <c r="U224" s="295"/>
      <c r="V224" s="295"/>
      <c r="W224" s="298">
        <v>0</v>
      </c>
      <c r="X224" s="344" t="s">
        <v>1248</v>
      </c>
      <c r="Y224" s="295"/>
      <c r="Z224" s="295"/>
      <c r="AA224" s="295"/>
    </row>
    <row r="225" spans="8:27" ht="12.75">
      <c r="H225" s="265"/>
      <c r="J225" s="267"/>
      <c r="K225" s="267"/>
      <c r="L225" s="267"/>
      <c r="M225" s="267"/>
      <c r="O225" s="264" t="s">
        <v>597</v>
      </c>
      <c r="P225" s="265">
        <v>5</v>
      </c>
      <c r="Q225" s="331" t="s">
        <v>1249</v>
      </c>
      <c r="R225" s="295">
        <v>0</v>
      </c>
      <c r="S225" s="295">
        <v>0</v>
      </c>
      <c r="T225" s="286"/>
      <c r="U225" s="295"/>
      <c r="V225" s="295"/>
      <c r="W225" s="298">
        <v>0</v>
      </c>
      <c r="X225" s="344" t="s">
        <v>1250</v>
      </c>
      <c r="Y225" s="295"/>
      <c r="Z225" s="295"/>
      <c r="AA225" s="295"/>
    </row>
    <row r="226" spans="8:27" ht="12.75">
      <c r="H226" s="265"/>
      <c r="J226" s="267"/>
      <c r="K226" s="267"/>
      <c r="L226" s="267"/>
      <c r="M226" s="267"/>
      <c r="O226" s="264" t="s">
        <v>597</v>
      </c>
      <c r="P226" s="265">
        <v>5</v>
      </c>
      <c r="Q226" s="331" t="s">
        <v>1251</v>
      </c>
      <c r="R226" s="295">
        <v>0</v>
      </c>
      <c r="S226" s="295">
        <v>0</v>
      </c>
      <c r="T226" s="286"/>
      <c r="U226" s="295"/>
      <c r="V226" s="295"/>
      <c r="W226" s="298">
        <v>0</v>
      </c>
      <c r="X226" s="344" t="s">
        <v>1252</v>
      </c>
      <c r="Y226" s="295"/>
      <c r="Z226" s="295"/>
      <c r="AA226" s="295"/>
    </row>
    <row r="227" spans="8:27" ht="12.75">
      <c r="H227" s="265"/>
      <c r="J227" s="267"/>
      <c r="K227" s="267"/>
      <c r="L227" s="267"/>
      <c r="M227" s="267"/>
      <c r="O227" s="264" t="s">
        <v>597</v>
      </c>
      <c r="P227" s="265">
        <v>5</v>
      </c>
      <c r="Q227" s="331" t="s">
        <v>1253</v>
      </c>
      <c r="R227" s="295">
        <v>0</v>
      </c>
      <c r="S227" s="295">
        <v>0</v>
      </c>
      <c r="T227" s="286"/>
      <c r="U227" s="295"/>
      <c r="V227" s="295"/>
      <c r="W227" s="298">
        <v>0</v>
      </c>
      <c r="X227" s="344" t="s">
        <v>1254</v>
      </c>
      <c r="Y227" s="295"/>
      <c r="Z227" s="295"/>
      <c r="AA227" s="295"/>
    </row>
    <row r="228" spans="8:27" ht="12.75">
      <c r="H228" s="265"/>
      <c r="J228" s="267"/>
      <c r="K228" s="267"/>
      <c r="L228" s="267"/>
      <c r="M228" s="267"/>
      <c r="O228" s="264" t="s">
        <v>597</v>
      </c>
      <c r="P228" s="265">
        <v>5</v>
      </c>
      <c r="Q228" s="331" t="s">
        <v>1255</v>
      </c>
      <c r="R228" s="295">
        <v>0</v>
      </c>
      <c r="S228" s="295">
        <v>0</v>
      </c>
      <c r="T228" s="286"/>
      <c r="U228" s="295"/>
      <c r="V228" s="295"/>
      <c r="W228" s="298">
        <v>0</v>
      </c>
      <c r="X228" s="344" t="s">
        <v>1256</v>
      </c>
      <c r="Y228" s="295"/>
      <c r="Z228" s="295"/>
      <c r="AA228" s="295"/>
    </row>
    <row r="229" spans="8:27" ht="12.75">
      <c r="H229" s="265"/>
      <c r="J229" s="267"/>
      <c r="K229" s="267"/>
      <c r="L229" s="267"/>
      <c r="M229" s="267"/>
      <c r="O229" s="264" t="s">
        <v>597</v>
      </c>
      <c r="P229" s="265">
        <v>5</v>
      </c>
      <c r="Q229" s="331" t="s">
        <v>1257</v>
      </c>
      <c r="R229" s="295">
        <v>0</v>
      </c>
      <c r="S229" s="295">
        <v>0</v>
      </c>
      <c r="T229" s="286"/>
      <c r="U229" s="295"/>
      <c r="V229" s="295"/>
      <c r="W229" s="298">
        <v>0</v>
      </c>
      <c r="X229" s="344" t="s">
        <v>1258</v>
      </c>
      <c r="Y229" s="295"/>
      <c r="Z229" s="295"/>
      <c r="AA229" s="295"/>
    </row>
    <row r="230" spans="8:27" ht="12.75">
      <c r="H230" s="265"/>
      <c r="J230" s="267"/>
      <c r="K230" s="267"/>
      <c r="L230" s="267"/>
      <c r="M230" s="267"/>
      <c r="O230" s="264" t="s">
        <v>597</v>
      </c>
      <c r="P230" s="265">
        <v>5</v>
      </c>
      <c r="Q230" s="331" t="s">
        <v>1259</v>
      </c>
      <c r="R230" s="295">
        <v>0</v>
      </c>
      <c r="S230" s="295">
        <v>0</v>
      </c>
      <c r="T230" s="286"/>
      <c r="U230" s="295"/>
      <c r="V230" s="295"/>
      <c r="W230" s="298">
        <v>0</v>
      </c>
      <c r="X230" s="344" t="s">
        <v>1260</v>
      </c>
      <c r="Y230" s="295"/>
      <c r="Z230" s="295"/>
      <c r="AA230" s="295"/>
    </row>
    <row r="231" spans="8:27" ht="12.75">
      <c r="H231" s="265"/>
      <c r="J231" s="267"/>
      <c r="K231" s="267"/>
      <c r="L231" s="267"/>
      <c r="M231" s="267"/>
      <c r="O231" s="264" t="s">
        <v>597</v>
      </c>
      <c r="P231" s="265">
        <v>5</v>
      </c>
      <c r="Q231" s="331" t="s">
        <v>1261</v>
      </c>
      <c r="R231" s="295">
        <v>0</v>
      </c>
      <c r="S231" s="295">
        <v>0</v>
      </c>
      <c r="T231" s="286"/>
      <c r="U231" s="295"/>
      <c r="V231" s="295"/>
      <c r="W231" s="298">
        <v>0</v>
      </c>
      <c r="X231" s="344" t="s">
        <v>1262</v>
      </c>
      <c r="Y231" s="295"/>
      <c r="Z231" s="295"/>
      <c r="AA231" s="295"/>
    </row>
    <row r="232" spans="8:27" ht="12.75">
      <c r="H232" s="265"/>
      <c r="J232" s="267"/>
      <c r="K232" s="267"/>
      <c r="L232" s="267"/>
      <c r="M232" s="267"/>
      <c r="O232" s="264" t="s">
        <v>597</v>
      </c>
      <c r="P232" s="265">
        <v>5</v>
      </c>
      <c r="Q232" s="331" t="s">
        <v>1263</v>
      </c>
      <c r="R232" s="295">
        <v>0</v>
      </c>
      <c r="S232" s="295">
        <v>0</v>
      </c>
      <c r="T232" s="286"/>
      <c r="U232" s="295"/>
      <c r="V232" s="295"/>
      <c r="W232" s="298">
        <v>0</v>
      </c>
      <c r="X232" s="344" t="s">
        <v>1264</v>
      </c>
      <c r="Y232" s="295"/>
      <c r="Z232" s="295"/>
      <c r="AA232" s="295"/>
    </row>
    <row r="233" spans="8:27" ht="12.75">
      <c r="H233" s="265"/>
      <c r="J233" s="267"/>
      <c r="K233" s="267"/>
      <c r="L233" s="267"/>
      <c r="M233" s="267"/>
      <c r="O233" s="264" t="s">
        <v>597</v>
      </c>
      <c r="P233" s="265">
        <v>5</v>
      </c>
      <c r="Q233" s="331" t="s">
        <v>1265</v>
      </c>
      <c r="R233" s="295">
        <v>0</v>
      </c>
      <c r="S233" s="295">
        <v>0</v>
      </c>
      <c r="T233" s="286"/>
      <c r="U233" s="295"/>
      <c r="V233" s="295"/>
      <c r="W233" s="298">
        <v>0</v>
      </c>
      <c r="X233" s="344" t="s">
        <v>1266</v>
      </c>
      <c r="Y233" s="295"/>
      <c r="Z233" s="295"/>
      <c r="AA233" s="295"/>
    </row>
    <row r="234" spans="8:27" ht="12.75">
      <c r="H234" s="265"/>
      <c r="J234" s="267"/>
      <c r="K234" s="267"/>
      <c r="L234" s="267"/>
      <c r="M234" s="267"/>
      <c r="O234" s="264" t="s">
        <v>597</v>
      </c>
      <c r="P234" s="265">
        <v>5</v>
      </c>
      <c r="Q234" s="331" t="s">
        <v>1267</v>
      </c>
      <c r="R234" s="295">
        <v>0</v>
      </c>
      <c r="S234" s="295">
        <v>0</v>
      </c>
      <c r="T234" s="286"/>
      <c r="U234" s="295"/>
      <c r="V234" s="295"/>
      <c r="W234" s="298">
        <v>0</v>
      </c>
      <c r="X234" s="344" t="s">
        <v>1268</v>
      </c>
      <c r="Y234" s="295"/>
      <c r="Z234" s="295"/>
      <c r="AA234" s="295"/>
    </row>
    <row r="235" spans="8:27" ht="12.75">
      <c r="H235" s="265"/>
      <c r="J235" s="267"/>
      <c r="K235" s="267"/>
      <c r="L235" s="267"/>
      <c r="M235" s="267"/>
      <c r="O235" s="264" t="s">
        <v>597</v>
      </c>
      <c r="P235" s="265">
        <v>5</v>
      </c>
      <c r="Q235" s="331" t="s">
        <v>1269</v>
      </c>
      <c r="R235" s="295">
        <v>0</v>
      </c>
      <c r="S235" s="295">
        <v>0</v>
      </c>
      <c r="T235" s="286"/>
      <c r="U235" s="295"/>
      <c r="V235" s="295"/>
      <c r="W235" s="298">
        <v>0</v>
      </c>
      <c r="X235" s="344" t="s">
        <v>1270</v>
      </c>
      <c r="Y235" s="295"/>
      <c r="Z235" s="295"/>
      <c r="AA235" s="295"/>
    </row>
    <row r="236" spans="8:27" ht="12.75">
      <c r="H236" s="265"/>
      <c r="J236" s="267"/>
      <c r="K236" s="267"/>
      <c r="L236" s="267"/>
      <c r="M236" s="267"/>
      <c r="O236" s="264" t="s">
        <v>597</v>
      </c>
      <c r="P236" s="265">
        <v>5</v>
      </c>
      <c r="Q236" s="331" t="s">
        <v>441</v>
      </c>
      <c r="R236" s="295">
        <v>0</v>
      </c>
      <c r="S236" s="295">
        <v>0</v>
      </c>
      <c r="T236" s="286"/>
      <c r="U236" s="295"/>
      <c r="V236" s="295"/>
      <c r="W236" s="299">
        <v>0</v>
      </c>
      <c r="X236" s="264" t="s">
        <v>442</v>
      </c>
      <c r="Y236" s="295"/>
      <c r="Z236" s="295"/>
      <c r="AA236" s="295"/>
    </row>
    <row r="237" spans="8:27" ht="12.75">
      <c r="H237" s="265"/>
      <c r="J237" s="267"/>
      <c r="K237" s="267"/>
      <c r="L237" s="267"/>
      <c r="M237" s="267"/>
      <c r="O237" s="264" t="s">
        <v>597</v>
      </c>
      <c r="P237" s="265">
        <v>5</v>
      </c>
      <c r="Q237" s="331" t="s">
        <v>443</v>
      </c>
      <c r="R237" s="302" t="e">
        <f>IF(Washington!#REF!&lt;&gt;0,Washington!H152,IF(Washington!K152&lt;&gt;0,Washington!H152,""))</f>
        <v>#REF!</v>
      </c>
      <c r="S237" s="295">
        <v>0</v>
      </c>
      <c r="T237" s="303"/>
      <c r="U237" s="295"/>
      <c r="V237" s="295"/>
      <c r="W237" s="299">
        <v>0</v>
      </c>
      <c r="X237" s="280" t="s">
        <v>444</v>
      </c>
      <c r="Y237" s="295"/>
      <c r="Z237" s="295"/>
      <c r="AA237" s="295"/>
    </row>
    <row r="238" spans="8:27" ht="12.75">
      <c r="H238" s="265"/>
      <c r="J238" s="267"/>
      <c r="K238" s="267"/>
      <c r="L238" s="267"/>
      <c r="M238" s="267"/>
      <c r="O238" s="264" t="s">
        <v>597</v>
      </c>
      <c r="P238" s="265">
        <v>5</v>
      </c>
      <c r="Q238" s="331" t="s">
        <v>445</v>
      </c>
      <c r="R238" s="302" t="e">
        <f>IF(Washington!#REF!&lt;&gt;0,Washington!H153,IF(Washington!K153&lt;&gt;0,Washington!H153,""))</f>
        <v>#REF!</v>
      </c>
      <c r="S238" s="295">
        <v>0</v>
      </c>
      <c r="T238" s="303"/>
      <c r="U238" s="295"/>
      <c r="V238" s="295"/>
      <c r="W238" s="299">
        <v>0</v>
      </c>
      <c r="X238" s="264" t="s">
        <v>446</v>
      </c>
      <c r="Y238" s="295"/>
      <c r="Z238" s="295"/>
      <c r="AA238" s="295"/>
    </row>
    <row r="239" spans="8:27" ht="12.75">
      <c r="H239" s="265"/>
      <c r="J239" s="267"/>
      <c r="K239" s="267"/>
      <c r="L239" s="267"/>
      <c r="M239" s="267"/>
      <c r="O239" s="264" t="s">
        <v>597</v>
      </c>
      <c r="P239" s="275">
        <v>5</v>
      </c>
      <c r="Q239" s="331" t="s">
        <v>447</v>
      </c>
      <c r="R239" s="302" t="e">
        <f>IF(Washington!#REF!&lt;&gt;0,Washington!H151,IF(Washington!K151&lt;&gt;0,Washington!H151,""))</f>
        <v>#REF!</v>
      </c>
      <c r="S239" s="295">
        <v>0</v>
      </c>
      <c r="T239" s="303"/>
      <c r="U239" s="295"/>
      <c r="V239" s="295"/>
      <c r="W239" s="299">
        <v>0</v>
      </c>
      <c r="X239" s="270" t="s">
        <v>448</v>
      </c>
      <c r="Y239" s="295"/>
      <c r="Z239" s="295"/>
      <c r="AA239" s="295"/>
    </row>
    <row r="240" spans="8:27" ht="12.75">
      <c r="H240" s="265"/>
      <c r="J240" s="267"/>
      <c r="K240" s="267"/>
      <c r="L240" s="267"/>
      <c r="M240" s="267"/>
      <c r="O240" s="264" t="s">
        <v>597</v>
      </c>
      <c r="P240" s="265">
        <v>5</v>
      </c>
      <c r="Q240" s="331" t="s">
        <v>449</v>
      </c>
      <c r="R240" s="295" t="e">
        <f>IF(Washington!#REF!&lt;&gt;0,Washington!H101,IF(Washington!K101&lt;&gt;0,Washington!H101,""))</f>
        <v>#REF!</v>
      </c>
      <c r="S240" s="295">
        <v>0</v>
      </c>
      <c r="T240" s="303"/>
      <c r="U240" s="295"/>
      <c r="V240" s="295"/>
      <c r="W240" s="299">
        <v>0</v>
      </c>
      <c r="X240" s="264" t="s">
        <v>450</v>
      </c>
      <c r="Y240" s="295"/>
      <c r="Z240" s="295"/>
      <c r="AA240" s="295"/>
    </row>
    <row r="241" spans="8:27" ht="12.75">
      <c r="H241" s="265"/>
      <c r="J241" s="267"/>
      <c r="K241" s="267"/>
      <c r="L241" s="267"/>
      <c r="M241" s="267"/>
      <c r="O241" s="264" t="s">
        <v>597</v>
      </c>
      <c r="P241" s="265">
        <v>5</v>
      </c>
      <c r="Q241" s="331" t="s">
        <v>451</v>
      </c>
      <c r="R241" s="295">
        <v>0</v>
      </c>
      <c r="S241" s="295">
        <v>0</v>
      </c>
      <c r="T241" s="303"/>
      <c r="U241" s="295"/>
      <c r="V241" s="295"/>
      <c r="W241" s="299">
        <v>0</v>
      </c>
      <c r="X241" s="264" t="s">
        <v>452</v>
      </c>
      <c r="Y241" s="295"/>
      <c r="Z241" s="295"/>
      <c r="AA241" s="295"/>
    </row>
    <row r="242" spans="8:27" ht="12.75">
      <c r="H242" s="265"/>
      <c r="J242" s="267"/>
      <c r="K242" s="267"/>
      <c r="L242" s="267"/>
      <c r="M242" s="267"/>
      <c r="O242" s="264" t="s">
        <v>597</v>
      </c>
      <c r="P242" s="265">
        <v>5</v>
      </c>
      <c r="Q242" s="331" t="s">
        <v>453</v>
      </c>
      <c r="R242" s="295">
        <v>0</v>
      </c>
      <c r="S242" s="295">
        <v>0</v>
      </c>
      <c r="T242" s="303"/>
      <c r="U242" s="295"/>
      <c r="V242" s="295"/>
      <c r="W242" s="299">
        <v>0</v>
      </c>
      <c r="X242" s="264" t="s">
        <v>454</v>
      </c>
      <c r="Y242" s="295"/>
      <c r="Z242" s="295"/>
      <c r="AA242" s="295"/>
    </row>
    <row r="243" spans="8:27" ht="12.75">
      <c r="H243" s="265"/>
      <c r="J243" s="267"/>
      <c r="K243" s="267"/>
      <c r="L243" s="267"/>
      <c r="M243" s="267"/>
      <c r="O243" s="264" t="s">
        <v>597</v>
      </c>
      <c r="P243" s="265">
        <v>5</v>
      </c>
      <c r="Q243" s="331" t="s">
        <v>455</v>
      </c>
      <c r="R243" s="302" t="e">
        <f>IF(Washington!#REF!&lt;&gt;0,Washington!H165,IF(Washington!K165&lt;&gt;0,Washington!H165,""))</f>
        <v>#REF!</v>
      </c>
      <c r="S243" s="295">
        <v>0</v>
      </c>
      <c r="T243" s="303"/>
      <c r="U243" s="295"/>
      <c r="V243" s="295"/>
      <c r="W243" s="299">
        <v>0</v>
      </c>
      <c r="X243" s="264" t="s">
        <v>456</v>
      </c>
      <c r="Y243" s="295"/>
      <c r="Z243" s="295"/>
      <c r="AA243" s="295"/>
    </row>
    <row r="244" spans="8:27" ht="12.75">
      <c r="H244" s="265"/>
      <c r="J244" s="267"/>
      <c r="K244" s="267"/>
      <c r="L244" s="267"/>
      <c r="M244" s="267"/>
      <c r="O244" s="264" t="s">
        <v>597</v>
      </c>
      <c r="P244" s="304">
        <v>5</v>
      </c>
      <c r="Q244" s="331" t="s">
        <v>457</v>
      </c>
      <c r="R244" s="295">
        <v>0</v>
      </c>
      <c r="S244" s="295">
        <v>0</v>
      </c>
      <c r="T244" s="303"/>
      <c r="U244" s="295"/>
      <c r="V244" s="295"/>
      <c r="W244" s="299">
        <v>0</v>
      </c>
      <c r="X244" s="264" t="s">
        <v>458</v>
      </c>
      <c r="Y244" s="295"/>
      <c r="Z244" s="295"/>
      <c r="AA244" s="295"/>
    </row>
    <row r="245" spans="8:27" ht="12.75">
      <c r="H245" s="265"/>
      <c r="J245" s="267"/>
      <c r="K245" s="267"/>
      <c r="L245" s="267"/>
      <c r="M245" s="267"/>
      <c r="O245" s="264" t="s">
        <v>597</v>
      </c>
      <c r="P245" s="265">
        <v>5</v>
      </c>
      <c r="Q245" s="331" t="s">
        <v>459</v>
      </c>
      <c r="R245" s="295">
        <v>0</v>
      </c>
      <c r="S245" s="295">
        <v>0</v>
      </c>
      <c r="T245" s="303"/>
      <c r="U245" s="295"/>
      <c r="V245" s="295"/>
      <c r="W245" s="299">
        <v>0</v>
      </c>
      <c r="X245" s="264" t="s">
        <v>460</v>
      </c>
      <c r="Y245" s="295"/>
      <c r="Z245" s="295"/>
      <c r="AA245" s="295"/>
    </row>
    <row r="246" spans="8:27" ht="12.75">
      <c r="H246" s="265"/>
      <c r="J246" s="267"/>
      <c r="K246" s="267"/>
      <c r="L246" s="267"/>
      <c r="M246" s="267"/>
      <c r="O246" s="264" t="s">
        <v>597</v>
      </c>
      <c r="P246" s="265">
        <v>5</v>
      </c>
      <c r="Q246" s="331" t="s">
        <v>461</v>
      </c>
      <c r="R246" s="295">
        <v>0</v>
      </c>
      <c r="S246" s="295">
        <v>0</v>
      </c>
      <c r="T246" s="303"/>
      <c r="U246" s="295"/>
      <c r="V246" s="295"/>
      <c r="W246" s="299">
        <v>0</v>
      </c>
      <c r="X246" s="264" t="s">
        <v>462</v>
      </c>
      <c r="Y246" s="295"/>
      <c r="Z246" s="295"/>
      <c r="AA246" s="295"/>
    </row>
    <row r="247" spans="8:27" ht="12.75">
      <c r="H247" s="265"/>
      <c r="J247" s="267"/>
      <c r="K247" s="267"/>
      <c r="L247" s="267"/>
      <c r="M247" s="267"/>
      <c r="O247" s="264" t="s">
        <v>597</v>
      </c>
      <c r="P247" s="265">
        <v>5</v>
      </c>
      <c r="Q247" s="331" t="s">
        <v>463</v>
      </c>
      <c r="R247" s="302">
        <v>0</v>
      </c>
      <c r="S247" s="295">
        <v>0</v>
      </c>
      <c r="T247" s="303"/>
      <c r="U247" s="295"/>
      <c r="V247" s="295"/>
      <c r="W247" s="299">
        <v>0</v>
      </c>
      <c r="X247" s="264" t="s">
        <v>464</v>
      </c>
      <c r="Y247" s="295"/>
      <c r="Z247" s="295"/>
      <c r="AA247" s="295"/>
    </row>
    <row r="248" spans="8:27" ht="12.75">
      <c r="H248" s="265"/>
      <c r="J248" s="267"/>
      <c r="K248" s="267"/>
      <c r="L248" s="267"/>
      <c r="M248" s="267"/>
      <c r="O248" s="264" t="s">
        <v>597</v>
      </c>
      <c r="P248" s="275">
        <v>5</v>
      </c>
      <c r="Q248" s="331" t="s">
        <v>465</v>
      </c>
      <c r="R248" s="302">
        <v>0</v>
      </c>
      <c r="S248" s="295">
        <v>0</v>
      </c>
      <c r="T248" s="303"/>
      <c r="U248" s="295"/>
      <c r="V248" s="295"/>
      <c r="W248" s="299">
        <v>0</v>
      </c>
      <c r="X248" s="274" t="s">
        <v>466</v>
      </c>
      <c r="Y248" s="295"/>
      <c r="Z248" s="295"/>
      <c r="AA248" s="295"/>
    </row>
    <row r="249" spans="8:27" ht="12.75">
      <c r="H249" s="265"/>
      <c r="J249" s="267"/>
      <c r="K249" s="267"/>
      <c r="L249" s="267"/>
      <c r="M249" s="267"/>
      <c r="O249" s="264" t="s">
        <v>597</v>
      </c>
      <c r="P249" s="275">
        <v>5</v>
      </c>
      <c r="Q249" s="331" t="s">
        <v>467</v>
      </c>
      <c r="R249" s="302" t="e">
        <f>IF(Washington!#REF!&lt;&gt;0,Washington!H102,IF(Washington!K102&lt;&gt;0,Washington!H102,""))</f>
        <v>#REF!</v>
      </c>
      <c r="S249" s="295">
        <v>0</v>
      </c>
      <c r="T249" s="303"/>
      <c r="U249" s="295"/>
      <c r="V249" s="295"/>
      <c r="W249" s="299">
        <v>0</v>
      </c>
      <c r="X249" s="274" t="s">
        <v>468</v>
      </c>
      <c r="Y249" s="295"/>
      <c r="Z249" s="295"/>
      <c r="AA249" s="295"/>
    </row>
    <row r="250" spans="8:27" ht="12.75">
      <c r="H250" s="265"/>
      <c r="J250" s="267"/>
      <c r="K250" s="267"/>
      <c r="L250" s="267"/>
      <c r="M250" s="267"/>
      <c r="O250" s="264" t="s">
        <v>597</v>
      </c>
      <c r="P250" s="275">
        <v>5</v>
      </c>
      <c r="Q250" s="331" t="s">
        <v>469</v>
      </c>
      <c r="R250" s="302" t="e">
        <f>IF(Washington!#REF!&lt;&gt;0,Washington!H103,IF(Washington!K103&lt;&gt;0,Washington!H103,""))</f>
        <v>#REF!</v>
      </c>
      <c r="S250" s="295">
        <v>0</v>
      </c>
      <c r="T250" s="303"/>
      <c r="U250" s="295"/>
      <c r="V250" s="295"/>
      <c r="W250" s="299">
        <v>0</v>
      </c>
      <c r="X250" s="274" t="s">
        <v>473</v>
      </c>
      <c r="Y250" s="295"/>
      <c r="Z250" s="295"/>
      <c r="AA250" s="295"/>
    </row>
    <row r="251" spans="8:27" ht="12.75">
      <c r="H251" s="265"/>
      <c r="J251" s="267"/>
      <c r="K251" s="267"/>
      <c r="L251" s="267"/>
      <c r="M251" s="267"/>
      <c r="O251" s="264" t="s">
        <v>597</v>
      </c>
      <c r="P251" s="275">
        <v>5</v>
      </c>
      <c r="Q251" s="331" t="s">
        <v>474</v>
      </c>
      <c r="R251" s="302" t="e">
        <f>IF(Washington!#REF!&lt;&gt;0,Washington!H104,IF(Washington!K104&lt;&gt;0,Washington!H104,""))</f>
        <v>#REF!</v>
      </c>
      <c r="S251" s="295">
        <v>0</v>
      </c>
      <c r="T251" s="303"/>
      <c r="U251" s="295"/>
      <c r="V251" s="295"/>
      <c r="W251" s="299">
        <v>0</v>
      </c>
      <c r="X251" s="274" t="s">
        <v>475</v>
      </c>
      <c r="Y251" s="295"/>
      <c r="Z251" s="295"/>
      <c r="AA251" s="295"/>
    </row>
    <row r="252" spans="8:27" ht="12.75">
      <c r="H252" s="265"/>
      <c r="J252" s="267"/>
      <c r="K252" s="267"/>
      <c r="L252" s="267"/>
      <c r="M252" s="267"/>
      <c r="O252" s="264" t="s">
        <v>597</v>
      </c>
      <c r="P252" s="304">
        <v>5</v>
      </c>
      <c r="Q252" s="324" t="s">
        <v>476</v>
      </c>
      <c r="R252" s="295">
        <v>0</v>
      </c>
      <c r="S252" s="295">
        <v>0</v>
      </c>
      <c r="T252" s="303"/>
      <c r="U252" s="295"/>
      <c r="V252" s="295"/>
      <c r="W252" s="299">
        <v>0</v>
      </c>
      <c r="X252" s="305" t="s">
        <v>477</v>
      </c>
      <c r="Y252" s="295"/>
      <c r="Z252" s="295"/>
      <c r="AA252" s="295"/>
    </row>
    <row r="253" spans="8:27" ht="12.75">
      <c r="H253" s="265"/>
      <c r="J253" s="267"/>
      <c r="K253" s="267"/>
      <c r="L253" s="267"/>
      <c r="M253" s="267"/>
      <c r="O253" s="264" t="s">
        <v>597</v>
      </c>
      <c r="P253" s="304">
        <v>5</v>
      </c>
      <c r="Q253" s="324" t="s">
        <v>478</v>
      </c>
      <c r="R253" s="295">
        <v>0</v>
      </c>
      <c r="S253" s="295">
        <v>0</v>
      </c>
      <c r="T253" s="303"/>
      <c r="U253" s="295"/>
      <c r="V253" s="295"/>
      <c r="W253" s="299">
        <v>0</v>
      </c>
      <c r="X253" s="305" t="s">
        <v>479</v>
      </c>
      <c r="Y253" s="295"/>
      <c r="Z253" s="295"/>
      <c r="AA253" s="295"/>
    </row>
    <row r="254" spans="8:27" ht="12.75">
      <c r="H254" s="265"/>
      <c r="J254" s="267"/>
      <c r="K254" s="267"/>
      <c r="L254" s="267"/>
      <c r="M254" s="267"/>
      <c r="O254" s="264" t="s">
        <v>597</v>
      </c>
      <c r="P254" s="304">
        <v>5</v>
      </c>
      <c r="Q254" s="324" t="s">
        <v>480</v>
      </c>
      <c r="R254" s="295">
        <v>0</v>
      </c>
      <c r="S254" s="295">
        <v>0</v>
      </c>
      <c r="T254" s="303"/>
      <c r="U254" s="295"/>
      <c r="V254" s="295"/>
      <c r="W254" s="299">
        <v>0</v>
      </c>
      <c r="X254" s="305" t="s">
        <v>481</v>
      </c>
      <c r="Y254" s="295"/>
      <c r="Z254" s="295"/>
      <c r="AA254" s="295"/>
    </row>
    <row r="255" spans="8:27" ht="12.75">
      <c r="H255" s="265"/>
      <c r="J255" s="267"/>
      <c r="K255" s="267"/>
      <c r="L255" s="267"/>
      <c r="M255" s="267"/>
      <c r="O255" s="264" t="s">
        <v>597</v>
      </c>
      <c r="P255" s="304">
        <v>5</v>
      </c>
      <c r="Q255" s="331" t="s">
        <v>482</v>
      </c>
      <c r="R255" s="302" t="e">
        <f>IF(Washington!#REF!&lt;&gt;0,Washington!H147,IF(Washington!K147&lt;&gt;0,Washington!H147,""))</f>
        <v>#REF!</v>
      </c>
      <c r="S255" s="295">
        <v>0</v>
      </c>
      <c r="T255" s="303"/>
      <c r="U255" s="295"/>
      <c r="V255" s="295"/>
      <c r="W255" s="299">
        <v>0</v>
      </c>
      <c r="X255" s="264" t="s">
        <v>483</v>
      </c>
      <c r="Y255" s="295"/>
      <c r="Z255" s="295"/>
      <c r="AA255" s="295"/>
    </row>
    <row r="256" spans="8:27" ht="12.75">
      <c r="H256" s="265"/>
      <c r="J256" s="267"/>
      <c r="K256" s="267"/>
      <c r="L256" s="267"/>
      <c r="M256" s="267"/>
      <c r="O256" s="264" t="s">
        <v>597</v>
      </c>
      <c r="P256" s="304">
        <v>5</v>
      </c>
      <c r="Q256" s="331" t="s">
        <v>484</v>
      </c>
      <c r="R256" s="302" t="e">
        <f>IF(Washington!#REF!&lt;&gt;0,Washington!H148,IF(Washington!K148&lt;&gt;0,Washington!H148,""))</f>
        <v>#REF!</v>
      </c>
      <c r="S256" s="295">
        <v>0</v>
      </c>
      <c r="T256" s="303"/>
      <c r="U256" s="295"/>
      <c r="V256" s="295"/>
      <c r="W256" s="299">
        <v>0</v>
      </c>
      <c r="X256" s="264" t="s">
        <v>485</v>
      </c>
      <c r="Y256" s="295"/>
      <c r="Z256" s="295"/>
      <c r="AA256" s="295"/>
    </row>
    <row r="257" spans="8:27" ht="12.75">
      <c r="H257" s="265"/>
      <c r="J257" s="267"/>
      <c r="K257" s="267"/>
      <c r="L257" s="267"/>
      <c r="M257" s="267"/>
      <c r="O257" s="264" t="s">
        <v>597</v>
      </c>
      <c r="P257" s="304">
        <v>5</v>
      </c>
      <c r="Q257" s="331" t="s">
        <v>486</v>
      </c>
      <c r="R257" s="302" t="e">
        <f>IF(Washington!#REF!&lt;&gt;0,Washington!H149,IF(Washington!K149&lt;&gt;0,Washington!H149,""))</f>
        <v>#REF!</v>
      </c>
      <c r="S257" s="295">
        <v>0</v>
      </c>
      <c r="T257" s="303"/>
      <c r="U257" s="295"/>
      <c r="V257" s="295"/>
      <c r="W257" s="299">
        <v>0</v>
      </c>
      <c r="X257" s="264" t="s">
        <v>487</v>
      </c>
      <c r="Y257" s="295"/>
      <c r="Z257" s="295"/>
      <c r="AA257" s="295"/>
    </row>
    <row r="258" spans="8:27" ht="12.75">
      <c r="H258" s="265"/>
      <c r="J258" s="267"/>
      <c r="K258" s="267"/>
      <c r="L258" s="267"/>
      <c r="M258" s="267"/>
      <c r="O258" s="264" t="s">
        <v>597</v>
      </c>
      <c r="P258" s="265">
        <v>5</v>
      </c>
      <c r="Q258" s="331" t="s">
        <v>488</v>
      </c>
      <c r="R258" s="302">
        <v>0</v>
      </c>
      <c r="S258" s="295">
        <v>0</v>
      </c>
      <c r="T258" s="303"/>
      <c r="U258" s="295"/>
      <c r="V258" s="295"/>
      <c r="W258" s="299">
        <v>0</v>
      </c>
      <c r="X258" s="264" t="s">
        <v>489</v>
      </c>
      <c r="Y258" s="295"/>
      <c r="Z258" s="295"/>
      <c r="AA258" s="295"/>
    </row>
    <row r="259" spans="8:27" ht="12.75">
      <c r="H259" s="265"/>
      <c r="J259" s="267"/>
      <c r="K259" s="267"/>
      <c r="L259" s="267"/>
      <c r="M259" s="267"/>
      <c r="O259" s="264" t="s">
        <v>597</v>
      </c>
      <c r="P259" s="275">
        <v>5</v>
      </c>
      <c r="Q259" s="331" t="s">
        <v>490</v>
      </c>
      <c r="R259" s="302">
        <v>0</v>
      </c>
      <c r="S259" s="295">
        <v>0</v>
      </c>
      <c r="T259" s="303"/>
      <c r="U259" s="295"/>
      <c r="V259" s="295"/>
      <c r="W259" s="299">
        <v>0</v>
      </c>
      <c r="X259" s="264" t="s">
        <v>491</v>
      </c>
      <c r="Y259" s="295"/>
      <c r="Z259" s="295"/>
      <c r="AA259" s="295"/>
    </row>
    <row r="260" spans="8:27" ht="12.75">
      <c r="H260" s="265"/>
      <c r="J260" s="267"/>
      <c r="K260" s="267"/>
      <c r="L260" s="267"/>
      <c r="M260" s="267"/>
      <c r="O260" s="264" t="s">
        <v>597</v>
      </c>
      <c r="P260" s="265">
        <v>5</v>
      </c>
      <c r="Q260" s="331" t="s">
        <v>492</v>
      </c>
      <c r="R260" s="302">
        <v>0</v>
      </c>
      <c r="S260" s="295">
        <v>0</v>
      </c>
      <c r="T260" s="303"/>
      <c r="U260" s="295"/>
      <c r="V260" s="295"/>
      <c r="W260" s="299">
        <v>0</v>
      </c>
      <c r="X260" s="264" t="s">
        <v>493</v>
      </c>
      <c r="Y260" s="295"/>
      <c r="Z260" s="295"/>
      <c r="AA260" s="295"/>
    </row>
    <row r="261" spans="8:27" ht="12.75">
      <c r="H261" s="265"/>
      <c r="J261" s="267"/>
      <c r="K261" s="267"/>
      <c r="L261" s="267"/>
      <c r="M261" s="267"/>
      <c r="O261" s="264" t="s">
        <v>597</v>
      </c>
      <c r="P261" s="265">
        <v>5</v>
      </c>
      <c r="Q261" s="331" t="s">
        <v>494</v>
      </c>
      <c r="R261" s="302">
        <v>0</v>
      </c>
      <c r="S261" s="295">
        <v>0</v>
      </c>
      <c r="T261" s="303"/>
      <c r="U261" s="295"/>
      <c r="V261" s="295"/>
      <c r="W261" s="299">
        <v>0</v>
      </c>
      <c r="X261" s="264" t="s">
        <v>495</v>
      </c>
      <c r="Y261" s="295"/>
      <c r="Z261" s="295"/>
      <c r="AA261" s="295"/>
    </row>
    <row r="262" spans="8:27" ht="12.75">
      <c r="H262" s="265"/>
      <c r="J262" s="267"/>
      <c r="K262" s="267"/>
      <c r="L262" s="267"/>
      <c r="M262" s="267"/>
      <c r="O262" s="264" t="s">
        <v>597</v>
      </c>
      <c r="P262" s="265">
        <v>5</v>
      </c>
      <c r="Q262" s="331" t="s">
        <v>496</v>
      </c>
      <c r="R262" s="302">
        <v>0</v>
      </c>
      <c r="S262" s="295">
        <v>0</v>
      </c>
      <c r="T262" s="303"/>
      <c r="U262" s="295"/>
      <c r="V262" s="295"/>
      <c r="W262" s="299">
        <v>0</v>
      </c>
      <c r="X262" s="264" t="s">
        <v>497</v>
      </c>
      <c r="Y262" s="295"/>
      <c r="Z262" s="295"/>
      <c r="AA262" s="295"/>
    </row>
    <row r="263" spans="8:27" ht="12.75">
      <c r="H263" s="265"/>
      <c r="J263" s="267"/>
      <c r="K263" s="267"/>
      <c r="L263" s="267"/>
      <c r="M263" s="267"/>
      <c r="O263" s="264" t="s">
        <v>597</v>
      </c>
      <c r="P263" s="265">
        <v>5</v>
      </c>
      <c r="Q263" s="331" t="s">
        <v>498</v>
      </c>
      <c r="R263" s="302">
        <v>0</v>
      </c>
      <c r="S263" s="295">
        <v>0</v>
      </c>
      <c r="T263" s="303"/>
      <c r="U263" s="295"/>
      <c r="V263" s="295"/>
      <c r="W263" s="299">
        <v>0</v>
      </c>
      <c r="X263" s="264" t="s">
        <v>499</v>
      </c>
      <c r="Y263" s="295"/>
      <c r="Z263" s="295"/>
      <c r="AA263" s="295"/>
    </row>
    <row r="264" spans="8:27" ht="12.75">
      <c r="H264" s="265"/>
      <c r="J264" s="267"/>
      <c r="K264" s="267"/>
      <c r="L264" s="267"/>
      <c r="M264" s="267"/>
      <c r="O264" s="264" t="s">
        <v>597</v>
      </c>
      <c r="P264" s="304">
        <v>5</v>
      </c>
      <c r="Q264" s="331" t="s">
        <v>500</v>
      </c>
      <c r="R264" s="295">
        <v>0</v>
      </c>
      <c r="S264" s="295">
        <v>0</v>
      </c>
      <c r="T264" s="303"/>
      <c r="U264" s="295"/>
      <c r="V264" s="295"/>
      <c r="W264" s="299">
        <v>0</v>
      </c>
      <c r="X264" s="264" t="s">
        <v>501</v>
      </c>
      <c r="Y264" s="295"/>
      <c r="Z264" s="295"/>
      <c r="AA264" s="295"/>
    </row>
    <row r="265" spans="8:27" ht="12.75">
      <c r="H265" s="265"/>
      <c r="J265" s="267"/>
      <c r="K265" s="267"/>
      <c r="L265" s="267"/>
      <c r="M265" s="267"/>
      <c r="O265" s="264" t="s">
        <v>597</v>
      </c>
      <c r="P265" s="304">
        <v>5</v>
      </c>
      <c r="Q265" s="331" t="s">
        <v>502</v>
      </c>
      <c r="R265" s="302" t="e">
        <f>IF(Washington!#REF!&lt;&gt;0,Washington!H116,IF(Washington!K119&lt;&gt;0,Washington!H119,""))</f>
        <v>#REF!</v>
      </c>
      <c r="S265" s="295">
        <v>0</v>
      </c>
      <c r="T265" s="303"/>
      <c r="U265" s="295"/>
      <c r="V265" s="295"/>
      <c r="W265" s="299">
        <v>0</v>
      </c>
      <c r="X265" s="305" t="s">
        <v>503</v>
      </c>
      <c r="Y265" s="295"/>
      <c r="Z265" s="295"/>
      <c r="AA265" s="295"/>
    </row>
    <row r="266" spans="8:27" ht="12.75">
      <c r="H266" s="265"/>
      <c r="J266" s="267"/>
      <c r="K266" s="267"/>
      <c r="L266" s="267"/>
      <c r="M266" s="267"/>
      <c r="O266" s="264" t="s">
        <v>597</v>
      </c>
      <c r="P266" s="304">
        <v>5</v>
      </c>
      <c r="Q266" s="331" t="s">
        <v>504</v>
      </c>
      <c r="R266" s="302" t="e">
        <f>IF(Washington!#REF!&lt;&gt;0,Washington!H117,IF(Washington!K117&lt;&gt;0,Washington!H117,""))</f>
        <v>#REF!</v>
      </c>
      <c r="S266" s="295">
        <v>0</v>
      </c>
      <c r="T266" s="303"/>
      <c r="U266" s="295"/>
      <c r="V266" s="295"/>
      <c r="W266" s="299">
        <v>0</v>
      </c>
      <c r="X266" s="264" t="s">
        <v>505</v>
      </c>
      <c r="Y266" s="295"/>
      <c r="Z266" s="295"/>
      <c r="AA266" s="295"/>
    </row>
    <row r="267" spans="8:27" ht="12.75">
      <c r="H267" s="265"/>
      <c r="J267" s="267"/>
      <c r="K267" s="267"/>
      <c r="L267" s="267"/>
      <c r="M267" s="267"/>
      <c r="O267" s="264" t="s">
        <v>597</v>
      </c>
      <c r="P267" s="304">
        <v>5</v>
      </c>
      <c r="Q267" s="331" t="s">
        <v>506</v>
      </c>
      <c r="R267" s="302" t="e">
        <f>IF(Washington!#REF!&lt;&gt;0,Washington!H118,IF(Washington!K118&lt;&gt;0,Washington!H118,""))</f>
        <v>#REF!</v>
      </c>
      <c r="S267" s="295">
        <v>0</v>
      </c>
      <c r="T267" s="303"/>
      <c r="U267" s="295"/>
      <c r="V267" s="295"/>
      <c r="W267" s="299">
        <v>0</v>
      </c>
      <c r="X267" s="264" t="s">
        <v>505</v>
      </c>
      <c r="Y267" s="295"/>
      <c r="Z267" s="295"/>
      <c r="AA267" s="295"/>
    </row>
    <row r="268" spans="8:27" ht="12.75">
      <c r="H268" s="265"/>
      <c r="J268" s="267"/>
      <c r="K268" s="267"/>
      <c r="L268" s="267"/>
      <c r="M268" s="267"/>
      <c r="O268" s="264" t="s">
        <v>597</v>
      </c>
      <c r="P268" s="304">
        <v>5</v>
      </c>
      <c r="Q268" s="331" t="s">
        <v>507</v>
      </c>
      <c r="R268" s="302" t="e">
        <f>IF(Washington!#REF!&lt;&gt;0,Washington!H119,IF(Washington!K119&lt;&gt;0,Washington!H119,""))</f>
        <v>#REF!</v>
      </c>
      <c r="S268" s="295">
        <v>0</v>
      </c>
      <c r="T268" s="303"/>
      <c r="U268" s="295"/>
      <c r="V268" s="295"/>
      <c r="W268" s="299">
        <v>0</v>
      </c>
      <c r="X268" s="264" t="s">
        <v>508</v>
      </c>
      <c r="Y268" s="295"/>
      <c r="Z268" s="295"/>
      <c r="AA268" s="295"/>
    </row>
    <row r="269" spans="8:27" ht="12.75">
      <c r="H269" s="265"/>
      <c r="J269" s="267"/>
      <c r="K269" s="267"/>
      <c r="L269" s="267"/>
      <c r="M269" s="267"/>
      <c r="O269" s="264" t="s">
        <v>597</v>
      </c>
      <c r="P269" s="304">
        <v>5</v>
      </c>
      <c r="Q269" s="331" t="s">
        <v>509</v>
      </c>
      <c r="R269" s="302" t="e">
        <f>IF(Washington!#REF!&lt;&gt;0,Washington!H120,IF(Washington!K120&lt;&gt;0,Washington!H120,""))</f>
        <v>#REF!</v>
      </c>
      <c r="S269" s="295">
        <v>0</v>
      </c>
      <c r="T269" s="303"/>
      <c r="U269" s="295"/>
      <c r="V269" s="295"/>
      <c r="W269" s="299">
        <v>0</v>
      </c>
      <c r="X269" s="264" t="s">
        <v>510</v>
      </c>
      <c r="Y269" s="295"/>
      <c r="Z269" s="295"/>
      <c r="AA269" s="295"/>
    </row>
    <row r="270" spans="8:27" ht="12.75">
      <c r="H270" s="265"/>
      <c r="J270" s="267"/>
      <c r="K270" s="267"/>
      <c r="L270" s="267"/>
      <c r="M270" s="267"/>
      <c r="O270" s="264" t="s">
        <v>597</v>
      </c>
      <c r="P270" s="304">
        <v>5</v>
      </c>
      <c r="Q270" s="331" t="s">
        <v>511</v>
      </c>
      <c r="R270" s="302" t="e">
        <f>IF(Washington!#REF!&lt;&gt;0,Washington!H121,IF(Washington!K121&lt;&gt;0,Washington!H121,""))</f>
        <v>#REF!</v>
      </c>
      <c r="S270" s="295">
        <v>0</v>
      </c>
      <c r="T270" s="303"/>
      <c r="U270" s="295"/>
      <c r="V270" s="295"/>
      <c r="W270" s="299">
        <v>0</v>
      </c>
      <c r="X270" s="264" t="s">
        <v>512</v>
      </c>
      <c r="Y270" s="295"/>
      <c r="Z270" s="295"/>
      <c r="AA270" s="295"/>
    </row>
    <row r="271" spans="8:27" ht="12.75">
      <c r="H271" s="265"/>
      <c r="J271" s="267"/>
      <c r="K271" s="267"/>
      <c r="L271" s="267"/>
      <c r="M271" s="267"/>
      <c r="O271" s="264" t="s">
        <v>597</v>
      </c>
      <c r="P271" s="304">
        <v>5</v>
      </c>
      <c r="Q271" s="331" t="s">
        <v>513</v>
      </c>
      <c r="R271" s="302">
        <v>0</v>
      </c>
      <c r="S271" s="295">
        <v>0</v>
      </c>
      <c r="T271" s="303"/>
      <c r="U271" s="295"/>
      <c r="V271" s="295"/>
      <c r="W271" s="299">
        <v>0</v>
      </c>
      <c r="X271" s="264" t="s">
        <v>514</v>
      </c>
      <c r="Y271" s="295"/>
      <c r="Z271" s="295"/>
      <c r="AA271" s="295"/>
    </row>
    <row r="272" spans="8:27" ht="12.75">
      <c r="H272" s="265"/>
      <c r="J272" s="267"/>
      <c r="K272" s="267"/>
      <c r="L272" s="267"/>
      <c r="M272" s="267"/>
      <c r="O272" s="264" t="s">
        <v>597</v>
      </c>
      <c r="P272" s="304">
        <v>5</v>
      </c>
      <c r="Q272" s="331" t="s">
        <v>515</v>
      </c>
      <c r="R272" s="302" t="e">
        <f>IF(Washington!#REF!&lt;&gt;0,Washington!H124,IF(Washington!K124&lt;&gt;0,Washington!H124,""))</f>
        <v>#REF!</v>
      </c>
      <c r="S272" s="295">
        <v>0</v>
      </c>
      <c r="T272" s="303"/>
      <c r="U272" s="295"/>
      <c r="V272" s="295"/>
      <c r="W272" s="299">
        <v>0</v>
      </c>
      <c r="X272" s="264" t="s">
        <v>522</v>
      </c>
      <c r="Y272" s="295"/>
      <c r="Z272" s="295"/>
      <c r="AA272" s="295"/>
    </row>
    <row r="273" spans="8:27" ht="12.75">
      <c r="H273" s="265"/>
      <c r="J273" s="267"/>
      <c r="K273" s="267"/>
      <c r="L273" s="267"/>
      <c r="M273" s="267"/>
      <c r="O273" s="264" t="s">
        <v>597</v>
      </c>
      <c r="P273" s="304">
        <v>5</v>
      </c>
      <c r="Q273" s="331" t="s">
        <v>523</v>
      </c>
      <c r="R273" s="302" t="e">
        <f>IF(Washington!#REF!&lt;&gt;0,Washington!H125,IF(Washington!K125&lt;&gt;0,Washington!H125,""))</f>
        <v>#REF!</v>
      </c>
      <c r="S273" s="295">
        <v>0</v>
      </c>
      <c r="T273" s="303"/>
      <c r="U273" s="295"/>
      <c r="V273" s="295"/>
      <c r="W273" s="299">
        <v>0</v>
      </c>
      <c r="X273" s="264" t="s">
        <v>524</v>
      </c>
      <c r="Y273" s="295"/>
      <c r="Z273" s="295"/>
      <c r="AA273" s="295"/>
    </row>
    <row r="274" spans="8:27" ht="12.75">
      <c r="H274" s="265"/>
      <c r="J274" s="267"/>
      <c r="K274" s="267"/>
      <c r="L274" s="267"/>
      <c r="M274" s="267"/>
      <c r="O274" s="264" t="s">
        <v>597</v>
      </c>
      <c r="P274" s="304">
        <v>5</v>
      </c>
      <c r="Q274" s="331" t="s">
        <v>525</v>
      </c>
      <c r="R274" s="302" t="e">
        <f>IF(Washington!#REF!&lt;&gt;0,Washington!H126,IF(Washington!K126&lt;&gt;0,Washington!H126,""))</f>
        <v>#REF!</v>
      </c>
      <c r="S274" s="295">
        <v>0</v>
      </c>
      <c r="T274" s="303"/>
      <c r="U274" s="295"/>
      <c r="V274" s="295"/>
      <c r="W274" s="299">
        <v>0</v>
      </c>
      <c r="X274" s="264" t="s">
        <v>526</v>
      </c>
      <c r="Y274" s="295"/>
      <c r="Z274" s="295"/>
      <c r="AA274" s="295"/>
    </row>
    <row r="275" spans="8:27" ht="12.75">
      <c r="H275" s="265"/>
      <c r="J275" s="267"/>
      <c r="K275" s="267"/>
      <c r="L275" s="267"/>
      <c r="M275" s="267"/>
      <c r="O275" s="264" t="s">
        <v>597</v>
      </c>
      <c r="P275" s="304">
        <v>5</v>
      </c>
      <c r="Q275" s="331" t="s">
        <v>527</v>
      </c>
      <c r="R275" s="302" t="e">
        <f>IF(Washington!#REF!&lt;&gt;0,Washington!H128,IF(Washington!K128&lt;&gt;0,Washington!H128,""))</f>
        <v>#REF!</v>
      </c>
      <c r="S275" s="295">
        <v>0</v>
      </c>
      <c r="T275" s="303"/>
      <c r="U275" s="295"/>
      <c r="V275" s="295"/>
      <c r="W275" s="299">
        <v>0</v>
      </c>
      <c r="X275" s="264" t="s">
        <v>528</v>
      </c>
      <c r="Y275" s="295"/>
      <c r="Z275" s="295"/>
      <c r="AA275" s="295"/>
    </row>
    <row r="276" spans="8:27" ht="12.75">
      <c r="H276" s="265"/>
      <c r="J276" s="267"/>
      <c r="K276" s="267"/>
      <c r="L276" s="267"/>
      <c r="M276" s="267"/>
      <c r="O276" s="264" t="s">
        <v>597</v>
      </c>
      <c r="P276" s="304">
        <v>5</v>
      </c>
      <c r="Q276" s="331" t="s">
        <v>529</v>
      </c>
      <c r="R276" s="302" t="e">
        <f>IF(Washington!#REF!&lt;&gt;0,Washington!H130,IF(Washington!K130&lt;&gt;0,Washington!H130,""))</f>
        <v>#REF!</v>
      </c>
      <c r="S276" s="295">
        <v>0</v>
      </c>
      <c r="T276" s="303"/>
      <c r="U276" s="295"/>
      <c r="V276" s="295"/>
      <c r="W276" s="299">
        <v>0</v>
      </c>
      <c r="X276" s="264" t="s">
        <v>530</v>
      </c>
      <c r="Y276" s="295"/>
      <c r="Z276" s="295"/>
      <c r="AA276" s="295"/>
    </row>
    <row r="277" spans="8:27" ht="12.75">
      <c r="H277" s="265"/>
      <c r="J277" s="267"/>
      <c r="K277" s="267"/>
      <c r="L277" s="267"/>
      <c r="M277" s="267"/>
      <c r="O277" s="264" t="s">
        <v>597</v>
      </c>
      <c r="P277" s="304">
        <v>5</v>
      </c>
      <c r="Q277" s="331" t="s">
        <v>531</v>
      </c>
      <c r="R277" s="302" t="e">
        <f>IF(Washington!#REF!&lt;&gt;0,Washington!H131,IF(Washington!K131&lt;&gt;0,Washington!H131,""))</f>
        <v>#REF!</v>
      </c>
      <c r="S277" s="295">
        <v>0</v>
      </c>
      <c r="T277" s="303"/>
      <c r="U277" s="295"/>
      <c r="V277" s="295"/>
      <c r="W277" s="299">
        <v>0</v>
      </c>
      <c r="X277" s="264" t="s">
        <v>532</v>
      </c>
      <c r="Y277" s="295"/>
      <c r="Z277" s="295"/>
      <c r="AA277" s="295"/>
    </row>
    <row r="278" spans="8:27" ht="12.75">
      <c r="H278" s="265"/>
      <c r="J278" s="267"/>
      <c r="K278" s="267"/>
      <c r="L278" s="267"/>
      <c r="M278" s="267"/>
      <c r="O278" s="264" t="s">
        <v>597</v>
      </c>
      <c r="P278" s="304">
        <v>5</v>
      </c>
      <c r="Q278" s="331" t="s">
        <v>533</v>
      </c>
      <c r="R278" s="302" t="e">
        <f>IF(Washington!#REF!&lt;&gt;0,Washington!H132,IF(Washington!K132&lt;&gt;0,Washington!H132,""))</f>
        <v>#REF!</v>
      </c>
      <c r="S278" s="295">
        <v>0</v>
      </c>
      <c r="T278" s="303"/>
      <c r="U278" s="295"/>
      <c r="V278" s="295"/>
      <c r="W278" s="299">
        <v>0</v>
      </c>
      <c r="X278" s="264" t="s">
        <v>534</v>
      </c>
      <c r="Y278" s="295"/>
      <c r="Z278" s="295"/>
      <c r="AA278" s="295"/>
    </row>
    <row r="279" spans="8:27" ht="12.75">
      <c r="H279" s="265"/>
      <c r="J279" s="267"/>
      <c r="K279" s="267"/>
      <c r="L279" s="267"/>
      <c r="M279" s="267"/>
      <c r="O279" s="264" t="s">
        <v>597</v>
      </c>
      <c r="P279" s="304">
        <v>5</v>
      </c>
      <c r="Q279" s="331" t="s">
        <v>535</v>
      </c>
      <c r="R279" s="302" t="e">
        <f>IF(Washington!#REF!&lt;&gt;0,Washington!H133,IF(Washington!K133&lt;&gt;0,Washington!H133,""))</f>
        <v>#REF!</v>
      </c>
      <c r="S279" s="295">
        <v>0</v>
      </c>
      <c r="T279" s="303"/>
      <c r="U279" s="295"/>
      <c r="V279" s="295"/>
      <c r="W279" s="299">
        <v>0</v>
      </c>
      <c r="X279" s="264" t="s">
        <v>536</v>
      </c>
      <c r="Y279" s="295"/>
      <c r="Z279" s="295"/>
      <c r="AA279" s="295"/>
    </row>
    <row r="280" spans="8:27" ht="12.75">
      <c r="H280" s="265"/>
      <c r="J280" s="267"/>
      <c r="K280" s="267"/>
      <c r="L280" s="267"/>
      <c r="M280" s="267"/>
      <c r="O280" s="264" t="s">
        <v>597</v>
      </c>
      <c r="P280" s="304">
        <v>5</v>
      </c>
      <c r="Q280" s="331" t="s">
        <v>537</v>
      </c>
      <c r="R280" s="302" t="e">
        <f>IF(Washington!#REF!&lt;&gt;0,Washington!H134,IF(Washington!K134&lt;&gt;0,Washington!H134,""))</f>
        <v>#REF!</v>
      </c>
      <c r="S280" s="295">
        <v>0</v>
      </c>
      <c r="T280" s="303"/>
      <c r="U280" s="295"/>
      <c r="V280" s="295"/>
      <c r="W280" s="299">
        <v>0</v>
      </c>
      <c r="X280" s="264" t="s">
        <v>538</v>
      </c>
      <c r="Y280" s="295"/>
      <c r="Z280" s="295"/>
      <c r="AA280" s="295"/>
    </row>
    <row r="281" spans="8:27" ht="12.75">
      <c r="H281" s="265"/>
      <c r="J281" s="267"/>
      <c r="K281" s="267"/>
      <c r="L281" s="267"/>
      <c r="M281" s="267"/>
      <c r="O281" s="264" t="s">
        <v>597</v>
      </c>
      <c r="P281" s="304">
        <v>5</v>
      </c>
      <c r="Q281" s="331" t="s">
        <v>539</v>
      </c>
      <c r="R281" s="302" t="e">
        <f>IF(Washington!#REF!&lt;&gt;0,Washington!H135,IF(Washington!K135&lt;&gt;0,Washington!H135,""))</f>
        <v>#REF!</v>
      </c>
      <c r="S281" s="295">
        <v>0</v>
      </c>
      <c r="T281" s="303"/>
      <c r="U281" s="295"/>
      <c r="V281" s="295"/>
      <c r="W281" s="299">
        <v>0</v>
      </c>
      <c r="X281" s="264" t="s">
        <v>540</v>
      </c>
      <c r="Y281" s="295"/>
      <c r="Z281" s="295"/>
      <c r="AA281" s="295"/>
    </row>
    <row r="282" spans="8:27" ht="12.75">
      <c r="H282" s="265"/>
      <c r="J282" s="267"/>
      <c r="K282" s="267"/>
      <c r="L282" s="267"/>
      <c r="M282" s="267"/>
      <c r="O282" s="264" t="s">
        <v>597</v>
      </c>
      <c r="P282" s="304">
        <v>5</v>
      </c>
      <c r="Q282" s="331" t="s">
        <v>541</v>
      </c>
      <c r="R282" s="302" t="e">
        <f>IF(Washington!#REF!&lt;&gt;0,Washington!H127,IF(Washington!K127&lt;&gt;0,Washington!H127,""))</f>
        <v>#REF!</v>
      </c>
      <c r="S282" s="295">
        <v>0</v>
      </c>
      <c r="T282" s="303"/>
      <c r="U282" s="295"/>
      <c r="V282" s="295"/>
      <c r="W282" s="299">
        <v>0</v>
      </c>
      <c r="X282" s="264" t="s">
        <v>542</v>
      </c>
      <c r="Y282" s="295"/>
      <c r="Z282" s="295"/>
      <c r="AA282" s="295"/>
    </row>
    <row r="283" spans="8:27" ht="12.75">
      <c r="H283" s="265"/>
      <c r="J283" s="267"/>
      <c r="K283" s="267"/>
      <c r="L283" s="267"/>
      <c r="M283" s="267"/>
      <c r="O283" s="264" t="s">
        <v>597</v>
      </c>
      <c r="P283" s="304">
        <v>5</v>
      </c>
      <c r="Q283" s="331" t="s">
        <v>543</v>
      </c>
      <c r="R283" s="302" t="e">
        <f>IF(Washington!#REF!&lt;&gt;0,Washington!H129,IF(Washington!K129&lt;&gt;0,Washington!H129,""))</f>
        <v>#REF!</v>
      </c>
      <c r="S283" s="295">
        <v>0</v>
      </c>
      <c r="T283" s="303"/>
      <c r="U283" s="295"/>
      <c r="V283" s="295"/>
      <c r="W283" s="299">
        <v>0</v>
      </c>
      <c r="X283" s="264" t="s">
        <v>544</v>
      </c>
      <c r="Y283" s="295"/>
      <c r="Z283" s="295"/>
      <c r="AA283" s="295"/>
    </row>
    <row r="284" spans="8:27" ht="12.75">
      <c r="H284" s="265"/>
      <c r="J284" s="267"/>
      <c r="K284" s="267"/>
      <c r="L284" s="267"/>
      <c r="M284" s="267"/>
      <c r="O284" s="264" t="s">
        <v>597</v>
      </c>
      <c r="P284" s="275">
        <v>5</v>
      </c>
      <c r="Q284" s="331" t="s">
        <v>545</v>
      </c>
      <c r="R284" s="302">
        <v>0</v>
      </c>
      <c r="S284" s="295">
        <v>0</v>
      </c>
      <c r="T284" s="306"/>
      <c r="U284" s="295"/>
      <c r="V284" s="295"/>
      <c r="W284" s="299">
        <v>0</v>
      </c>
      <c r="X284" s="280" t="s">
        <v>547</v>
      </c>
      <c r="Y284" s="295"/>
      <c r="Z284" s="295"/>
      <c r="AA284" s="295"/>
    </row>
    <row r="285" spans="8:27" ht="12.75">
      <c r="H285" s="265"/>
      <c r="J285" s="267"/>
      <c r="K285" s="267"/>
      <c r="L285" s="267"/>
      <c r="M285" s="267"/>
      <c r="O285" s="264" t="s">
        <v>597</v>
      </c>
      <c r="P285" s="265">
        <v>5</v>
      </c>
      <c r="Q285" s="331" t="s">
        <v>548</v>
      </c>
      <c r="R285" s="302">
        <v>0</v>
      </c>
      <c r="S285" s="295">
        <v>0</v>
      </c>
      <c r="T285" s="306"/>
      <c r="U285" s="295"/>
      <c r="V285" s="295"/>
      <c r="W285" s="299">
        <v>0</v>
      </c>
      <c r="X285" s="280" t="s">
        <v>549</v>
      </c>
      <c r="Y285" s="295"/>
      <c r="Z285" s="295"/>
      <c r="AA285" s="295"/>
    </row>
    <row r="286" spans="8:27" ht="12.75">
      <c r="H286" s="265"/>
      <c r="J286" s="267"/>
      <c r="K286" s="267"/>
      <c r="L286" s="267"/>
      <c r="M286" s="267"/>
      <c r="O286" s="264" t="s">
        <v>597</v>
      </c>
      <c r="P286" s="265">
        <v>5</v>
      </c>
      <c r="Q286" s="331" t="s">
        <v>550</v>
      </c>
      <c r="R286" s="302">
        <v>0</v>
      </c>
      <c r="S286" s="295">
        <v>0</v>
      </c>
      <c r="T286" s="306"/>
      <c r="U286" s="295"/>
      <c r="V286" s="295"/>
      <c r="W286" s="299">
        <v>0</v>
      </c>
      <c r="X286" s="280" t="s">
        <v>551</v>
      </c>
      <c r="Y286" s="295"/>
      <c r="Z286" s="295"/>
      <c r="AA286" s="295"/>
    </row>
    <row r="287" spans="8:27" ht="12.75">
      <c r="H287" s="265"/>
      <c r="J287" s="267"/>
      <c r="K287" s="267"/>
      <c r="L287" s="267"/>
      <c r="M287" s="267"/>
      <c r="O287" s="264" t="s">
        <v>597</v>
      </c>
      <c r="P287" s="265">
        <v>5</v>
      </c>
      <c r="Q287" s="331" t="s">
        <v>1271</v>
      </c>
      <c r="R287" s="295">
        <v>0</v>
      </c>
      <c r="S287" s="295">
        <v>0</v>
      </c>
      <c r="T287" s="306"/>
      <c r="U287" s="295"/>
      <c r="V287" s="295"/>
      <c r="W287" s="299"/>
      <c r="X287" s="341" t="s">
        <v>1272</v>
      </c>
      <c r="Y287" s="295"/>
      <c r="Z287" s="295"/>
      <c r="AA287" s="295"/>
    </row>
    <row r="288" spans="8:27" ht="12.75">
      <c r="H288" s="265"/>
      <c r="J288" s="267"/>
      <c r="K288" s="267"/>
      <c r="L288" s="267"/>
      <c r="M288" s="267"/>
      <c r="O288" s="264" t="s">
        <v>597</v>
      </c>
      <c r="P288" s="304">
        <v>5</v>
      </c>
      <c r="Q288" s="324" t="s">
        <v>552</v>
      </c>
      <c r="R288" s="295">
        <v>0</v>
      </c>
      <c r="S288" s="295">
        <v>0</v>
      </c>
      <c r="T288" s="303"/>
      <c r="U288" s="295"/>
      <c r="V288" s="295"/>
      <c r="W288" s="299">
        <v>0</v>
      </c>
      <c r="X288" s="305" t="s">
        <v>553</v>
      </c>
      <c r="Y288" s="295"/>
      <c r="Z288" s="295"/>
      <c r="AA288" s="295"/>
    </row>
    <row r="289" spans="8:27" ht="12.75">
      <c r="H289" s="265"/>
      <c r="J289" s="267"/>
      <c r="K289" s="267"/>
      <c r="L289" s="267"/>
      <c r="M289" s="267"/>
      <c r="O289" s="264" t="s">
        <v>597</v>
      </c>
      <c r="P289" s="265">
        <v>5</v>
      </c>
      <c r="Q289" s="324" t="s">
        <v>1273</v>
      </c>
      <c r="R289" s="295">
        <v>0</v>
      </c>
      <c r="S289" s="295">
        <v>0</v>
      </c>
      <c r="T289" s="303"/>
      <c r="U289" s="295"/>
      <c r="V289" s="295"/>
      <c r="W289" s="299"/>
      <c r="X289" s="344" t="s">
        <v>1274</v>
      </c>
      <c r="Y289" s="295"/>
      <c r="Z289" s="295"/>
      <c r="AA289" s="295"/>
    </row>
    <row r="290" spans="8:27" ht="12.75">
      <c r="H290" s="265"/>
      <c r="J290" s="267"/>
      <c r="K290" s="267"/>
      <c r="L290" s="267"/>
      <c r="M290" s="267"/>
      <c r="O290" s="264" t="s">
        <v>597</v>
      </c>
      <c r="P290" s="275">
        <v>5</v>
      </c>
      <c r="Q290" s="346" t="s">
        <v>554</v>
      </c>
      <c r="R290" s="302" t="e">
        <f>IF(Washington!#REF!&lt;&gt;0,Washington!H110,IF(Washington!K110&lt;&gt;0,Washington!H110,""))</f>
        <v>#REF!</v>
      </c>
      <c r="S290" s="295">
        <v>0</v>
      </c>
      <c r="T290" s="303"/>
      <c r="U290" s="295"/>
      <c r="V290" s="295"/>
      <c r="W290" s="299">
        <v>0</v>
      </c>
      <c r="X290" s="270" t="s">
        <v>555</v>
      </c>
      <c r="Y290" s="295"/>
      <c r="Z290" s="295"/>
      <c r="AA290" s="295"/>
    </row>
    <row r="291" spans="8:27" ht="12.75">
      <c r="H291" s="265"/>
      <c r="J291" s="267"/>
      <c r="K291" s="267"/>
      <c r="L291" s="267"/>
      <c r="M291" s="267"/>
      <c r="O291" s="264" t="s">
        <v>597</v>
      </c>
      <c r="P291" s="265">
        <v>5</v>
      </c>
      <c r="Q291" s="331" t="s">
        <v>556</v>
      </c>
      <c r="R291" s="302" t="e">
        <f>IF(Washington!#REF!&lt;&gt;0,Washington!H233,IF(Washington!K233&lt;&gt;0,Washington!H233,""))</f>
        <v>#REF!</v>
      </c>
      <c r="S291" s="295">
        <v>0</v>
      </c>
      <c r="T291" s="303"/>
      <c r="U291" s="295"/>
      <c r="V291" s="295"/>
      <c r="W291" s="299">
        <v>0</v>
      </c>
      <c r="X291" s="264" t="s">
        <v>557</v>
      </c>
      <c r="Y291" s="295"/>
      <c r="Z291" s="295"/>
      <c r="AA291" s="295"/>
    </row>
    <row r="292" spans="8:27" ht="12.75">
      <c r="H292" s="265"/>
      <c r="J292" s="267"/>
      <c r="K292" s="267"/>
      <c r="L292" s="267"/>
      <c r="M292" s="267"/>
      <c r="O292" s="264" t="s">
        <v>597</v>
      </c>
      <c r="P292" s="265">
        <v>5</v>
      </c>
      <c r="Q292" s="331" t="s">
        <v>558</v>
      </c>
      <c r="R292" s="302" t="e">
        <f>IF(Washington!#REF!&lt;&gt;0,Washington!H233,IF(Washington!K233&lt;&gt;0,Washington!H233,""))</f>
        <v>#REF!</v>
      </c>
      <c r="S292" s="295">
        <v>0</v>
      </c>
      <c r="T292" s="303"/>
      <c r="U292" s="295"/>
      <c r="V292" s="295"/>
      <c r="W292" s="299">
        <v>0</v>
      </c>
      <c r="X292" s="264" t="s">
        <v>559</v>
      </c>
      <c r="Y292" s="295"/>
      <c r="Z292" s="295"/>
      <c r="AA292" s="295"/>
    </row>
    <row r="293" spans="8:27" ht="12.75">
      <c r="H293" s="265"/>
      <c r="J293" s="267"/>
      <c r="K293" s="267"/>
      <c r="L293" s="267"/>
      <c r="M293" s="267"/>
      <c r="O293" s="264" t="s">
        <v>597</v>
      </c>
      <c r="P293" s="265">
        <v>5</v>
      </c>
      <c r="Q293" s="331" t="s">
        <v>560</v>
      </c>
      <c r="R293" s="302" t="e">
        <f>IF(Washington!#REF!&lt;&gt;0,Washington!H233,IF(Washington!K233&lt;&gt;0,Washington!H233,""))</f>
        <v>#REF!</v>
      </c>
      <c r="S293" s="295">
        <v>0</v>
      </c>
      <c r="T293" s="303"/>
      <c r="U293" s="295"/>
      <c r="V293" s="295"/>
      <c r="W293" s="299">
        <v>0</v>
      </c>
      <c r="X293" s="264" t="s">
        <v>561</v>
      </c>
      <c r="Y293" s="295"/>
      <c r="Z293" s="295"/>
      <c r="AA293" s="295"/>
    </row>
    <row r="294" spans="8:27" ht="12.75">
      <c r="H294" s="265"/>
      <c r="J294" s="267"/>
      <c r="K294" s="267"/>
      <c r="L294" s="267"/>
      <c r="M294" s="267"/>
      <c r="O294" s="264" t="s">
        <v>597</v>
      </c>
      <c r="P294" s="265">
        <v>5</v>
      </c>
      <c r="Q294" s="331" t="s">
        <v>562</v>
      </c>
      <c r="R294" s="302">
        <v>0</v>
      </c>
      <c r="S294" s="295">
        <v>0</v>
      </c>
      <c r="T294" s="303"/>
      <c r="U294" s="295"/>
      <c r="V294" s="295"/>
      <c r="W294" s="299">
        <v>0</v>
      </c>
      <c r="X294" s="264" t="s">
        <v>563</v>
      </c>
      <c r="Y294" s="295"/>
      <c r="Z294" s="295"/>
      <c r="AA294" s="295"/>
    </row>
    <row r="295" spans="8:27" ht="12.75">
      <c r="H295" s="265"/>
      <c r="J295" s="267"/>
      <c r="K295" s="267"/>
      <c r="L295" s="267"/>
      <c r="M295" s="267"/>
      <c r="O295" s="264" t="s">
        <v>597</v>
      </c>
      <c r="P295" s="265">
        <v>5</v>
      </c>
      <c r="Q295" s="331" t="s">
        <v>564</v>
      </c>
      <c r="R295" s="302">
        <v>0</v>
      </c>
      <c r="S295" s="295">
        <v>0</v>
      </c>
      <c r="T295" s="303"/>
      <c r="U295" s="295"/>
      <c r="V295" s="295"/>
      <c r="W295" s="299">
        <v>0</v>
      </c>
      <c r="X295" s="264" t="s">
        <v>565</v>
      </c>
      <c r="Y295" s="295"/>
      <c r="Z295" s="295"/>
      <c r="AA295" s="295"/>
    </row>
    <row r="296" spans="8:27" ht="12.75">
      <c r="H296" s="265"/>
      <c r="J296" s="267"/>
      <c r="K296" s="267"/>
      <c r="L296" s="267"/>
      <c r="M296" s="267"/>
      <c r="O296" s="264" t="s">
        <v>597</v>
      </c>
      <c r="P296" s="265">
        <v>5</v>
      </c>
      <c r="Q296" s="331" t="s">
        <v>566</v>
      </c>
      <c r="R296" s="302" t="e">
        <f>IF(Washington!#REF!&lt;&gt;0,Washington!H160,IF(Washington!K160&lt;&gt;0,Washington!H160,""))</f>
        <v>#REF!</v>
      </c>
      <c r="S296" s="295">
        <v>0</v>
      </c>
      <c r="T296" s="303"/>
      <c r="U296" s="295"/>
      <c r="V296" s="295"/>
      <c r="W296" s="299">
        <v>0</v>
      </c>
      <c r="X296" s="264" t="s">
        <v>567</v>
      </c>
      <c r="Y296" s="295"/>
      <c r="Z296" s="295"/>
      <c r="AA296" s="295"/>
    </row>
    <row r="297" spans="8:27" ht="12.75">
      <c r="H297" s="265"/>
      <c r="J297" s="267"/>
      <c r="K297" s="267"/>
      <c r="L297" s="267"/>
      <c r="M297" s="267"/>
      <c r="O297" s="264" t="s">
        <v>597</v>
      </c>
      <c r="P297" s="265">
        <v>5</v>
      </c>
      <c r="Q297" s="331" t="s">
        <v>568</v>
      </c>
      <c r="R297" s="295">
        <v>0</v>
      </c>
      <c r="S297" s="295">
        <v>0</v>
      </c>
      <c r="T297" s="303"/>
      <c r="U297" s="295"/>
      <c r="V297" s="295"/>
      <c r="W297" s="299">
        <v>0</v>
      </c>
      <c r="X297" s="264" t="s">
        <v>569</v>
      </c>
      <c r="Y297" s="295"/>
      <c r="Z297" s="295"/>
      <c r="AA297" s="295"/>
    </row>
    <row r="298" spans="8:27" ht="12.75">
      <c r="H298" s="265"/>
      <c r="J298" s="267"/>
      <c r="K298" s="267"/>
      <c r="L298" s="267"/>
      <c r="M298" s="267"/>
      <c r="O298" s="264" t="s">
        <v>597</v>
      </c>
      <c r="P298" s="265">
        <v>5</v>
      </c>
      <c r="Q298" s="331" t="s">
        <v>570</v>
      </c>
      <c r="R298" s="295">
        <v>0</v>
      </c>
      <c r="S298" s="295">
        <v>0</v>
      </c>
      <c r="T298" s="303"/>
      <c r="U298" s="295"/>
      <c r="V298" s="295"/>
      <c r="W298" s="299">
        <v>0</v>
      </c>
      <c r="X298" s="264" t="s">
        <v>571</v>
      </c>
      <c r="Y298" s="295"/>
      <c r="Z298" s="295"/>
      <c r="AA298" s="295"/>
    </row>
    <row r="299" spans="8:27" ht="12.75">
      <c r="H299" s="265"/>
      <c r="J299" s="267"/>
      <c r="K299" s="267"/>
      <c r="L299" s="267"/>
      <c r="M299" s="267"/>
      <c r="O299" s="264" t="s">
        <v>597</v>
      </c>
      <c r="P299" s="304">
        <v>5</v>
      </c>
      <c r="Q299" s="324" t="s">
        <v>572</v>
      </c>
      <c r="R299" s="295">
        <v>0</v>
      </c>
      <c r="S299" s="295">
        <v>0</v>
      </c>
      <c r="T299" s="303"/>
      <c r="U299" s="295"/>
      <c r="V299" s="295"/>
      <c r="W299" s="299">
        <v>0</v>
      </c>
      <c r="X299" s="305" t="s">
        <v>573</v>
      </c>
      <c r="Y299" s="295"/>
      <c r="Z299" s="295"/>
      <c r="AA299" s="295"/>
    </row>
    <row r="300" spans="8:27" ht="12.75">
      <c r="H300" s="265"/>
      <c r="J300" s="267"/>
      <c r="K300" s="267"/>
      <c r="L300" s="267"/>
      <c r="M300" s="267"/>
      <c r="O300" s="264" t="s">
        <v>597</v>
      </c>
      <c r="P300" s="265">
        <v>5</v>
      </c>
      <c r="Q300" s="324" t="s">
        <v>574</v>
      </c>
      <c r="R300" s="302" t="e">
        <f>IF(Washington!#REF!&lt;&gt;0,Washington!H161,IF(Washington!K161&lt;&gt;0,Washington!H161,""))</f>
        <v>#REF!</v>
      </c>
      <c r="S300" s="295">
        <v>0</v>
      </c>
      <c r="T300" s="303"/>
      <c r="U300" s="295"/>
      <c r="V300" s="295"/>
      <c r="W300" s="299">
        <v>0</v>
      </c>
      <c r="X300" s="305" t="s">
        <v>575</v>
      </c>
      <c r="Y300" s="295"/>
      <c r="Z300" s="295"/>
      <c r="AA300" s="295"/>
    </row>
    <row r="301" spans="8:27" ht="12.75">
      <c r="H301" s="265"/>
      <c r="J301" s="267"/>
      <c r="K301" s="267"/>
      <c r="L301" s="267"/>
      <c r="M301" s="267"/>
      <c r="O301" s="264" t="s">
        <v>597</v>
      </c>
      <c r="P301" s="304">
        <v>5</v>
      </c>
      <c r="Q301" s="324" t="s">
        <v>576</v>
      </c>
      <c r="R301" s="302">
        <v>0</v>
      </c>
      <c r="S301" s="295">
        <v>0</v>
      </c>
      <c r="T301" s="303"/>
      <c r="U301" s="295"/>
      <c r="V301" s="295"/>
      <c r="W301" s="299">
        <v>0</v>
      </c>
      <c r="X301" s="305" t="s">
        <v>577</v>
      </c>
      <c r="Y301" s="295"/>
      <c r="Z301" s="295"/>
      <c r="AA301" s="295"/>
    </row>
    <row r="302" spans="8:27" ht="12.75">
      <c r="H302" s="265"/>
      <c r="J302" s="267"/>
      <c r="K302" s="267"/>
      <c r="L302" s="267"/>
      <c r="M302" s="267"/>
      <c r="O302" s="264" t="s">
        <v>597</v>
      </c>
      <c r="P302" s="304">
        <v>5</v>
      </c>
      <c r="Q302" s="324" t="s">
        <v>578</v>
      </c>
      <c r="R302" s="302">
        <v>0</v>
      </c>
      <c r="S302" s="295">
        <v>0</v>
      </c>
      <c r="T302" s="303"/>
      <c r="U302" s="295"/>
      <c r="V302" s="295"/>
      <c r="W302" s="299">
        <v>0</v>
      </c>
      <c r="X302" s="305" t="s">
        <v>579</v>
      </c>
      <c r="Y302" s="295"/>
      <c r="Z302" s="295"/>
      <c r="AA302" s="295"/>
    </row>
    <row r="303" spans="8:27" ht="12.75">
      <c r="H303" s="265"/>
      <c r="J303" s="267"/>
      <c r="K303" s="267"/>
      <c r="L303" s="267"/>
      <c r="M303" s="267"/>
      <c r="O303" s="264" t="s">
        <v>597</v>
      </c>
      <c r="P303" s="304">
        <v>5</v>
      </c>
      <c r="Q303" s="331" t="s">
        <v>580</v>
      </c>
      <c r="R303" s="302">
        <v>0</v>
      </c>
      <c r="S303" s="295">
        <v>0</v>
      </c>
      <c r="T303" s="303"/>
      <c r="U303" s="295"/>
      <c r="V303" s="295"/>
      <c r="W303" s="299">
        <v>0</v>
      </c>
      <c r="X303" s="305" t="s">
        <v>581</v>
      </c>
      <c r="Y303" s="295"/>
      <c r="Z303" s="295"/>
      <c r="AA303" s="295"/>
    </row>
    <row r="304" spans="8:27" ht="12.75">
      <c r="H304" s="265"/>
      <c r="J304" s="267"/>
      <c r="K304" s="267"/>
      <c r="L304" s="267"/>
      <c r="M304" s="267"/>
      <c r="O304" s="264" t="s">
        <v>597</v>
      </c>
      <c r="P304" s="304">
        <v>5</v>
      </c>
      <c r="Q304" s="331" t="s">
        <v>582</v>
      </c>
      <c r="R304" s="302">
        <v>0</v>
      </c>
      <c r="S304" s="295">
        <v>0</v>
      </c>
      <c r="T304" s="303"/>
      <c r="U304" s="295"/>
      <c r="V304" s="295"/>
      <c r="W304" s="299">
        <v>0</v>
      </c>
      <c r="X304" s="305" t="s">
        <v>583</v>
      </c>
      <c r="Y304" s="295"/>
      <c r="Z304" s="295"/>
      <c r="AA304" s="295"/>
    </row>
    <row r="305" spans="8:27" ht="12.75">
      <c r="H305" s="265"/>
      <c r="J305" s="267"/>
      <c r="K305" s="267"/>
      <c r="L305" s="267"/>
      <c r="M305" s="267"/>
      <c r="O305" s="264" t="s">
        <v>597</v>
      </c>
      <c r="P305" s="304">
        <v>5</v>
      </c>
      <c r="Q305" s="331" t="s">
        <v>584</v>
      </c>
      <c r="R305" s="295">
        <v>0</v>
      </c>
      <c r="S305" s="295">
        <v>0</v>
      </c>
      <c r="T305" s="308" t="s">
        <v>277</v>
      </c>
      <c r="U305" s="295"/>
      <c r="V305" s="295"/>
      <c r="W305" s="299">
        <v>0</v>
      </c>
      <c r="X305" s="264" t="s">
        <v>585</v>
      </c>
      <c r="Y305" s="295"/>
      <c r="Z305" s="295"/>
      <c r="AA305" s="295"/>
    </row>
    <row r="306" spans="8:27" ht="12.75">
      <c r="H306" s="265"/>
      <c r="J306" s="267"/>
      <c r="K306" s="267"/>
      <c r="L306" s="267"/>
      <c r="M306" s="267"/>
      <c r="O306" s="264" t="s">
        <v>597</v>
      </c>
      <c r="P306" s="304">
        <v>5</v>
      </c>
      <c r="Q306" s="331" t="s">
        <v>586</v>
      </c>
      <c r="R306" s="295">
        <v>0</v>
      </c>
      <c r="S306" s="295">
        <v>0</v>
      </c>
      <c r="T306" s="308" t="s">
        <v>277</v>
      </c>
      <c r="U306" s="295"/>
      <c r="V306" s="295"/>
      <c r="W306" s="299">
        <v>0</v>
      </c>
      <c r="X306" s="264" t="s">
        <v>587</v>
      </c>
      <c r="Y306" s="295"/>
      <c r="Z306" s="295"/>
      <c r="AA306" s="295"/>
    </row>
    <row r="307" spans="8:27" ht="12.75">
      <c r="H307" s="265"/>
      <c r="J307" s="267"/>
      <c r="K307" s="267"/>
      <c r="L307" s="267"/>
      <c r="M307" s="267"/>
      <c r="O307" s="264" t="s">
        <v>597</v>
      </c>
      <c r="P307" s="304">
        <v>5</v>
      </c>
      <c r="Q307" s="331" t="s">
        <v>588</v>
      </c>
      <c r="R307" s="295">
        <v>0</v>
      </c>
      <c r="S307" s="302" t="e">
        <f>IF(Washington!#REF!&lt;&gt;0,Washington!I107,IF(Washington!K107&lt;&gt;0,Washington!I107,""))</f>
        <v>#REF!</v>
      </c>
      <c r="T307" s="308" t="s">
        <v>277</v>
      </c>
      <c r="U307" s="295"/>
      <c r="V307" s="295"/>
      <c r="W307" s="299">
        <v>0</v>
      </c>
      <c r="X307" s="264" t="s">
        <v>589</v>
      </c>
      <c r="Y307" s="295"/>
      <c r="Z307" s="295"/>
      <c r="AA307" s="295"/>
    </row>
    <row r="308" spans="8:27" ht="12.75">
      <c r="H308" s="265"/>
      <c r="J308" s="267"/>
      <c r="K308" s="267"/>
      <c r="L308" s="267"/>
      <c r="M308" s="267"/>
      <c r="O308" s="264" t="s">
        <v>597</v>
      </c>
      <c r="P308" s="304">
        <v>5</v>
      </c>
      <c r="Q308" s="331" t="s">
        <v>590</v>
      </c>
      <c r="R308" s="295">
        <v>0</v>
      </c>
      <c r="S308" s="302" t="e">
        <f>IF(Washington!#REF!&lt;&gt;0,Washington!I108,IF(Washington!K108&lt;&gt;0,Washington!I108,""))</f>
        <v>#REF!</v>
      </c>
      <c r="T308" s="308" t="s">
        <v>277</v>
      </c>
      <c r="U308" s="295"/>
      <c r="V308" s="295"/>
      <c r="W308" s="299">
        <v>0</v>
      </c>
      <c r="X308" s="264" t="s">
        <v>591</v>
      </c>
      <c r="Y308" s="295"/>
      <c r="Z308" s="295"/>
      <c r="AA308" s="295"/>
    </row>
    <row r="309" spans="8:27" ht="12.75">
      <c r="H309" s="265"/>
      <c r="J309" s="267"/>
      <c r="K309" s="267"/>
      <c r="L309" s="267"/>
      <c r="M309" s="267"/>
      <c r="O309" s="264" t="s">
        <v>597</v>
      </c>
      <c r="P309" s="304">
        <v>5</v>
      </c>
      <c r="Q309" s="331" t="s">
        <v>592</v>
      </c>
      <c r="R309" s="295">
        <v>0</v>
      </c>
      <c r="S309" s="302" t="e">
        <f>IF(Washington!#REF!&lt;&gt;0,Washington!I138,IF(Washington!K138&lt;&gt;0,Washington!I138,""))</f>
        <v>#REF!</v>
      </c>
      <c r="T309" s="308" t="s">
        <v>277</v>
      </c>
      <c r="U309" s="295"/>
      <c r="V309" s="295"/>
      <c r="W309" s="299">
        <v>0</v>
      </c>
      <c r="X309" s="264" t="s">
        <v>593</v>
      </c>
      <c r="Y309" s="295"/>
      <c r="Z309" s="295"/>
      <c r="AA309" s="295"/>
    </row>
    <row r="310" spans="8:27" ht="12.75">
      <c r="H310" s="265"/>
      <c r="J310" s="267"/>
      <c r="K310" s="267"/>
      <c r="L310" s="267"/>
      <c r="M310" s="267"/>
      <c r="O310" s="264" t="s">
        <v>597</v>
      </c>
      <c r="P310" s="304">
        <v>5</v>
      </c>
      <c r="Q310" s="331" t="s">
        <v>594</v>
      </c>
      <c r="R310" s="295">
        <v>0</v>
      </c>
      <c r="S310" s="302" t="e">
        <f>IF(Washington!#REF!&lt;&gt;0,Washington!I139,IF(Washington!K139&lt;&gt;0,Washington!I139,""))</f>
        <v>#REF!</v>
      </c>
      <c r="T310" s="308" t="s">
        <v>277</v>
      </c>
      <c r="U310" s="295"/>
      <c r="V310" s="295"/>
      <c r="W310" s="299">
        <v>0</v>
      </c>
      <c r="X310" s="264" t="s">
        <v>595</v>
      </c>
      <c r="Y310" s="295"/>
      <c r="Z310" s="295"/>
      <c r="AA310" s="295"/>
    </row>
    <row r="311" spans="8:27" ht="22.5">
      <c r="H311" s="265"/>
      <c r="J311" s="267"/>
      <c r="K311" s="267"/>
      <c r="L311" s="267"/>
      <c r="M311" s="267"/>
      <c r="O311" s="264" t="s">
        <v>598</v>
      </c>
      <c r="P311" s="265">
        <v>5</v>
      </c>
      <c r="Q311" s="326" t="s">
        <v>429</v>
      </c>
      <c r="R311" s="295">
        <v>0</v>
      </c>
      <c r="S311" s="295">
        <v>0</v>
      </c>
      <c r="T311" s="296"/>
      <c r="U311" s="297"/>
      <c r="V311" s="297"/>
      <c r="W311" s="299">
        <v>0</v>
      </c>
      <c r="X311" s="284" t="s">
        <v>430</v>
      </c>
      <c r="Z311" s="295"/>
      <c r="AA311" s="295"/>
    </row>
    <row r="312" spans="8:27" ht="22.5">
      <c r="H312" s="265"/>
      <c r="J312" s="267"/>
      <c r="K312" s="267"/>
      <c r="L312" s="267"/>
      <c r="M312" s="267"/>
      <c r="O312" s="264" t="s">
        <v>1275</v>
      </c>
      <c r="P312" s="265">
        <v>5</v>
      </c>
      <c r="Q312" s="326" t="s">
        <v>1225</v>
      </c>
      <c r="R312" s="295">
        <v>0</v>
      </c>
      <c r="S312" s="295">
        <v>0</v>
      </c>
      <c r="T312" s="296"/>
      <c r="U312" s="297"/>
      <c r="V312" s="297"/>
      <c r="W312" s="298">
        <v>0</v>
      </c>
      <c r="X312" s="343" t="s">
        <v>1226</v>
      </c>
      <c r="Z312" s="295"/>
      <c r="AA312" s="295"/>
    </row>
    <row r="313" spans="8:27" ht="12.75">
      <c r="H313" s="265"/>
      <c r="J313" s="267"/>
      <c r="K313" s="267"/>
      <c r="L313" s="267"/>
      <c r="M313" s="267"/>
      <c r="O313" s="264" t="s">
        <v>598</v>
      </c>
      <c r="P313" s="265">
        <v>5</v>
      </c>
      <c r="Q313" s="331" t="s">
        <v>432</v>
      </c>
      <c r="R313" s="295">
        <v>0</v>
      </c>
      <c r="S313" s="295">
        <v>0</v>
      </c>
      <c r="T313" s="286"/>
      <c r="U313" s="295"/>
      <c r="V313" s="295"/>
      <c r="W313" s="299">
        <v>0</v>
      </c>
      <c r="X313" s="300" t="s">
        <v>433</v>
      </c>
      <c r="Y313" s="295"/>
      <c r="Z313" s="295"/>
      <c r="AA313" s="295"/>
    </row>
    <row r="314" spans="8:27" ht="12.75">
      <c r="H314" s="265"/>
      <c r="J314" s="267"/>
      <c r="K314" s="267"/>
      <c r="L314" s="267"/>
      <c r="M314" s="267"/>
      <c r="O314" s="264" t="s">
        <v>598</v>
      </c>
      <c r="P314" s="265">
        <v>5</v>
      </c>
      <c r="Q314" s="331" t="s">
        <v>435</v>
      </c>
      <c r="R314" s="295">
        <v>0</v>
      </c>
      <c r="S314" s="295">
        <v>0</v>
      </c>
      <c r="T314" s="286"/>
      <c r="U314" s="295"/>
      <c r="V314" s="295"/>
      <c r="W314" s="299">
        <v>0</v>
      </c>
      <c r="X314" s="300" t="s">
        <v>436</v>
      </c>
      <c r="Y314" s="295"/>
      <c r="Z314" s="295"/>
      <c r="AA314" s="295"/>
    </row>
    <row r="315" spans="8:27" ht="12.75">
      <c r="H315" s="265"/>
      <c r="J315" s="267"/>
      <c r="K315" s="267"/>
      <c r="L315" s="267"/>
      <c r="M315" s="267"/>
      <c r="O315" s="264" t="s">
        <v>598</v>
      </c>
      <c r="P315" s="265">
        <v>5</v>
      </c>
      <c r="Q315" s="331" t="s">
        <v>437</v>
      </c>
      <c r="R315" s="295">
        <v>0</v>
      </c>
      <c r="S315" s="295">
        <v>0</v>
      </c>
      <c r="T315" s="286"/>
      <c r="U315" s="295"/>
      <c r="V315" s="295"/>
      <c r="W315" s="299">
        <v>0</v>
      </c>
      <c r="X315" s="300" t="s">
        <v>438</v>
      </c>
      <c r="Y315" s="295"/>
      <c r="Z315" s="295"/>
      <c r="AA315" s="295"/>
    </row>
    <row r="316" spans="8:27" ht="12.75">
      <c r="H316" s="265"/>
      <c r="J316" s="267"/>
      <c r="K316" s="267"/>
      <c r="L316" s="267"/>
      <c r="M316" s="267"/>
      <c r="O316" s="264" t="s">
        <v>598</v>
      </c>
      <c r="P316" s="265">
        <v>5</v>
      </c>
      <c r="Q316" s="331" t="s">
        <v>439</v>
      </c>
      <c r="R316" s="295">
        <v>0</v>
      </c>
      <c r="S316" s="295">
        <v>0</v>
      </c>
      <c r="T316" s="286"/>
      <c r="U316" s="295"/>
      <c r="V316" s="295"/>
      <c r="W316" s="299">
        <v>0</v>
      </c>
      <c r="X316" s="300" t="s">
        <v>440</v>
      </c>
      <c r="Y316" s="295"/>
      <c r="Z316" s="295"/>
      <c r="AA316" s="295"/>
    </row>
    <row r="317" spans="8:27" ht="12.75">
      <c r="H317" s="265"/>
      <c r="J317" s="267"/>
      <c r="K317" s="267"/>
      <c r="L317" s="267"/>
      <c r="M317" s="267"/>
      <c r="O317" s="264" t="s">
        <v>598</v>
      </c>
      <c r="P317" s="265">
        <v>5</v>
      </c>
      <c r="Q317" s="331" t="s">
        <v>1227</v>
      </c>
      <c r="R317" s="295">
        <v>0</v>
      </c>
      <c r="S317" s="295">
        <v>0</v>
      </c>
      <c r="T317" s="286"/>
      <c r="U317" s="295"/>
      <c r="V317" s="295"/>
      <c r="W317" s="298">
        <v>0</v>
      </c>
      <c r="X317" s="344" t="s">
        <v>1228</v>
      </c>
      <c r="Y317" s="295"/>
      <c r="Z317" s="295"/>
      <c r="AA317" s="295"/>
    </row>
    <row r="318" spans="8:27" ht="12.75">
      <c r="H318" s="265"/>
      <c r="J318" s="267"/>
      <c r="K318" s="267"/>
      <c r="L318" s="267"/>
      <c r="M318" s="267"/>
      <c r="O318" s="264" t="s">
        <v>598</v>
      </c>
      <c r="P318" s="265">
        <v>5</v>
      </c>
      <c r="Q318" s="331" t="s">
        <v>1229</v>
      </c>
      <c r="R318" s="295">
        <v>0</v>
      </c>
      <c r="S318" s="295">
        <v>0</v>
      </c>
      <c r="T318" s="286"/>
      <c r="U318" s="295"/>
      <c r="V318" s="295"/>
      <c r="W318" s="298">
        <v>0</v>
      </c>
      <c r="X318" s="344" t="s">
        <v>1230</v>
      </c>
      <c r="Y318" s="295"/>
      <c r="Z318" s="295"/>
      <c r="AA318" s="295"/>
    </row>
    <row r="319" spans="8:27" ht="12.75">
      <c r="H319" s="265"/>
      <c r="J319" s="267"/>
      <c r="K319" s="267"/>
      <c r="L319" s="267"/>
      <c r="M319" s="267"/>
      <c r="O319" s="264" t="s">
        <v>598</v>
      </c>
      <c r="P319" s="265">
        <v>5</v>
      </c>
      <c r="Q319" s="331" t="s">
        <v>1231</v>
      </c>
      <c r="R319" s="295">
        <v>0</v>
      </c>
      <c r="S319" s="295">
        <v>0</v>
      </c>
      <c r="T319" s="286"/>
      <c r="U319" s="295"/>
      <c r="V319" s="295"/>
      <c r="W319" s="298">
        <v>0</v>
      </c>
      <c r="X319" s="344" t="s">
        <v>1232</v>
      </c>
      <c r="Y319" s="295"/>
      <c r="Z319" s="295"/>
      <c r="AA319" s="295"/>
    </row>
    <row r="320" spans="8:27" ht="12.75">
      <c r="H320" s="265"/>
      <c r="J320" s="267"/>
      <c r="K320" s="267"/>
      <c r="L320" s="267"/>
      <c r="M320" s="267"/>
      <c r="O320" s="264" t="s">
        <v>598</v>
      </c>
      <c r="P320" s="265">
        <v>5</v>
      </c>
      <c r="Q320" s="331" t="s">
        <v>1233</v>
      </c>
      <c r="R320" s="295">
        <v>0</v>
      </c>
      <c r="S320" s="295">
        <v>0</v>
      </c>
      <c r="T320" s="286"/>
      <c r="U320" s="295"/>
      <c r="V320" s="295"/>
      <c r="W320" s="298">
        <v>0</v>
      </c>
      <c r="X320" s="344" t="s">
        <v>1234</v>
      </c>
      <c r="Y320" s="295"/>
      <c r="Z320" s="295"/>
      <c r="AA320" s="295"/>
    </row>
    <row r="321" spans="8:27" ht="12.75">
      <c r="H321" s="265"/>
      <c r="J321" s="267"/>
      <c r="K321" s="267"/>
      <c r="L321" s="267"/>
      <c r="M321" s="267"/>
      <c r="O321" s="264" t="s">
        <v>598</v>
      </c>
      <c r="P321" s="265">
        <v>5</v>
      </c>
      <c r="Q321" s="331" t="s">
        <v>1235</v>
      </c>
      <c r="R321" s="295">
        <v>0</v>
      </c>
      <c r="S321" s="295">
        <v>0</v>
      </c>
      <c r="T321" s="286"/>
      <c r="U321" s="295"/>
      <c r="V321" s="295"/>
      <c r="W321" s="298">
        <v>0</v>
      </c>
      <c r="X321" s="344" t="s">
        <v>1236</v>
      </c>
      <c r="Y321" s="295"/>
      <c r="Z321" s="295"/>
      <c r="AA321" s="295"/>
    </row>
    <row r="322" spans="8:27" ht="12.75">
      <c r="H322" s="265"/>
      <c r="J322" s="267"/>
      <c r="K322" s="267"/>
      <c r="L322" s="267"/>
      <c r="M322" s="267"/>
      <c r="O322" s="264" t="s">
        <v>598</v>
      </c>
      <c r="P322" s="265">
        <v>5</v>
      </c>
      <c r="Q322" s="331" t="s">
        <v>1237</v>
      </c>
      <c r="R322" s="295">
        <v>0</v>
      </c>
      <c r="S322" s="295">
        <v>0</v>
      </c>
      <c r="T322" s="286"/>
      <c r="U322" s="295"/>
      <c r="V322" s="295"/>
      <c r="W322" s="298">
        <v>0</v>
      </c>
      <c r="X322" s="344" t="s">
        <v>1238</v>
      </c>
      <c r="Y322" s="295"/>
      <c r="Z322" s="295"/>
      <c r="AA322" s="295"/>
    </row>
    <row r="323" spans="8:27" ht="12.75">
      <c r="H323" s="265"/>
      <c r="J323" s="267"/>
      <c r="K323" s="267"/>
      <c r="L323" s="267"/>
      <c r="M323" s="267"/>
      <c r="O323" s="264" t="s">
        <v>598</v>
      </c>
      <c r="P323" s="265">
        <v>5</v>
      </c>
      <c r="Q323" s="331" t="s">
        <v>1239</v>
      </c>
      <c r="R323" s="295">
        <v>0</v>
      </c>
      <c r="S323" s="295">
        <v>0</v>
      </c>
      <c r="T323" s="286"/>
      <c r="U323" s="295"/>
      <c r="V323" s="295"/>
      <c r="W323" s="298">
        <v>0</v>
      </c>
      <c r="X323" s="344" t="s">
        <v>1240</v>
      </c>
      <c r="Y323" s="295"/>
      <c r="Z323" s="295"/>
      <c r="AA323" s="295"/>
    </row>
    <row r="324" spans="8:27" ht="12.75">
      <c r="H324" s="265"/>
      <c r="J324" s="267"/>
      <c r="K324" s="267"/>
      <c r="L324" s="267"/>
      <c r="M324" s="267"/>
      <c r="O324" s="264" t="s">
        <v>598</v>
      </c>
      <c r="P324" s="265">
        <v>5</v>
      </c>
      <c r="Q324" s="331" t="s">
        <v>1241</v>
      </c>
      <c r="R324" s="295">
        <v>0</v>
      </c>
      <c r="S324" s="295">
        <v>0</v>
      </c>
      <c r="T324" s="286"/>
      <c r="U324" s="295"/>
      <c r="V324" s="295"/>
      <c r="W324" s="298">
        <v>0</v>
      </c>
      <c r="X324" s="344" t="s">
        <v>1242</v>
      </c>
      <c r="Y324" s="295"/>
      <c r="Z324" s="295"/>
      <c r="AA324" s="295"/>
    </row>
    <row r="325" spans="8:27" ht="12.75">
      <c r="H325" s="265"/>
      <c r="J325" s="267"/>
      <c r="K325" s="267"/>
      <c r="L325" s="267"/>
      <c r="M325" s="267"/>
      <c r="O325" s="264" t="s">
        <v>598</v>
      </c>
      <c r="P325" s="265">
        <v>5</v>
      </c>
      <c r="Q325" s="331" t="s">
        <v>1243</v>
      </c>
      <c r="R325" s="295">
        <v>0</v>
      </c>
      <c r="S325" s="295">
        <v>0</v>
      </c>
      <c r="T325" s="286"/>
      <c r="U325" s="295"/>
      <c r="V325" s="295"/>
      <c r="W325" s="298">
        <v>0</v>
      </c>
      <c r="X325" s="344" t="s">
        <v>1244</v>
      </c>
      <c r="Y325" s="295"/>
      <c r="Z325" s="295"/>
      <c r="AA325" s="295"/>
    </row>
    <row r="326" spans="8:27" ht="12.75">
      <c r="H326" s="265"/>
      <c r="J326" s="267"/>
      <c r="K326" s="267"/>
      <c r="L326" s="267"/>
      <c r="M326" s="267"/>
      <c r="O326" s="264" t="s">
        <v>598</v>
      </c>
      <c r="P326" s="265">
        <v>5</v>
      </c>
      <c r="Q326" s="331" t="s">
        <v>1245</v>
      </c>
      <c r="R326" s="295">
        <v>0</v>
      </c>
      <c r="S326" s="295">
        <v>0</v>
      </c>
      <c r="T326" s="286"/>
      <c r="U326" s="295"/>
      <c r="V326" s="295"/>
      <c r="W326" s="298">
        <v>0</v>
      </c>
      <c r="X326" s="344" t="s">
        <v>1246</v>
      </c>
      <c r="Y326" s="295"/>
      <c r="Z326" s="295"/>
      <c r="AA326" s="295"/>
    </row>
    <row r="327" spans="8:27" ht="12.75">
      <c r="H327" s="265"/>
      <c r="J327" s="267"/>
      <c r="K327" s="267"/>
      <c r="L327" s="267"/>
      <c r="M327" s="267"/>
      <c r="O327" s="264" t="s">
        <v>598</v>
      </c>
      <c r="P327" s="265">
        <v>5</v>
      </c>
      <c r="Q327" s="331" t="s">
        <v>1247</v>
      </c>
      <c r="R327" s="295">
        <v>0</v>
      </c>
      <c r="S327" s="295">
        <v>0</v>
      </c>
      <c r="T327" s="286"/>
      <c r="U327" s="295"/>
      <c r="V327" s="295"/>
      <c r="W327" s="298">
        <v>0</v>
      </c>
      <c r="X327" s="344" t="s">
        <v>1248</v>
      </c>
      <c r="Y327" s="295"/>
      <c r="Z327" s="295"/>
      <c r="AA327" s="295"/>
    </row>
    <row r="328" spans="8:27" ht="12.75">
      <c r="H328" s="265"/>
      <c r="J328" s="267"/>
      <c r="K328" s="267"/>
      <c r="L328" s="267"/>
      <c r="M328" s="267"/>
      <c r="O328" s="264" t="s">
        <v>598</v>
      </c>
      <c r="P328" s="265">
        <v>5</v>
      </c>
      <c r="Q328" s="331" t="s">
        <v>1249</v>
      </c>
      <c r="R328" s="295">
        <v>0</v>
      </c>
      <c r="S328" s="295">
        <v>0</v>
      </c>
      <c r="T328" s="286"/>
      <c r="U328" s="295"/>
      <c r="V328" s="295"/>
      <c r="W328" s="298">
        <v>0</v>
      </c>
      <c r="X328" s="344" t="s">
        <v>1250</v>
      </c>
      <c r="Y328" s="295"/>
      <c r="Z328" s="295"/>
      <c r="AA328" s="295"/>
    </row>
    <row r="329" spans="8:27" ht="12.75">
      <c r="H329" s="265"/>
      <c r="J329" s="267"/>
      <c r="K329" s="267"/>
      <c r="L329" s="267"/>
      <c r="M329" s="267"/>
      <c r="O329" s="264" t="s">
        <v>598</v>
      </c>
      <c r="P329" s="265">
        <v>5</v>
      </c>
      <c r="Q329" s="331" t="s">
        <v>1251</v>
      </c>
      <c r="R329" s="295">
        <v>0</v>
      </c>
      <c r="S329" s="295">
        <v>0</v>
      </c>
      <c r="T329" s="286"/>
      <c r="U329" s="295"/>
      <c r="V329" s="295"/>
      <c r="W329" s="298">
        <v>0</v>
      </c>
      <c r="X329" s="344" t="s">
        <v>1252</v>
      </c>
      <c r="Y329" s="295"/>
      <c r="Z329" s="295"/>
      <c r="AA329" s="295"/>
    </row>
    <row r="330" spans="8:27" ht="12.75">
      <c r="H330" s="265"/>
      <c r="J330" s="267"/>
      <c r="K330" s="267"/>
      <c r="L330" s="267"/>
      <c r="M330" s="267"/>
      <c r="O330" s="264" t="s">
        <v>598</v>
      </c>
      <c r="P330" s="265">
        <v>5</v>
      </c>
      <c r="Q330" s="331" t="s">
        <v>1253</v>
      </c>
      <c r="R330" s="295">
        <v>0</v>
      </c>
      <c r="S330" s="295">
        <v>0</v>
      </c>
      <c r="T330" s="286"/>
      <c r="U330" s="295"/>
      <c r="V330" s="295"/>
      <c r="W330" s="298">
        <v>0</v>
      </c>
      <c r="X330" s="344" t="s">
        <v>1254</v>
      </c>
      <c r="Y330" s="295"/>
      <c r="Z330" s="295"/>
      <c r="AA330" s="295"/>
    </row>
    <row r="331" spans="8:27" ht="12.75">
      <c r="H331" s="265"/>
      <c r="J331" s="267"/>
      <c r="K331" s="267"/>
      <c r="L331" s="267"/>
      <c r="M331" s="267"/>
      <c r="O331" s="264" t="s">
        <v>598</v>
      </c>
      <c r="P331" s="265">
        <v>5</v>
      </c>
      <c r="Q331" s="331" t="s">
        <v>1255</v>
      </c>
      <c r="R331" s="295">
        <v>0</v>
      </c>
      <c r="S331" s="295">
        <v>0</v>
      </c>
      <c r="T331" s="286"/>
      <c r="U331" s="295"/>
      <c r="V331" s="295"/>
      <c r="W331" s="298">
        <v>0</v>
      </c>
      <c r="X331" s="344" t="s">
        <v>1256</v>
      </c>
      <c r="Y331" s="295"/>
      <c r="Z331" s="295"/>
      <c r="AA331" s="295"/>
    </row>
    <row r="332" spans="8:27" ht="12.75">
      <c r="H332" s="265"/>
      <c r="J332" s="267"/>
      <c r="K332" s="267"/>
      <c r="L332" s="267"/>
      <c r="M332" s="267"/>
      <c r="O332" s="264" t="s">
        <v>598</v>
      </c>
      <c r="P332" s="265">
        <v>5</v>
      </c>
      <c r="Q332" s="331" t="s">
        <v>1257</v>
      </c>
      <c r="R332" s="295">
        <v>0</v>
      </c>
      <c r="S332" s="295">
        <v>0</v>
      </c>
      <c r="T332" s="286"/>
      <c r="U332" s="295"/>
      <c r="V332" s="295"/>
      <c r="W332" s="298">
        <v>0</v>
      </c>
      <c r="X332" s="344" t="s">
        <v>1258</v>
      </c>
      <c r="Y332" s="295"/>
      <c r="Z332" s="295"/>
      <c r="AA332" s="295"/>
    </row>
    <row r="333" spans="8:27" ht="12.75">
      <c r="H333" s="265"/>
      <c r="J333" s="267"/>
      <c r="K333" s="267"/>
      <c r="L333" s="267"/>
      <c r="M333" s="267"/>
      <c r="O333" s="264" t="s">
        <v>598</v>
      </c>
      <c r="P333" s="265">
        <v>5</v>
      </c>
      <c r="Q333" s="331" t="s">
        <v>1259</v>
      </c>
      <c r="R333" s="295">
        <v>0</v>
      </c>
      <c r="S333" s="295">
        <v>0</v>
      </c>
      <c r="T333" s="286"/>
      <c r="U333" s="295"/>
      <c r="V333" s="295"/>
      <c r="W333" s="298">
        <v>0</v>
      </c>
      <c r="X333" s="344" t="s">
        <v>1260</v>
      </c>
      <c r="Y333" s="295"/>
      <c r="Z333" s="295"/>
      <c r="AA333" s="295"/>
    </row>
    <row r="334" spans="8:27" ht="12.75">
      <c r="H334" s="265"/>
      <c r="J334" s="267"/>
      <c r="K334" s="267"/>
      <c r="L334" s="267"/>
      <c r="M334" s="267"/>
      <c r="O334" s="264" t="s">
        <v>598</v>
      </c>
      <c r="P334" s="265">
        <v>5</v>
      </c>
      <c r="Q334" s="331" t="s">
        <v>1261</v>
      </c>
      <c r="R334" s="295">
        <v>0</v>
      </c>
      <c r="S334" s="295">
        <v>0</v>
      </c>
      <c r="T334" s="286"/>
      <c r="U334" s="295"/>
      <c r="V334" s="295"/>
      <c r="W334" s="298">
        <v>0</v>
      </c>
      <c r="X334" s="344" t="s">
        <v>1262</v>
      </c>
      <c r="Y334" s="295"/>
      <c r="Z334" s="295"/>
      <c r="AA334" s="295"/>
    </row>
    <row r="335" spans="8:27" ht="12.75">
      <c r="H335" s="265"/>
      <c r="J335" s="267"/>
      <c r="K335" s="267"/>
      <c r="L335" s="267"/>
      <c r="M335" s="267"/>
      <c r="O335" s="264" t="s">
        <v>598</v>
      </c>
      <c r="P335" s="265">
        <v>5</v>
      </c>
      <c r="Q335" s="331" t="s">
        <v>1263</v>
      </c>
      <c r="R335" s="295">
        <v>0</v>
      </c>
      <c r="S335" s="295">
        <v>0</v>
      </c>
      <c r="T335" s="286"/>
      <c r="U335" s="295"/>
      <c r="V335" s="295"/>
      <c r="W335" s="298">
        <v>0</v>
      </c>
      <c r="X335" s="344" t="s">
        <v>1264</v>
      </c>
      <c r="Y335" s="295"/>
      <c r="Z335" s="295"/>
      <c r="AA335" s="295"/>
    </row>
    <row r="336" spans="8:27" ht="12.75">
      <c r="H336" s="265"/>
      <c r="J336" s="267"/>
      <c r="K336" s="267"/>
      <c r="L336" s="267"/>
      <c r="M336" s="267"/>
      <c r="O336" s="264" t="s">
        <v>598</v>
      </c>
      <c r="P336" s="265">
        <v>5</v>
      </c>
      <c r="Q336" s="331" t="s">
        <v>1265</v>
      </c>
      <c r="R336" s="295">
        <v>0</v>
      </c>
      <c r="S336" s="295">
        <v>0</v>
      </c>
      <c r="T336" s="286"/>
      <c r="U336" s="295"/>
      <c r="V336" s="295"/>
      <c r="W336" s="298">
        <v>0</v>
      </c>
      <c r="X336" s="344" t="s">
        <v>1266</v>
      </c>
      <c r="Y336" s="295"/>
      <c r="Z336" s="295"/>
      <c r="AA336" s="295"/>
    </row>
    <row r="337" spans="8:27" ht="12.75">
      <c r="H337" s="265"/>
      <c r="J337" s="267"/>
      <c r="K337" s="267"/>
      <c r="L337" s="267"/>
      <c r="M337" s="267"/>
      <c r="O337" s="264" t="s">
        <v>598</v>
      </c>
      <c r="P337" s="265">
        <v>5</v>
      </c>
      <c r="Q337" s="331" t="s">
        <v>1267</v>
      </c>
      <c r="R337" s="295">
        <v>0</v>
      </c>
      <c r="S337" s="295">
        <v>0</v>
      </c>
      <c r="T337" s="286"/>
      <c r="U337" s="295"/>
      <c r="V337" s="295"/>
      <c r="W337" s="298">
        <v>0</v>
      </c>
      <c r="X337" s="344" t="s">
        <v>1268</v>
      </c>
      <c r="Y337" s="295"/>
      <c r="Z337" s="295"/>
      <c r="AA337" s="295"/>
    </row>
    <row r="338" spans="8:27" ht="12.75">
      <c r="H338" s="265"/>
      <c r="J338" s="267"/>
      <c r="K338" s="267"/>
      <c r="L338" s="267"/>
      <c r="M338" s="267"/>
      <c r="O338" s="264" t="s">
        <v>598</v>
      </c>
      <c r="P338" s="265">
        <v>5</v>
      </c>
      <c r="Q338" s="331" t="s">
        <v>1269</v>
      </c>
      <c r="R338" s="295">
        <v>0</v>
      </c>
      <c r="S338" s="295">
        <v>0</v>
      </c>
      <c r="T338" s="286"/>
      <c r="U338" s="295"/>
      <c r="V338" s="295"/>
      <c r="W338" s="298">
        <v>0</v>
      </c>
      <c r="X338" s="344" t="s">
        <v>1270</v>
      </c>
      <c r="Y338" s="295"/>
      <c r="Z338" s="295"/>
      <c r="AA338" s="295"/>
    </row>
    <row r="339" spans="8:27" ht="12.75">
      <c r="H339" s="265"/>
      <c r="J339" s="267"/>
      <c r="K339" s="267"/>
      <c r="L339" s="267"/>
      <c r="M339" s="267"/>
      <c r="O339" s="264" t="s">
        <v>598</v>
      </c>
      <c r="P339" s="265">
        <v>5</v>
      </c>
      <c r="Q339" s="331" t="s">
        <v>441</v>
      </c>
      <c r="R339" s="295">
        <v>0</v>
      </c>
      <c r="S339" s="295">
        <v>0</v>
      </c>
      <c r="T339" s="286"/>
      <c r="U339" s="295"/>
      <c r="V339" s="295"/>
      <c r="W339" s="299">
        <v>0</v>
      </c>
      <c r="X339" s="264" t="s">
        <v>442</v>
      </c>
      <c r="Y339" s="295"/>
      <c r="Z339" s="295"/>
      <c r="AA339" s="295"/>
    </row>
    <row r="340" spans="8:27" ht="12.75">
      <c r="H340" s="265"/>
      <c r="J340" s="267"/>
      <c r="K340" s="267"/>
      <c r="L340" s="267"/>
      <c r="M340" s="267"/>
      <c r="O340" s="264" t="s">
        <v>598</v>
      </c>
      <c r="P340" s="265">
        <v>5</v>
      </c>
      <c r="Q340" s="331" t="s">
        <v>443</v>
      </c>
      <c r="R340" s="302" t="e">
        <f>IF(Washington!#REF!&lt;&gt;0,Washington!H152,IF(Washington!K152&lt;&gt;0,Washington!H152,""))</f>
        <v>#REF!</v>
      </c>
      <c r="S340" s="295">
        <v>0</v>
      </c>
      <c r="T340" s="303"/>
      <c r="U340" s="295"/>
      <c r="V340" s="295"/>
      <c r="W340" s="299">
        <v>0</v>
      </c>
      <c r="X340" s="280" t="s">
        <v>444</v>
      </c>
      <c r="Y340" s="295"/>
      <c r="Z340" s="295"/>
      <c r="AA340" s="295"/>
    </row>
    <row r="341" spans="8:27" ht="12.75">
      <c r="H341" s="265"/>
      <c r="J341" s="267"/>
      <c r="K341" s="267"/>
      <c r="L341" s="267"/>
      <c r="M341" s="267"/>
      <c r="O341" s="264" t="s">
        <v>598</v>
      </c>
      <c r="P341" s="265">
        <v>5</v>
      </c>
      <c r="Q341" s="331" t="s">
        <v>445</v>
      </c>
      <c r="R341" s="302" t="e">
        <f>IF(Washington!#REF!&lt;&gt;0,Washington!H153,IF(Washington!K153&lt;&gt;0,Washington!H153,""))</f>
        <v>#REF!</v>
      </c>
      <c r="S341" s="295">
        <v>0</v>
      </c>
      <c r="T341" s="303"/>
      <c r="U341" s="295"/>
      <c r="V341" s="295"/>
      <c r="W341" s="299">
        <v>0</v>
      </c>
      <c r="X341" s="264" t="s">
        <v>446</v>
      </c>
      <c r="Y341" s="295"/>
      <c r="Z341" s="295"/>
      <c r="AA341" s="295"/>
    </row>
    <row r="342" spans="8:27" ht="12.75">
      <c r="H342" s="265"/>
      <c r="J342" s="267"/>
      <c r="K342" s="267"/>
      <c r="L342" s="267"/>
      <c r="M342" s="267"/>
      <c r="O342" s="264" t="s">
        <v>598</v>
      </c>
      <c r="P342" s="275">
        <v>5</v>
      </c>
      <c r="Q342" s="331" t="s">
        <v>447</v>
      </c>
      <c r="R342" s="302" t="e">
        <f>IF(Washington!#REF!&lt;&gt;0,Washington!H151,IF(Washington!K151&lt;&gt;0,Washington!H151,""))</f>
        <v>#REF!</v>
      </c>
      <c r="S342" s="295">
        <v>0</v>
      </c>
      <c r="T342" s="303"/>
      <c r="U342" s="295"/>
      <c r="V342" s="295"/>
      <c r="W342" s="299">
        <v>0</v>
      </c>
      <c r="X342" s="270" t="s">
        <v>448</v>
      </c>
      <c r="Y342" s="295"/>
      <c r="Z342" s="295"/>
      <c r="AA342" s="295"/>
    </row>
    <row r="343" spans="8:27" ht="12.75">
      <c r="H343" s="265"/>
      <c r="J343" s="267"/>
      <c r="K343" s="267"/>
      <c r="L343" s="267"/>
      <c r="M343" s="267"/>
      <c r="O343" s="264" t="s">
        <v>598</v>
      </c>
      <c r="P343" s="265">
        <v>5</v>
      </c>
      <c r="Q343" s="331" t="s">
        <v>449</v>
      </c>
      <c r="R343" s="295" t="e">
        <f>IF(Washington!#REF!&lt;&gt;0,Washington!H101,IF(Washington!K101&lt;&gt;0,Washington!H101,""))</f>
        <v>#REF!</v>
      </c>
      <c r="S343" s="295">
        <v>0</v>
      </c>
      <c r="T343" s="303"/>
      <c r="U343" s="295"/>
      <c r="V343" s="295"/>
      <c r="W343" s="299">
        <v>0</v>
      </c>
      <c r="X343" s="264" t="s">
        <v>450</v>
      </c>
      <c r="Y343" s="295"/>
      <c r="Z343" s="295"/>
      <c r="AA343" s="295"/>
    </row>
    <row r="344" spans="8:27" ht="12.75">
      <c r="H344" s="265"/>
      <c r="J344" s="267"/>
      <c r="K344" s="267"/>
      <c r="L344" s="267"/>
      <c r="M344" s="267"/>
      <c r="O344" s="264" t="s">
        <v>598</v>
      </c>
      <c r="P344" s="265">
        <v>5</v>
      </c>
      <c r="Q344" s="331" t="s">
        <v>451</v>
      </c>
      <c r="R344" s="295">
        <v>0</v>
      </c>
      <c r="S344" s="295">
        <v>0</v>
      </c>
      <c r="T344" s="303"/>
      <c r="U344" s="295"/>
      <c r="V344" s="295"/>
      <c r="W344" s="299">
        <v>0</v>
      </c>
      <c r="X344" s="264" t="s">
        <v>452</v>
      </c>
      <c r="Y344" s="295"/>
      <c r="Z344" s="295"/>
      <c r="AA344" s="295"/>
    </row>
    <row r="345" spans="8:27" ht="12.75">
      <c r="H345" s="265"/>
      <c r="J345" s="267"/>
      <c r="K345" s="267"/>
      <c r="L345" s="267"/>
      <c r="M345" s="267"/>
      <c r="O345" s="264" t="s">
        <v>598</v>
      </c>
      <c r="P345" s="265">
        <v>5</v>
      </c>
      <c r="Q345" s="331" t="s">
        <v>453</v>
      </c>
      <c r="R345" s="295">
        <v>0</v>
      </c>
      <c r="S345" s="295">
        <v>0</v>
      </c>
      <c r="T345" s="303"/>
      <c r="U345" s="295"/>
      <c r="V345" s="295"/>
      <c r="W345" s="299">
        <v>0</v>
      </c>
      <c r="X345" s="264" t="s">
        <v>454</v>
      </c>
      <c r="Y345" s="295"/>
      <c r="Z345" s="295"/>
      <c r="AA345" s="295"/>
    </row>
    <row r="346" spans="8:27" ht="12.75">
      <c r="H346" s="265"/>
      <c r="J346" s="267"/>
      <c r="K346" s="267"/>
      <c r="L346" s="267"/>
      <c r="M346" s="267"/>
      <c r="O346" s="264" t="s">
        <v>598</v>
      </c>
      <c r="P346" s="265">
        <v>5</v>
      </c>
      <c r="Q346" s="331" t="s">
        <v>455</v>
      </c>
      <c r="R346" s="302" t="e">
        <f>IF(Washington!#REF!&lt;&gt;0,Washington!H165,IF(Washington!K165&lt;&gt;0,Washington!H165,""))</f>
        <v>#REF!</v>
      </c>
      <c r="S346" s="295">
        <v>0</v>
      </c>
      <c r="T346" s="303"/>
      <c r="U346" s="295"/>
      <c r="V346" s="295"/>
      <c r="W346" s="299">
        <v>0</v>
      </c>
      <c r="X346" s="264" t="s">
        <v>456</v>
      </c>
      <c r="Y346" s="295"/>
      <c r="Z346" s="295"/>
      <c r="AA346" s="295"/>
    </row>
    <row r="347" spans="8:27" ht="12.75">
      <c r="H347" s="265"/>
      <c r="J347" s="267"/>
      <c r="K347" s="267"/>
      <c r="L347" s="267"/>
      <c r="M347" s="267"/>
      <c r="O347" s="264" t="s">
        <v>598</v>
      </c>
      <c r="P347" s="304">
        <v>5</v>
      </c>
      <c r="Q347" s="331" t="s">
        <v>457</v>
      </c>
      <c r="R347" s="295">
        <v>0</v>
      </c>
      <c r="S347" s="295">
        <v>0</v>
      </c>
      <c r="T347" s="303"/>
      <c r="U347" s="295"/>
      <c r="V347" s="295"/>
      <c r="W347" s="299">
        <v>0</v>
      </c>
      <c r="X347" s="264" t="s">
        <v>458</v>
      </c>
      <c r="Y347" s="295"/>
      <c r="Z347" s="295"/>
      <c r="AA347" s="295"/>
    </row>
    <row r="348" spans="8:27" ht="12.75">
      <c r="H348" s="265"/>
      <c r="J348" s="267"/>
      <c r="K348" s="267"/>
      <c r="L348" s="267"/>
      <c r="M348" s="267"/>
      <c r="O348" s="264" t="s">
        <v>598</v>
      </c>
      <c r="P348" s="265">
        <v>5</v>
      </c>
      <c r="Q348" s="331" t="s">
        <v>459</v>
      </c>
      <c r="R348" s="295">
        <v>0</v>
      </c>
      <c r="S348" s="295">
        <v>0</v>
      </c>
      <c r="T348" s="303"/>
      <c r="U348" s="295"/>
      <c r="V348" s="295"/>
      <c r="W348" s="299">
        <v>0</v>
      </c>
      <c r="X348" s="264" t="s">
        <v>460</v>
      </c>
      <c r="Y348" s="295"/>
      <c r="Z348" s="295"/>
      <c r="AA348" s="295"/>
    </row>
    <row r="349" spans="8:27" ht="12.75">
      <c r="H349" s="265"/>
      <c r="J349" s="267"/>
      <c r="K349" s="267"/>
      <c r="L349" s="267"/>
      <c r="M349" s="267"/>
      <c r="O349" s="264" t="s">
        <v>598</v>
      </c>
      <c r="P349" s="265">
        <v>5</v>
      </c>
      <c r="Q349" s="331" t="s">
        <v>461</v>
      </c>
      <c r="R349" s="295">
        <v>0</v>
      </c>
      <c r="S349" s="295">
        <v>0</v>
      </c>
      <c r="T349" s="303"/>
      <c r="U349" s="295"/>
      <c r="V349" s="295"/>
      <c r="W349" s="299">
        <v>0</v>
      </c>
      <c r="X349" s="264" t="s">
        <v>462</v>
      </c>
      <c r="Y349" s="295"/>
      <c r="Z349" s="295"/>
      <c r="AA349" s="295"/>
    </row>
    <row r="350" spans="8:27" ht="12.75">
      <c r="H350" s="265"/>
      <c r="J350" s="267"/>
      <c r="K350" s="267"/>
      <c r="L350" s="267"/>
      <c r="M350" s="267"/>
      <c r="O350" s="264" t="s">
        <v>598</v>
      </c>
      <c r="P350" s="265">
        <v>5</v>
      </c>
      <c r="Q350" s="331" t="s">
        <v>463</v>
      </c>
      <c r="R350" s="302">
        <v>0</v>
      </c>
      <c r="S350" s="295">
        <v>0</v>
      </c>
      <c r="T350" s="303"/>
      <c r="U350" s="295"/>
      <c r="V350" s="295"/>
      <c r="W350" s="299">
        <v>0</v>
      </c>
      <c r="X350" s="264" t="s">
        <v>464</v>
      </c>
      <c r="Y350" s="295"/>
      <c r="Z350" s="295"/>
      <c r="AA350" s="295"/>
    </row>
    <row r="351" spans="8:27" ht="12.75">
      <c r="H351" s="265"/>
      <c r="J351" s="267"/>
      <c r="K351" s="267"/>
      <c r="L351" s="267"/>
      <c r="M351" s="267"/>
      <c r="O351" s="264" t="s">
        <v>598</v>
      </c>
      <c r="P351" s="275">
        <v>5</v>
      </c>
      <c r="Q351" s="331" t="s">
        <v>465</v>
      </c>
      <c r="R351" s="302">
        <v>0</v>
      </c>
      <c r="S351" s="295">
        <v>0</v>
      </c>
      <c r="T351" s="303"/>
      <c r="U351" s="295"/>
      <c r="V351" s="295"/>
      <c r="W351" s="299">
        <v>0</v>
      </c>
      <c r="X351" s="274" t="s">
        <v>466</v>
      </c>
      <c r="Y351" s="295"/>
      <c r="Z351" s="295"/>
      <c r="AA351" s="295"/>
    </row>
    <row r="352" spans="8:27" ht="12.75">
      <c r="H352" s="265"/>
      <c r="J352" s="267"/>
      <c r="K352" s="267"/>
      <c r="L352" s="267"/>
      <c r="M352" s="267"/>
      <c r="O352" s="264" t="s">
        <v>598</v>
      </c>
      <c r="P352" s="275">
        <v>5</v>
      </c>
      <c r="Q352" s="331" t="s">
        <v>467</v>
      </c>
      <c r="R352" s="302" t="e">
        <f>IF(Washington!#REF!&lt;&gt;0,Washington!H102,IF(Washington!K102&lt;&gt;0,Washington!H102,""))</f>
        <v>#REF!</v>
      </c>
      <c r="S352" s="295">
        <v>0</v>
      </c>
      <c r="T352" s="303"/>
      <c r="U352" s="295"/>
      <c r="V352" s="295"/>
      <c r="W352" s="299">
        <v>0</v>
      </c>
      <c r="X352" s="274" t="s">
        <v>468</v>
      </c>
      <c r="Y352" s="295"/>
      <c r="Z352" s="295"/>
      <c r="AA352" s="295"/>
    </row>
    <row r="353" spans="8:27" ht="12.75">
      <c r="H353" s="265"/>
      <c r="J353" s="267"/>
      <c r="K353" s="267"/>
      <c r="L353" s="267"/>
      <c r="M353" s="267"/>
      <c r="O353" s="264" t="s">
        <v>598</v>
      </c>
      <c r="P353" s="275">
        <v>5</v>
      </c>
      <c r="Q353" s="331" t="s">
        <v>469</v>
      </c>
      <c r="R353" s="302" t="e">
        <f>IF(Washington!#REF!&lt;&gt;0,Washington!H103,IF(Washington!K103&lt;&gt;0,Washington!H103,""))</f>
        <v>#REF!</v>
      </c>
      <c r="S353" s="295">
        <v>0</v>
      </c>
      <c r="T353" s="303"/>
      <c r="U353" s="295"/>
      <c r="V353" s="295"/>
      <c r="W353" s="299">
        <v>0</v>
      </c>
      <c r="X353" s="274" t="s">
        <v>473</v>
      </c>
      <c r="Y353" s="295"/>
      <c r="Z353" s="295"/>
      <c r="AA353" s="295"/>
    </row>
    <row r="354" spans="8:27" ht="12.75">
      <c r="H354" s="265"/>
      <c r="J354" s="267"/>
      <c r="K354" s="267"/>
      <c r="L354" s="267"/>
      <c r="M354" s="267"/>
      <c r="O354" s="264" t="s">
        <v>598</v>
      </c>
      <c r="P354" s="275">
        <v>5</v>
      </c>
      <c r="Q354" s="331" t="s">
        <v>474</v>
      </c>
      <c r="R354" s="302" t="e">
        <f>IF(Washington!#REF!&lt;&gt;0,Washington!H104,IF(Washington!K104&lt;&gt;0,Washington!H104,""))</f>
        <v>#REF!</v>
      </c>
      <c r="S354" s="295">
        <v>0</v>
      </c>
      <c r="T354" s="303"/>
      <c r="U354" s="295"/>
      <c r="V354" s="295"/>
      <c r="W354" s="299">
        <v>0</v>
      </c>
      <c r="X354" s="274" t="s">
        <v>475</v>
      </c>
      <c r="Y354" s="295"/>
      <c r="Z354" s="295"/>
      <c r="AA354" s="295"/>
    </row>
    <row r="355" spans="8:27" ht="12.75">
      <c r="H355" s="265"/>
      <c r="J355" s="267"/>
      <c r="K355" s="267"/>
      <c r="L355" s="267"/>
      <c r="M355" s="267"/>
      <c r="O355" s="264" t="s">
        <v>598</v>
      </c>
      <c r="P355" s="304">
        <v>5</v>
      </c>
      <c r="Q355" s="324" t="s">
        <v>476</v>
      </c>
      <c r="R355" s="295">
        <v>0</v>
      </c>
      <c r="S355" s="295">
        <v>0</v>
      </c>
      <c r="T355" s="303"/>
      <c r="U355" s="295"/>
      <c r="V355" s="295"/>
      <c r="W355" s="299">
        <v>0</v>
      </c>
      <c r="X355" s="305" t="s">
        <v>477</v>
      </c>
      <c r="Y355" s="295"/>
      <c r="Z355" s="295"/>
      <c r="AA355" s="295"/>
    </row>
    <row r="356" spans="8:27" ht="12.75">
      <c r="H356" s="265"/>
      <c r="J356" s="267"/>
      <c r="K356" s="267"/>
      <c r="L356" s="267"/>
      <c r="M356" s="267"/>
      <c r="O356" s="264" t="s">
        <v>598</v>
      </c>
      <c r="P356" s="304">
        <v>5</v>
      </c>
      <c r="Q356" s="324" t="s">
        <v>478</v>
      </c>
      <c r="R356" s="295">
        <v>0</v>
      </c>
      <c r="S356" s="295">
        <v>0</v>
      </c>
      <c r="T356" s="303"/>
      <c r="U356" s="295"/>
      <c r="V356" s="295"/>
      <c r="W356" s="299">
        <v>0</v>
      </c>
      <c r="X356" s="305" t="s">
        <v>479</v>
      </c>
      <c r="Y356" s="295"/>
      <c r="Z356" s="295"/>
      <c r="AA356" s="295"/>
    </row>
    <row r="357" spans="8:27" ht="12.75">
      <c r="H357" s="265"/>
      <c r="J357" s="267"/>
      <c r="K357" s="267"/>
      <c r="L357" s="267"/>
      <c r="M357" s="267"/>
      <c r="O357" s="264" t="s">
        <v>598</v>
      </c>
      <c r="P357" s="304">
        <v>5</v>
      </c>
      <c r="Q357" s="324" t="s">
        <v>480</v>
      </c>
      <c r="R357" s="295">
        <v>0</v>
      </c>
      <c r="S357" s="295">
        <v>0</v>
      </c>
      <c r="T357" s="303"/>
      <c r="U357" s="295"/>
      <c r="V357" s="295"/>
      <c r="W357" s="299">
        <v>0</v>
      </c>
      <c r="X357" s="305" t="s">
        <v>481</v>
      </c>
      <c r="Y357" s="295"/>
      <c r="Z357" s="295"/>
      <c r="AA357" s="295"/>
    </row>
    <row r="358" spans="8:27" ht="12.75">
      <c r="H358" s="265"/>
      <c r="J358" s="267"/>
      <c r="K358" s="267"/>
      <c r="L358" s="267"/>
      <c r="M358" s="267"/>
      <c r="O358" s="264" t="s">
        <v>598</v>
      </c>
      <c r="P358" s="304">
        <v>5</v>
      </c>
      <c r="Q358" s="331" t="s">
        <v>482</v>
      </c>
      <c r="R358" s="302" t="e">
        <f>IF(Washington!#REF!&lt;&gt;0,Washington!H147,IF(Washington!K147&lt;&gt;0,Washington!H147,""))</f>
        <v>#REF!</v>
      </c>
      <c r="S358" s="295">
        <v>0</v>
      </c>
      <c r="T358" s="303"/>
      <c r="U358" s="295"/>
      <c r="V358" s="295"/>
      <c r="W358" s="299">
        <v>0</v>
      </c>
      <c r="X358" s="264" t="s">
        <v>483</v>
      </c>
      <c r="Y358" s="295"/>
      <c r="Z358" s="295"/>
      <c r="AA358" s="295"/>
    </row>
    <row r="359" spans="8:27" ht="12.75">
      <c r="H359" s="265"/>
      <c r="J359" s="267"/>
      <c r="K359" s="267"/>
      <c r="L359" s="267"/>
      <c r="M359" s="267"/>
      <c r="O359" s="264" t="s">
        <v>598</v>
      </c>
      <c r="P359" s="304">
        <v>5</v>
      </c>
      <c r="Q359" s="331" t="s">
        <v>484</v>
      </c>
      <c r="R359" s="302" t="e">
        <f>IF(Washington!#REF!&lt;&gt;0,Washington!H148,IF(Washington!K148&lt;&gt;0,Washington!H148,""))</f>
        <v>#REF!</v>
      </c>
      <c r="S359" s="295">
        <v>0</v>
      </c>
      <c r="T359" s="303"/>
      <c r="U359" s="295"/>
      <c r="V359" s="295"/>
      <c r="W359" s="299">
        <v>0</v>
      </c>
      <c r="X359" s="264" t="s">
        <v>485</v>
      </c>
      <c r="Y359" s="295"/>
      <c r="Z359" s="295"/>
      <c r="AA359" s="295"/>
    </row>
    <row r="360" spans="8:27" ht="12.75">
      <c r="H360" s="265"/>
      <c r="J360" s="267"/>
      <c r="K360" s="267"/>
      <c r="L360" s="267"/>
      <c r="M360" s="267"/>
      <c r="O360" s="264" t="s">
        <v>598</v>
      </c>
      <c r="P360" s="304">
        <v>5</v>
      </c>
      <c r="Q360" s="331" t="s">
        <v>486</v>
      </c>
      <c r="R360" s="302" t="e">
        <f>IF(Washington!#REF!&lt;&gt;0,Washington!H149,IF(Washington!K149&lt;&gt;0,Washington!H149,""))</f>
        <v>#REF!</v>
      </c>
      <c r="S360" s="295">
        <v>0</v>
      </c>
      <c r="T360" s="303"/>
      <c r="U360" s="295"/>
      <c r="V360" s="295"/>
      <c r="W360" s="299">
        <v>0</v>
      </c>
      <c r="X360" s="264" t="s">
        <v>487</v>
      </c>
      <c r="Y360" s="295"/>
      <c r="Z360" s="295"/>
      <c r="AA360" s="295"/>
    </row>
    <row r="361" spans="8:27" ht="12.75">
      <c r="H361" s="265"/>
      <c r="J361" s="267"/>
      <c r="K361" s="267"/>
      <c r="L361" s="267"/>
      <c r="M361" s="267"/>
      <c r="O361" s="264" t="s">
        <v>598</v>
      </c>
      <c r="P361" s="265">
        <v>5</v>
      </c>
      <c r="Q361" s="331" t="s">
        <v>488</v>
      </c>
      <c r="R361" s="302">
        <v>0</v>
      </c>
      <c r="S361" s="295">
        <v>0</v>
      </c>
      <c r="T361" s="303"/>
      <c r="U361" s="295"/>
      <c r="V361" s="295"/>
      <c r="W361" s="299">
        <v>0</v>
      </c>
      <c r="X361" s="264" t="s">
        <v>489</v>
      </c>
      <c r="Y361" s="295"/>
      <c r="Z361" s="295"/>
      <c r="AA361" s="295"/>
    </row>
    <row r="362" spans="8:27" ht="12.75">
      <c r="H362" s="265"/>
      <c r="J362" s="267"/>
      <c r="K362" s="267"/>
      <c r="L362" s="267"/>
      <c r="M362" s="267"/>
      <c r="O362" s="264" t="s">
        <v>598</v>
      </c>
      <c r="P362" s="275">
        <v>5</v>
      </c>
      <c r="Q362" s="331" t="s">
        <v>490</v>
      </c>
      <c r="R362" s="302">
        <v>0</v>
      </c>
      <c r="S362" s="295">
        <v>0</v>
      </c>
      <c r="T362" s="303"/>
      <c r="U362" s="295"/>
      <c r="V362" s="295"/>
      <c r="W362" s="299">
        <v>0</v>
      </c>
      <c r="X362" s="264" t="s">
        <v>491</v>
      </c>
      <c r="Y362" s="295"/>
      <c r="Z362" s="295"/>
      <c r="AA362" s="295"/>
    </row>
    <row r="363" spans="8:27" ht="12.75">
      <c r="H363" s="265"/>
      <c r="J363" s="267"/>
      <c r="K363" s="267"/>
      <c r="L363" s="267"/>
      <c r="M363" s="267"/>
      <c r="O363" s="264" t="s">
        <v>598</v>
      </c>
      <c r="P363" s="265">
        <v>5</v>
      </c>
      <c r="Q363" s="331" t="s">
        <v>492</v>
      </c>
      <c r="R363" s="302">
        <v>0</v>
      </c>
      <c r="S363" s="295">
        <v>0</v>
      </c>
      <c r="T363" s="303"/>
      <c r="U363" s="295"/>
      <c r="V363" s="295"/>
      <c r="W363" s="299">
        <v>0</v>
      </c>
      <c r="X363" s="264" t="s">
        <v>493</v>
      </c>
      <c r="Y363" s="295"/>
      <c r="Z363" s="295"/>
      <c r="AA363" s="295"/>
    </row>
    <row r="364" spans="8:27" ht="12.75">
      <c r="H364" s="265"/>
      <c r="J364" s="267"/>
      <c r="K364" s="267"/>
      <c r="L364" s="267"/>
      <c r="M364" s="267"/>
      <c r="O364" s="264" t="s">
        <v>598</v>
      </c>
      <c r="P364" s="265">
        <v>5</v>
      </c>
      <c r="Q364" s="331" t="s">
        <v>494</v>
      </c>
      <c r="R364" s="302">
        <v>0</v>
      </c>
      <c r="S364" s="295">
        <v>0</v>
      </c>
      <c r="T364" s="303"/>
      <c r="U364" s="295"/>
      <c r="V364" s="295"/>
      <c r="W364" s="299">
        <v>0</v>
      </c>
      <c r="X364" s="264" t="s">
        <v>495</v>
      </c>
      <c r="Y364" s="295"/>
      <c r="Z364" s="295"/>
      <c r="AA364" s="295"/>
    </row>
    <row r="365" spans="8:27" ht="12.75">
      <c r="H365" s="265"/>
      <c r="J365" s="267"/>
      <c r="K365" s="267"/>
      <c r="L365" s="267"/>
      <c r="M365" s="267"/>
      <c r="O365" s="264" t="s">
        <v>598</v>
      </c>
      <c r="P365" s="265">
        <v>5</v>
      </c>
      <c r="Q365" s="331" t="s">
        <v>496</v>
      </c>
      <c r="R365" s="302">
        <v>0</v>
      </c>
      <c r="S365" s="295">
        <v>0</v>
      </c>
      <c r="T365" s="303"/>
      <c r="U365" s="295"/>
      <c r="V365" s="295"/>
      <c r="W365" s="299">
        <v>0</v>
      </c>
      <c r="X365" s="264" t="s">
        <v>497</v>
      </c>
      <c r="Y365" s="295"/>
      <c r="Z365" s="295"/>
      <c r="AA365" s="295"/>
    </row>
    <row r="366" spans="8:27" ht="12.75">
      <c r="H366" s="265"/>
      <c r="J366" s="267"/>
      <c r="K366" s="267"/>
      <c r="L366" s="267"/>
      <c r="M366" s="267"/>
      <c r="O366" s="264" t="s">
        <v>598</v>
      </c>
      <c r="P366" s="265">
        <v>5</v>
      </c>
      <c r="Q366" s="331" t="s">
        <v>498</v>
      </c>
      <c r="R366" s="302">
        <v>0</v>
      </c>
      <c r="S366" s="295">
        <v>0</v>
      </c>
      <c r="T366" s="303"/>
      <c r="U366" s="295"/>
      <c r="V366" s="295"/>
      <c r="W366" s="299">
        <v>0</v>
      </c>
      <c r="X366" s="264" t="s">
        <v>499</v>
      </c>
      <c r="Y366" s="295"/>
      <c r="Z366" s="295"/>
      <c r="AA366" s="295"/>
    </row>
    <row r="367" spans="8:27" ht="12.75">
      <c r="H367" s="265"/>
      <c r="J367" s="267"/>
      <c r="K367" s="267"/>
      <c r="L367" s="267"/>
      <c r="M367" s="267"/>
      <c r="O367" s="264" t="s">
        <v>598</v>
      </c>
      <c r="P367" s="304">
        <v>5</v>
      </c>
      <c r="Q367" s="331" t="s">
        <v>500</v>
      </c>
      <c r="R367" s="295">
        <v>0</v>
      </c>
      <c r="S367" s="295">
        <v>0</v>
      </c>
      <c r="T367" s="303"/>
      <c r="U367" s="295"/>
      <c r="V367" s="295"/>
      <c r="W367" s="299">
        <v>0</v>
      </c>
      <c r="X367" s="264" t="s">
        <v>501</v>
      </c>
      <c r="Y367" s="295"/>
      <c r="Z367" s="295"/>
      <c r="AA367" s="295"/>
    </row>
    <row r="368" spans="8:27" ht="12.75">
      <c r="H368" s="265"/>
      <c r="J368" s="267"/>
      <c r="K368" s="267"/>
      <c r="L368" s="267"/>
      <c r="M368" s="267"/>
      <c r="O368" s="264" t="s">
        <v>598</v>
      </c>
      <c r="P368" s="304">
        <v>5</v>
      </c>
      <c r="Q368" s="331" t="s">
        <v>502</v>
      </c>
      <c r="R368" s="302" t="e">
        <f>IF(Washington!#REF!&lt;&gt;0,Washington!H116,IF(Washington!K116&lt;&gt;0,Washington!H116,""))</f>
        <v>#REF!</v>
      </c>
      <c r="S368" s="295">
        <v>0</v>
      </c>
      <c r="T368" s="303"/>
      <c r="U368" s="295"/>
      <c r="V368" s="295"/>
      <c r="W368" s="299">
        <v>0</v>
      </c>
      <c r="X368" s="305" t="s">
        <v>503</v>
      </c>
      <c r="Y368" s="295"/>
      <c r="Z368" s="295"/>
      <c r="AA368" s="295"/>
    </row>
    <row r="369" spans="8:27" ht="12.75">
      <c r="H369" s="265"/>
      <c r="J369" s="267"/>
      <c r="K369" s="267"/>
      <c r="L369" s="267"/>
      <c r="M369" s="267"/>
      <c r="O369" s="264" t="s">
        <v>598</v>
      </c>
      <c r="P369" s="304">
        <v>5</v>
      </c>
      <c r="Q369" s="331" t="s">
        <v>504</v>
      </c>
      <c r="R369" s="302" t="e">
        <f>IF(Washington!#REF!&lt;&gt;0,Washington!H117,IF(Washington!K117&lt;&gt;0,Washington!H117,""))</f>
        <v>#REF!</v>
      </c>
      <c r="S369" s="295">
        <v>0</v>
      </c>
      <c r="T369" s="303"/>
      <c r="U369" s="295"/>
      <c r="V369" s="295"/>
      <c r="W369" s="299">
        <v>0</v>
      </c>
      <c r="X369" s="264" t="s">
        <v>505</v>
      </c>
      <c r="Y369" s="295"/>
      <c r="Z369" s="295"/>
      <c r="AA369" s="295"/>
    </row>
    <row r="370" spans="8:27" ht="12.75">
      <c r="H370" s="265"/>
      <c r="J370" s="267"/>
      <c r="K370" s="267"/>
      <c r="L370" s="267"/>
      <c r="M370" s="267"/>
      <c r="O370" s="264" t="s">
        <v>598</v>
      </c>
      <c r="P370" s="304">
        <v>5</v>
      </c>
      <c r="Q370" s="331" t="s">
        <v>506</v>
      </c>
      <c r="R370" s="302" t="e">
        <f>IF(Washington!#REF!&lt;&gt;0,Washington!H118,IF(Washington!K118&lt;&gt;0,Washington!H118,""))</f>
        <v>#REF!</v>
      </c>
      <c r="S370" s="295">
        <v>0</v>
      </c>
      <c r="T370" s="303"/>
      <c r="U370" s="295"/>
      <c r="V370" s="295"/>
      <c r="W370" s="299">
        <v>0</v>
      </c>
      <c r="X370" s="264" t="s">
        <v>505</v>
      </c>
      <c r="Y370" s="295"/>
      <c r="Z370" s="295"/>
      <c r="AA370" s="295"/>
    </row>
    <row r="371" spans="8:27" ht="12.75">
      <c r="H371" s="265"/>
      <c r="J371" s="267"/>
      <c r="K371" s="267"/>
      <c r="L371" s="267"/>
      <c r="M371" s="267"/>
      <c r="O371" s="264" t="s">
        <v>598</v>
      </c>
      <c r="P371" s="304">
        <v>5</v>
      </c>
      <c r="Q371" s="331" t="s">
        <v>507</v>
      </c>
      <c r="R371" s="302" t="e">
        <f>IF(Washington!#REF!&lt;&gt;0,Washington!H119,IF(Washington!K119&lt;&gt;0,Washington!H119,""))</f>
        <v>#REF!</v>
      </c>
      <c r="S371" s="295">
        <v>0</v>
      </c>
      <c r="T371" s="303"/>
      <c r="U371" s="295"/>
      <c r="V371" s="295"/>
      <c r="W371" s="299">
        <v>0</v>
      </c>
      <c r="X371" s="264" t="s">
        <v>508</v>
      </c>
      <c r="Y371" s="295"/>
      <c r="Z371" s="295"/>
      <c r="AA371" s="295"/>
    </row>
    <row r="372" spans="8:27" ht="12.75">
      <c r="H372" s="265"/>
      <c r="J372" s="267"/>
      <c r="K372" s="267"/>
      <c r="L372" s="267"/>
      <c r="M372" s="267"/>
      <c r="O372" s="264" t="s">
        <v>598</v>
      </c>
      <c r="P372" s="304">
        <v>5</v>
      </c>
      <c r="Q372" s="331" t="s">
        <v>509</v>
      </c>
      <c r="R372" s="302" t="e">
        <f>IF(Washington!#REF!&lt;&gt;0,Washington!H120,IF(Washington!K120&lt;&gt;0,Washington!H120,""))</f>
        <v>#REF!</v>
      </c>
      <c r="S372" s="295">
        <v>0</v>
      </c>
      <c r="T372" s="303"/>
      <c r="U372" s="295"/>
      <c r="V372" s="295"/>
      <c r="W372" s="299">
        <v>0</v>
      </c>
      <c r="X372" s="264" t="s">
        <v>510</v>
      </c>
      <c r="Y372" s="295"/>
      <c r="Z372" s="295"/>
      <c r="AA372" s="295"/>
    </row>
    <row r="373" spans="8:27" ht="12.75">
      <c r="H373" s="265"/>
      <c r="J373" s="267"/>
      <c r="K373" s="267"/>
      <c r="L373" s="267"/>
      <c r="M373" s="267"/>
      <c r="O373" s="264" t="s">
        <v>598</v>
      </c>
      <c r="P373" s="304">
        <v>5</v>
      </c>
      <c r="Q373" s="331" t="s">
        <v>511</v>
      </c>
      <c r="R373" s="302" t="e">
        <f>IF(Washington!#REF!&lt;&gt;0,Washington!H121,IF(Washington!K121&lt;&gt;0,Washington!H121,""))</f>
        <v>#REF!</v>
      </c>
      <c r="S373" s="295">
        <v>0</v>
      </c>
      <c r="T373" s="303"/>
      <c r="U373" s="295"/>
      <c r="V373" s="295"/>
      <c r="W373" s="299">
        <v>0</v>
      </c>
      <c r="X373" s="264" t="s">
        <v>512</v>
      </c>
      <c r="Y373" s="295"/>
      <c r="Z373" s="295"/>
      <c r="AA373" s="295"/>
    </row>
    <row r="374" spans="8:27" ht="12.75">
      <c r="H374" s="265"/>
      <c r="J374" s="267"/>
      <c r="K374" s="267"/>
      <c r="L374" s="267"/>
      <c r="M374" s="267"/>
      <c r="O374" s="264" t="s">
        <v>598</v>
      </c>
      <c r="P374" s="304">
        <v>5</v>
      </c>
      <c r="Q374" s="331" t="s">
        <v>513</v>
      </c>
      <c r="R374" s="302">
        <v>0</v>
      </c>
      <c r="S374" s="295">
        <v>0</v>
      </c>
      <c r="T374" s="303"/>
      <c r="U374" s="295"/>
      <c r="V374" s="295"/>
      <c r="W374" s="299">
        <v>0</v>
      </c>
      <c r="X374" s="264" t="s">
        <v>514</v>
      </c>
      <c r="Y374" s="295"/>
      <c r="Z374" s="295"/>
      <c r="AA374" s="295"/>
    </row>
    <row r="375" spans="8:27" ht="12.75">
      <c r="H375" s="265"/>
      <c r="J375" s="267"/>
      <c r="K375" s="267"/>
      <c r="L375" s="267"/>
      <c r="M375" s="267"/>
      <c r="O375" s="264" t="s">
        <v>598</v>
      </c>
      <c r="P375" s="304">
        <v>5</v>
      </c>
      <c r="Q375" s="331" t="s">
        <v>515</v>
      </c>
      <c r="R375" s="302" t="e">
        <f>IF(Washington!#REF!&lt;&gt;0,Washington!H124,IF(Washington!K124&lt;&gt;0,Washington!H124,""))</f>
        <v>#REF!</v>
      </c>
      <c r="S375" s="295">
        <v>0</v>
      </c>
      <c r="T375" s="303"/>
      <c r="U375" s="295"/>
      <c r="V375" s="295"/>
      <c r="W375" s="299">
        <v>0</v>
      </c>
      <c r="X375" s="264" t="s">
        <v>522</v>
      </c>
      <c r="Y375" s="295"/>
      <c r="Z375" s="295"/>
      <c r="AA375" s="295"/>
    </row>
    <row r="376" spans="8:27" ht="12.75">
      <c r="H376" s="265"/>
      <c r="J376" s="267"/>
      <c r="K376" s="267"/>
      <c r="L376" s="267"/>
      <c r="M376" s="267"/>
      <c r="O376" s="264" t="s">
        <v>598</v>
      </c>
      <c r="P376" s="304">
        <v>5</v>
      </c>
      <c r="Q376" s="331" t="s">
        <v>523</v>
      </c>
      <c r="R376" s="302" t="e">
        <f>IF(Washington!#REF!&lt;&gt;0,Washington!H125,IF(Washington!K125&lt;&gt;0,Washington!H125,""))</f>
        <v>#REF!</v>
      </c>
      <c r="S376" s="295">
        <v>0</v>
      </c>
      <c r="T376" s="303"/>
      <c r="U376" s="295"/>
      <c r="V376" s="295"/>
      <c r="W376" s="299">
        <v>0</v>
      </c>
      <c r="X376" s="264" t="s">
        <v>524</v>
      </c>
      <c r="Y376" s="295"/>
      <c r="Z376" s="295"/>
      <c r="AA376" s="295"/>
    </row>
    <row r="377" spans="8:27" ht="12.75">
      <c r="H377" s="265"/>
      <c r="J377" s="267"/>
      <c r="K377" s="267"/>
      <c r="L377" s="267"/>
      <c r="M377" s="267"/>
      <c r="O377" s="264" t="s">
        <v>598</v>
      </c>
      <c r="P377" s="304">
        <v>5</v>
      </c>
      <c r="Q377" s="331" t="s">
        <v>525</v>
      </c>
      <c r="R377" s="302" t="e">
        <f>IF(Washington!#REF!&lt;&gt;0,Washington!H126,IF(Washington!K126&lt;&gt;0,Washington!H126,""))</f>
        <v>#REF!</v>
      </c>
      <c r="S377" s="295">
        <v>0</v>
      </c>
      <c r="T377" s="303"/>
      <c r="U377" s="295"/>
      <c r="V377" s="295"/>
      <c r="W377" s="299">
        <v>0</v>
      </c>
      <c r="X377" s="264" t="s">
        <v>526</v>
      </c>
      <c r="Y377" s="295"/>
      <c r="Z377" s="295"/>
      <c r="AA377" s="295"/>
    </row>
    <row r="378" spans="8:27" ht="12.75">
      <c r="H378" s="265"/>
      <c r="J378" s="267"/>
      <c r="K378" s="267"/>
      <c r="L378" s="267"/>
      <c r="M378" s="267"/>
      <c r="O378" s="264" t="s">
        <v>598</v>
      </c>
      <c r="P378" s="304">
        <v>5</v>
      </c>
      <c r="Q378" s="331" t="s">
        <v>527</v>
      </c>
      <c r="R378" s="302" t="e">
        <f>IF(Washington!#REF!&lt;&gt;0,Washington!H128,IF(Washington!K128&lt;&gt;0,Washington!H128,""))</f>
        <v>#REF!</v>
      </c>
      <c r="S378" s="295">
        <v>0</v>
      </c>
      <c r="T378" s="303"/>
      <c r="U378" s="295"/>
      <c r="V378" s="295"/>
      <c r="W378" s="299">
        <v>0</v>
      </c>
      <c r="X378" s="264" t="s">
        <v>528</v>
      </c>
      <c r="Y378" s="295"/>
      <c r="Z378" s="295"/>
      <c r="AA378" s="295"/>
    </row>
    <row r="379" spans="8:27" ht="12.75">
      <c r="H379" s="265"/>
      <c r="J379" s="267"/>
      <c r="K379" s="267"/>
      <c r="L379" s="267"/>
      <c r="M379" s="267"/>
      <c r="O379" s="264" t="s">
        <v>598</v>
      </c>
      <c r="P379" s="304">
        <v>5</v>
      </c>
      <c r="Q379" s="331" t="s">
        <v>529</v>
      </c>
      <c r="R379" s="302" t="e">
        <f>IF(Washington!#REF!&lt;&gt;0,Washington!H130,IF(Washington!K130&lt;&gt;0,Washington!H130,""))</f>
        <v>#REF!</v>
      </c>
      <c r="S379" s="295">
        <v>0</v>
      </c>
      <c r="T379" s="303"/>
      <c r="U379" s="295"/>
      <c r="V379" s="295"/>
      <c r="W379" s="299">
        <v>0</v>
      </c>
      <c r="X379" s="264" t="s">
        <v>530</v>
      </c>
      <c r="Y379" s="295"/>
      <c r="Z379" s="295"/>
      <c r="AA379" s="295"/>
    </row>
    <row r="380" spans="8:27" ht="12.75">
      <c r="H380" s="265"/>
      <c r="J380" s="267"/>
      <c r="K380" s="267"/>
      <c r="L380" s="267"/>
      <c r="M380" s="267"/>
      <c r="O380" s="264" t="s">
        <v>598</v>
      </c>
      <c r="P380" s="304">
        <v>5</v>
      </c>
      <c r="Q380" s="331" t="s">
        <v>531</v>
      </c>
      <c r="R380" s="302" t="e">
        <f>IF(Washington!#REF!&lt;&gt;0,Washington!H131,IF(Washington!K131&lt;&gt;0,Washington!H131,""))</f>
        <v>#REF!</v>
      </c>
      <c r="S380" s="295">
        <v>0</v>
      </c>
      <c r="T380" s="303"/>
      <c r="U380" s="295"/>
      <c r="V380" s="295"/>
      <c r="W380" s="299">
        <v>0</v>
      </c>
      <c r="X380" s="264" t="s">
        <v>532</v>
      </c>
      <c r="Y380" s="295"/>
      <c r="Z380" s="295"/>
      <c r="AA380" s="295"/>
    </row>
    <row r="381" spans="8:27" ht="12.75">
      <c r="H381" s="265"/>
      <c r="J381" s="267"/>
      <c r="K381" s="267"/>
      <c r="L381" s="267"/>
      <c r="M381" s="267"/>
      <c r="O381" s="264" t="s">
        <v>598</v>
      </c>
      <c r="P381" s="304">
        <v>5</v>
      </c>
      <c r="Q381" s="331" t="s">
        <v>533</v>
      </c>
      <c r="R381" s="302" t="e">
        <f>IF(Washington!#REF!&lt;&gt;0,Washington!H132,IF(Washington!K132&lt;&gt;0,Washington!H132,""))</f>
        <v>#REF!</v>
      </c>
      <c r="S381" s="295">
        <v>0</v>
      </c>
      <c r="T381" s="303"/>
      <c r="U381" s="295"/>
      <c r="V381" s="295"/>
      <c r="W381" s="299">
        <v>0</v>
      </c>
      <c r="X381" s="264" t="s">
        <v>534</v>
      </c>
      <c r="Y381" s="295"/>
      <c r="Z381" s="295"/>
      <c r="AA381" s="295"/>
    </row>
    <row r="382" spans="8:27" ht="12.75">
      <c r="H382" s="265"/>
      <c r="J382" s="267"/>
      <c r="K382" s="267"/>
      <c r="L382" s="267"/>
      <c r="M382" s="267"/>
      <c r="O382" s="264" t="s">
        <v>598</v>
      </c>
      <c r="P382" s="304">
        <v>5</v>
      </c>
      <c r="Q382" s="331" t="s">
        <v>535</v>
      </c>
      <c r="R382" s="302" t="e">
        <f>IF(Washington!#REF!&lt;&gt;0,Washington!H133,IF(Washington!K133&lt;&gt;0,Washington!H133,""))</f>
        <v>#REF!</v>
      </c>
      <c r="S382" s="295">
        <v>0</v>
      </c>
      <c r="T382" s="303"/>
      <c r="U382" s="295"/>
      <c r="V382" s="295"/>
      <c r="W382" s="299">
        <v>0</v>
      </c>
      <c r="X382" s="264" t="s">
        <v>536</v>
      </c>
      <c r="Y382" s="295"/>
      <c r="Z382" s="295"/>
      <c r="AA382" s="295"/>
    </row>
    <row r="383" spans="8:27" ht="12.75">
      <c r="H383" s="265"/>
      <c r="J383" s="267"/>
      <c r="K383" s="267"/>
      <c r="L383" s="267"/>
      <c r="M383" s="267"/>
      <c r="O383" s="264" t="s">
        <v>598</v>
      </c>
      <c r="P383" s="304">
        <v>5</v>
      </c>
      <c r="Q383" s="331" t="s">
        <v>537</v>
      </c>
      <c r="R383" s="302" t="e">
        <f>IF(Washington!#REF!&lt;&gt;0,Washington!H134,IF(Washington!K134&lt;&gt;0,Washington!H134,""))</f>
        <v>#REF!</v>
      </c>
      <c r="S383" s="295">
        <v>0</v>
      </c>
      <c r="T383" s="303"/>
      <c r="U383" s="295"/>
      <c r="V383" s="295"/>
      <c r="W383" s="299">
        <v>0</v>
      </c>
      <c r="X383" s="264" t="s">
        <v>538</v>
      </c>
      <c r="Y383" s="295"/>
      <c r="Z383" s="295"/>
      <c r="AA383" s="295"/>
    </row>
    <row r="384" spans="8:27" ht="12.75">
      <c r="H384" s="265"/>
      <c r="J384" s="267"/>
      <c r="K384" s="267"/>
      <c r="L384" s="267"/>
      <c r="M384" s="267"/>
      <c r="O384" s="264" t="s">
        <v>598</v>
      </c>
      <c r="P384" s="304">
        <v>5</v>
      </c>
      <c r="Q384" s="331" t="s">
        <v>539</v>
      </c>
      <c r="R384" s="302" t="e">
        <f>IF(Washington!#REF!&lt;&gt;0,Washington!H135,IF(Washington!K135&lt;&gt;0,Washington!H135,""))</f>
        <v>#REF!</v>
      </c>
      <c r="S384" s="295">
        <v>0</v>
      </c>
      <c r="T384" s="303"/>
      <c r="U384" s="295"/>
      <c r="V384" s="295"/>
      <c r="W384" s="299">
        <v>0</v>
      </c>
      <c r="X384" s="264" t="s">
        <v>540</v>
      </c>
      <c r="Y384" s="295"/>
      <c r="Z384" s="295"/>
      <c r="AA384" s="295"/>
    </row>
    <row r="385" spans="8:27" ht="12.75">
      <c r="H385" s="265"/>
      <c r="J385" s="267"/>
      <c r="K385" s="267"/>
      <c r="L385" s="267"/>
      <c r="M385" s="267"/>
      <c r="O385" s="264" t="s">
        <v>598</v>
      </c>
      <c r="P385" s="304">
        <v>5</v>
      </c>
      <c r="Q385" s="331" t="s">
        <v>541</v>
      </c>
      <c r="R385" s="302" t="e">
        <f>IF(Washington!#REF!&lt;&gt;0,Washington!H127,IF(Washington!K127&lt;&gt;0,Washington!H127,""))</f>
        <v>#REF!</v>
      </c>
      <c r="S385" s="295">
        <v>0</v>
      </c>
      <c r="T385" s="303"/>
      <c r="U385" s="295"/>
      <c r="V385" s="295"/>
      <c r="W385" s="299">
        <v>0</v>
      </c>
      <c r="X385" s="264" t="s">
        <v>542</v>
      </c>
      <c r="Y385" s="295"/>
      <c r="Z385" s="295"/>
      <c r="AA385" s="295"/>
    </row>
    <row r="386" spans="8:27" ht="12.75">
      <c r="H386" s="265"/>
      <c r="J386" s="267"/>
      <c r="K386" s="267"/>
      <c r="L386" s="267"/>
      <c r="M386" s="267"/>
      <c r="O386" s="264" t="s">
        <v>598</v>
      </c>
      <c r="P386" s="304">
        <v>5</v>
      </c>
      <c r="Q386" s="331" t="s">
        <v>543</v>
      </c>
      <c r="R386" s="302" t="e">
        <f>IF(Washington!#REF!&lt;&gt;0,Washington!H129,IF(Washington!K129&lt;&gt;0,Washington!H129,""))</f>
        <v>#REF!</v>
      </c>
      <c r="S386" s="295">
        <v>0</v>
      </c>
      <c r="T386" s="303"/>
      <c r="U386" s="295"/>
      <c r="V386" s="295"/>
      <c r="W386" s="299">
        <v>0</v>
      </c>
      <c r="X386" s="264" t="s">
        <v>544</v>
      </c>
      <c r="Y386" s="295"/>
      <c r="Z386" s="295"/>
      <c r="AA386" s="295"/>
    </row>
    <row r="387" spans="8:27" ht="12.75">
      <c r="H387" s="265"/>
      <c r="J387" s="267"/>
      <c r="K387" s="267"/>
      <c r="L387" s="267"/>
      <c r="M387" s="267"/>
      <c r="O387" s="264" t="s">
        <v>598</v>
      </c>
      <c r="P387" s="275">
        <v>5</v>
      </c>
      <c r="Q387" s="331" t="s">
        <v>545</v>
      </c>
      <c r="R387" s="302">
        <v>0</v>
      </c>
      <c r="S387" s="295">
        <v>0</v>
      </c>
      <c r="T387" s="306"/>
      <c r="U387" s="295"/>
      <c r="V387" s="295"/>
      <c r="W387" s="299">
        <v>0</v>
      </c>
      <c r="X387" s="280" t="s">
        <v>547</v>
      </c>
      <c r="Y387" s="295"/>
      <c r="Z387" s="295"/>
      <c r="AA387" s="295"/>
    </row>
    <row r="388" spans="8:27" ht="12.75">
      <c r="H388" s="265"/>
      <c r="J388" s="267"/>
      <c r="K388" s="267"/>
      <c r="L388" s="267"/>
      <c r="M388" s="267"/>
      <c r="O388" s="264" t="s">
        <v>598</v>
      </c>
      <c r="P388" s="265">
        <v>5</v>
      </c>
      <c r="Q388" s="331" t="s">
        <v>548</v>
      </c>
      <c r="R388" s="302">
        <v>0</v>
      </c>
      <c r="S388" s="295">
        <v>0</v>
      </c>
      <c r="T388" s="306"/>
      <c r="U388" s="295"/>
      <c r="V388" s="295"/>
      <c r="W388" s="299">
        <v>0</v>
      </c>
      <c r="X388" s="280" t="s">
        <v>549</v>
      </c>
      <c r="Y388" s="295"/>
      <c r="Z388" s="295"/>
      <c r="AA388" s="295"/>
    </row>
    <row r="389" spans="8:27" ht="12.75">
      <c r="H389" s="265"/>
      <c r="J389" s="267"/>
      <c r="K389" s="267"/>
      <c r="L389" s="267"/>
      <c r="M389" s="267"/>
      <c r="O389" s="264" t="s">
        <v>598</v>
      </c>
      <c r="P389" s="265">
        <v>5</v>
      </c>
      <c r="Q389" s="331" t="s">
        <v>550</v>
      </c>
      <c r="R389" s="302">
        <v>0</v>
      </c>
      <c r="S389" s="295">
        <v>0</v>
      </c>
      <c r="T389" s="306"/>
      <c r="U389" s="295"/>
      <c r="V389" s="295"/>
      <c r="W389" s="299">
        <v>0</v>
      </c>
      <c r="X389" s="280" t="s">
        <v>551</v>
      </c>
      <c r="Y389" s="295"/>
      <c r="Z389" s="295"/>
      <c r="AA389" s="295"/>
    </row>
    <row r="390" spans="8:27" ht="12.75">
      <c r="H390" s="265"/>
      <c r="J390" s="267"/>
      <c r="K390" s="267"/>
      <c r="L390" s="267"/>
      <c r="M390" s="267"/>
      <c r="O390" s="264" t="s">
        <v>598</v>
      </c>
      <c r="P390" s="265">
        <v>5</v>
      </c>
      <c r="Q390" s="331" t="s">
        <v>1271</v>
      </c>
      <c r="R390" s="295">
        <v>0</v>
      </c>
      <c r="S390" s="295">
        <v>0</v>
      </c>
      <c r="T390" s="306"/>
      <c r="U390" s="295"/>
      <c r="V390" s="295"/>
      <c r="W390" s="299"/>
      <c r="X390" s="341" t="s">
        <v>1272</v>
      </c>
      <c r="Y390" s="295"/>
      <c r="Z390" s="295"/>
      <c r="AA390" s="295"/>
    </row>
    <row r="391" spans="8:27" ht="12.75">
      <c r="H391" s="265"/>
      <c r="J391" s="267"/>
      <c r="K391" s="267"/>
      <c r="L391" s="267"/>
      <c r="M391" s="267"/>
      <c r="O391" s="264" t="s">
        <v>598</v>
      </c>
      <c r="P391" s="304">
        <v>5</v>
      </c>
      <c r="Q391" s="324" t="s">
        <v>552</v>
      </c>
      <c r="R391" s="295">
        <v>0</v>
      </c>
      <c r="S391" s="295">
        <v>0</v>
      </c>
      <c r="T391" s="303"/>
      <c r="U391" s="295"/>
      <c r="V391" s="295"/>
      <c r="W391" s="299">
        <v>0</v>
      </c>
      <c r="X391" s="305" t="s">
        <v>553</v>
      </c>
      <c r="Y391" s="295"/>
      <c r="Z391" s="295"/>
      <c r="AA391" s="295"/>
    </row>
    <row r="392" spans="8:27" ht="12.75">
      <c r="H392" s="265"/>
      <c r="J392" s="267"/>
      <c r="K392" s="267"/>
      <c r="L392" s="267"/>
      <c r="M392" s="267"/>
      <c r="O392" s="264" t="s">
        <v>598</v>
      </c>
      <c r="P392" s="265">
        <v>5</v>
      </c>
      <c r="Q392" s="324" t="s">
        <v>1273</v>
      </c>
      <c r="R392" s="295">
        <v>0</v>
      </c>
      <c r="S392" s="295">
        <v>0</v>
      </c>
      <c r="T392" s="303"/>
      <c r="U392" s="295"/>
      <c r="V392" s="295"/>
      <c r="W392" s="299"/>
      <c r="X392" s="344" t="s">
        <v>1274</v>
      </c>
      <c r="Y392" s="295"/>
      <c r="Z392" s="295"/>
      <c r="AA392" s="295"/>
    </row>
    <row r="393" spans="8:27" ht="12.75">
      <c r="H393" s="265"/>
      <c r="J393" s="267"/>
      <c r="K393" s="267"/>
      <c r="L393" s="267"/>
      <c r="M393" s="267"/>
      <c r="O393" s="264" t="s">
        <v>598</v>
      </c>
      <c r="P393" s="275">
        <v>5</v>
      </c>
      <c r="Q393" s="346" t="s">
        <v>554</v>
      </c>
      <c r="R393" s="302" t="e">
        <f>IF(Washington!#REF!&lt;&gt;0,Washington!H110,IF(Washington!K110&lt;&gt;0,Washington!H110,""))</f>
        <v>#REF!</v>
      </c>
      <c r="S393" s="295">
        <v>0</v>
      </c>
      <c r="T393" s="303"/>
      <c r="U393" s="295"/>
      <c r="V393" s="295"/>
      <c r="W393" s="299">
        <v>0</v>
      </c>
      <c r="X393" s="270" t="s">
        <v>555</v>
      </c>
      <c r="Y393" s="295"/>
      <c r="Z393" s="295"/>
      <c r="AA393" s="295"/>
    </row>
    <row r="394" spans="8:27" ht="12.75">
      <c r="H394" s="265"/>
      <c r="J394" s="267"/>
      <c r="K394" s="267"/>
      <c r="L394" s="267"/>
      <c r="M394" s="267"/>
      <c r="O394" s="264" t="s">
        <v>598</v>
      </c>
      <c r="P394" s="265">
        <v>5</v>
      </c>
      <c r="Q394" s="331" t="s">
        <v>556</v>
      </c>
      <c r="R394" s="302">
        <v>0</v>
      </c>
      <c r="S394" s="295">
        <v>0</v>
      </c>
      <c r="T394" s="303"/>
      <c r="U394" s="295"/>
      <c r="V394" s="295"/>
      <c r="W394" s="299">
        <v>0</v>
      </c>
      <c r="X394" s="264" t="s">
        <v>557</v>
      </c>
      <c r="Y394" s="295"/>
      <c r="Z394" s="295"/>
      <c r="AA394" s="295"/>
    </row>
    <row r="395" spans="8:27" ht="12.75">
      <c r="H395" s="265"/>
      <c r="J395" s="267"/>
      <c r="K395" s="267"/>
      <c r="L395" s="267"/>
      <c r="M395" s="267"/>
      <c r="O395" s="264" t="s">
        <v>598</v>
      </c>
      <c r="P395" s="265">
        <v>5</v>
      </c>
      <c r="Q395" s="331" t="s">
        <v>558</v>
      </c>
      <c r="R395" s="302">
        <v>0</v>
      </c>
      <c r="S395" s="295">
        <v>0</v>
      </c>
      <c r="T395" s="303"/>
      <c r="U395" s="295"/>
      <c r="V395" s="295"/>
      <c r="W395" s="299">
        <v>0</v>
      </c>
      <c r="X395" s="264" t="s">
        <v>559</v>
      </c>
      <c r="Y395" s="295"/>
      <c r="Z395" s="295"/>
      <c r="AA395" s="295"/>
    </row>
    <row r="396" spans="8:27" ht="12.75">
      <c r="H396" s="265"/>
      <c r="J396" s="267"/>
      <c r="K396" s="267"/>
      <c r="L396" s="267"/>
      <c r="M396" s="267"/>
      <c r="O396" s="264" t="s">
        <v>598</v>
      </c>
      <c r="P396" s="265">
        <v>5</v>
      </c>
      <c r="Q396" s="331" t="s">
        <v>560</v>
      </c>
      <c r="R396" s="302">
        <v>0</v>
      </c>
      <c r="S396" s="295">
        <v>0</v>
      </c>
      <c r="T396" s="303"/>
      <c r="U396" s="295"/>
      <c r="V396" s="295"/>
      <c r="W396" s="299">
        <v>0</v>
      </c>
      <c r="X396" s="264" t="s">
        <v>561</v>
      </c>
      <c r="Y396" s="295"/>
      <c r="Z396" s="295"/>
      <c r="AA396" s="295"/>
    </row>
    <row r="397" spans="8:27" ht="12.75">
      <c r="H397" s="265"/>
      <c r="J397" s="267"/>
      <c r="K397" s="267"/>
      <c r="L397" s="267"/>
      <c r="M397" s="267"/>
      <c r="O397" s="264" t="s">
        <v>598</v>
      </c>
      <c r="P397" s="265">
        <v>5</v>
      </c>
      <c r="Q397" s="331" t="s">
        <v>562</v>
      </c>
      <c r="R397" s="302">
        <v>0</v>
      </c>
      <c r="S397" s="295">
        <v>0</v>
      </c>
      <c r="T397" s="303"/>
      <c r="U397" s="295"/>
      <c r="V397" s="295"/>
      <c r="W397" s="299">
        <v>0</v>
      </c>
      <c r="X397" s="264" t="s">
        <v>563</v>
      </c>
      <c r="Y397" s="295"/>
      <c r="Z397" s="295"/>
      <c r="AA397" s="295"/>
    </row>
    <row r="398" spans="8:27" ht="12.75">
      <c r="H398" s="265"/>
      <c r="J398" s="267"/>
      <c r="K398" s="267"/>
      <c r="L398" s="267"/>
      <c r="M398" s="267"/>
      <c r="O398" s="264" t="s">
        <v>598</v>
      </c>
      <c r="P398" s="265">
        <v>5</v>
      </c>
      <c r="Q398" s="331" t="s">
        <v>564</v>
      </c>
      <c r="R398" s="302">
        <v>0</v>
      </c>
      <c r="S398" s="295">
        <v>0</v>
      </c>
      <c r="T398" s="303"/>
      <c r="U398" s="295"/>
      <c r="V398" s="295"/>
      <c r="W398" s="299">
        <v>0</v>
      </c>
      <c r="X398" s="264" t="s">
        <v>565</v>
      </c>
      <c r="Y398" s="295"/>
      <c r="Z398" s="295"/>
      <c r="AA398" s="295"/>
    </row>
    <row r="399" spans="8:27" ht="12.75">
      <c r="H399" s="265"/>
      <c r="J399" s="267"/>
      <c r="K399" s="267"/>
      <c r="L399" s="267"/>
      <c r="M399" s="267"/>
      <c r="O399" s="264" t="s">
        <v>598</v>
      </c>
      <c r="P399" s="265">
        <v>5</v>
      </c>
      <c r="Q399" s="331" t="s">
        <v>566</v>
      </c>
      <c r="R399" s="302" t="e">
        <f>IF(Washington!#REF!&lt;&gt;0,Washington!H160,IF(Washington!K160&lt;&gt;0,Washington!H160,""))</f>
        <v>#REF!</v>
      </c>
      <c r="S399" s="295">
        <v>0</v>
      </c>
      <c r="T399" s="303"/>
      <c r="U399" s="295"/>
      <c r="V399" s="295"/>
      <c r="W399" s="299">
        <v>0</v>
      </c>
      <c r="X399" s="264" t="s">
        <v>567</v>
      </c>
      <c r="Y399" s="295"/>
      <c r="Z399" s="295"/>
      <c r="AA399" s="295"/>
    </row>
    <row r="400" spans="8:27" ht="12.75">
      <c r="H400" s="265"/>
      <c r="J400" s="267"/>
      <c r="K400" s="267"/>
      <c r="L400" s="267"/>
      <c r="M400" s="267"/>
      <c r="O400" s="264" t="s">
        <v>598</v>
      </c>
      <c r="P400" s="265">
        <v>5</v>
      </c>
      <c r="Q400" s="331" t="s">
        <v>568</v>
      </c>
      <c r="R400" s="295">
        <v>0</v>
      </c>
      <c r="S400" s="295">
        <v>0</v>
      </c>
      <c r="T400" s="303"/>
      <c r="U400" s="295"/>
      <c r="V400" s="295"/>
      <c r="W400" s="299">
        <v>0</v>
      </c>
      <c r="X400" s="264" t="s">
        <v>569</v>
      </c>
      <c r="Y400" s="295"/>
      <c r="Z400" s="295"/>
      <c r="AA400" s="295"/>
    </row>
    <row r="401" spans="8:27" ht="12.75">
      <c r="H401" s="265"/>
      <c r="J401" s="267"/>
      <c r="K401" s="267"/>
      <c r="L401" s="267"/>
      <c r="M401" s="267"/>
      <c r="O401" s="264" t="s">
        <v>598</v>
      </c>
      <c r="P401" s="265">
        <v>5</v>
      </c>
      <c r="Q401" s="331" t="s">
        <v>570</v>
      </c>
      <c r="R401" s="295">
        <v>0</v>
      </c>
      <c r="S401" s="295">
        <v>0</v>
      </c>
      <c r="T401" s="303"/>
      <c r="U401" s="295"/>
      <c r="V401" s="295"/>
      <c r="W401" s="299">
        <v>0</v>
      </c>
      <c r="X401" s="264" t="s">
        <v>571</v>
      </c>
      <c r="Y401" s="295"/>
      <c r="Z401" s="295"/>
      <c r="AA401" s="295"/>
    </row>
    <row r="402" spans="8:27" ht="12.75">
      <c r="H402" s="265"/>
      <c r="J402" s="267"/>
      <c r="K402" s="267"/>
      <c r="L402" s="267"/>
      <c r="M402" s="267"/>
      <c r="O402" s="264" t="s">
        <v>598</v>
      </c>
      <c r="P402" s="304">
        <v>5</v>
      </c>
      <c r="Q402" s="324" t="s">
        <v>572</v>
      </c>
      <c r="R402" s="295">
        <v>0</v>
      </c>
      <c r="S402" s="295">
        <v>0</v>
      </c>
      <c r="T402" s="303"/>
      <c r="U402" s="295"/>
      <c r="V402" s="295"/>
      <c r="W402" s="299">
        <v>0</v>
      </c>
      <c r="X402" s="305" t="s">
        <v>573</v>
      </c>
      <c r="Y402" s="295"/>
      <c r="Z402" s="295"/>
      <c r="AA402" s="295"/>
    </row>
    <row r="403" spans="8:27" ht="12.75">
      <c r="H403" s="265"/>
      <c r="J403" s="267"/>
      <c r="K403" s="267"/>
      <c r="L403" s="267"/>
      <c r="M403" s="267"/>
      <c r="O403" s="264" t="s">
        <v>598</v>
      </c>
      <c r="P403" s="265">
        <v>5</v>
      </c>
      <c r="Q403" s="324" t="s">
        <v>574</v>
      </c>
      <c r="R403" s="302" t="e">
        <f>IF(Washington!#REF!&lt;&gt;0,Washington!H161,IF(Washington!K161&lt;&gt;0,Washington!H161,""))</f>
        <v>#REF!</v>
      </c>
      <c r="S403" s="295">
        <v>0</v>
      </c>
      <c r="T403" s="303"/>
      <c r="U403" s="295"/>
      <c r="V403" s="295"/>
      <c r="W403" s="299">
        <v>0</v>
      </c>
      <c r="X403" s="305" t="s">
        <v>575</v>
      </c>
      <c r="Y403" s="295"/>
      <c r="Z403" s="295"/>
      <c r="AA403" s="295"/>
    </row>
    <row r="404" spans="8:27" ht="12.75">
      <c r="H404" s="265"/>
      <c r="J404" s="267"/>
      <c r="K404" s="267"/>
      <c r="L404" s="267"/>
      <c r="M404" s="267"/>
      <c r="O404" s="264" t="s">
        <v>598</v>
      </c>
      <c r="P404" s="304">
        <v>5</v>
      </c>
      <c r="Q404" s="324" t="s">
        <v>576</v>
      </c>
      <c r="R404" s="302">
        <v>0</v>
      </c>
      <c r="S404" s="295">
        <v>0</v>
      </c>
      <c r="T404" s="303"/>
      <c r="U404" s="295"/>
      <c r="V404" s="295"/>
      <c r="W404" s="299">
        <v>0</v>
      </c>
      <c r="X404" s="305" t="s">
        <v>577</v>
      </c>
      <c r="Y404" s="295"/>
      <c r="Z404" s="295"/>
      <c r="AA404" s="295"/>
    </row>
    <row r="405" spans="8:27" ht="12.75">
      <c r="H405" s="265"/>
      <c r="J405" s="267"/>
      <c r="K405" s="267"/>
      <c r="L405" s="267"/>
      <c r="M405" s="267"/>
      <c r="O405" s="264" t="s">
        <v>598</v>
      </c>
      <c r="P405" s="304">
        <v>5</v>
      </c>
      <c r="Q405" s="324" t="s">
        <v>578</v>
      </c>
      <c r="R405" s="302">
        <v>0</v>
      </c>
      <c r="S405" s="295">
        <v>0</v>
      </c>
      <c r="T405" s="303"/>
      <c r="U405" s="295"/>
      <c r="V405" s="295"/>
      <c r="W405" s="299">
        <v>0</v>
      </c>
      <c r="X405" s="305" t="s">
        <v>579</v>
      </c>
      <c r="Y405" s="295"/>
      <c r="Z405" s="295"/>
      <c r="AA405" s="295"/>
    </row>
    <row r="406" spans="8:27" ht="12.75">
      <c r="H406" s="265"/>
      <c r="J406" s="267"/>
      <c r="K406" s="267"/>
      <c r="L406" s="267"/>
      <c r="M406" s="267"/>
      <c r="O406" s="264" t="s">
        <v>598</v>
      </c>
      <c r="P406" s="304">
        <v>5</v>
      </c>
      <c r="Q406" s="331" t="s">
        <v>580</v>
      </c>
      <c r="R406" s="302">
        <v>0</v>
      </c>
      <c r="S406" s="295">
        <v>0</v>
      </c>
      <c r="T406" s="303"/>
      <c r="U406" s="295"/>
      <c r="V406" s="295"/>
      <c r="W406" s="299">
        <v>0</v>
      </c>
      <c r="X406" s="305" t="s">
        <v>581</v>
      </c>
      <c r="Y406" s="295"/>
      <c r="Z406" s="295"/>
      <c r="AA406" s="295"/>
    </row>
    <row r="407" spans="8:27" ht="12.75">
      <c r="H407" s="265"/>
      <c r="J407" s="267"/>
      <c r="K407" s="267"/>
      <c r="L407" s="267"/>
      <c r="M407" s="267"/>
      <c r="O407" s="264" t="s">
        <v>598</v>
      </c>
      <c r="P407" s="304">
        <v>5</v>
      </c>
      <c r="Q407" s="331" t="s">
        <v>582</v>
      </c>
      <c r="R407" s="302">
        <v>0</v>
      </c>
      <c r="S407" s="295">
        <v>0</v>
      </c>
      <c r="T407" s="303"/>
      <c r="U407" s="295"/>
      <c r="V407" s="295"/>
      <c r="W407" s="299">
        <v>0</v>
      </c>
      <c r="X407" s="305" t="s">
        <v>583</v>
      </c>
      <c r="Y407" s="295"/>
      <c r="Z407" s="295"/>
      <c r="AA407" s="295"/>
    </row>
    <row r="408" spans="8:27" ht="12.75">
      <c r="H408" s="265"/>
      <c r="J408" s="267"/>
      <c r="K408" s="267"/>
      <c r="L408" s="267"/>
      <c r="M408" s="267"/>
      <c r="O408" s="264" t="s">
        <v>598</v>
      </c>
      <c r="P408" s="304">
        <v>5</v>
      </c>
      <c r="Q408" s="331" t="s">
        <v>584</v>
      </c>
      <c r="R408" s="295">
        <v>0</v>
      </c>
      <c r="S408" s="295">
        <v>0</v>
      </c>
      <c r="T408" s="308" t="s">
        <v>277</v>
      </c>
      <c r="U408" s="295"/>
      <c r="V408" s="295"/>
      <c r="W408" s="299">
        <v>0</v>
      </c>
      <c r="X408" s="264" t="s">
        <v>585</v>
      </c>
      <c r="Y408" s="295"/>
      <c r="Z408" s="295"/>
      <c r="AA408" s="295"/>
    </row>
    <row r="409" spans="8:27" ht="12.75">
      <c r="H409" s="265"/>
      <c r="J409" s="267"/>
      <c r="K409" s="267"/>
      <c r="L409" s="267"/>
      <c r="M409" s="267"/>
      <c r="O409" s="264" t="s">
        <v>598</v>
      </c>
      <c r="P409" s="304">
        <v>5</v>
      </c>
      <c r="Q409" s="331" t="s">
        <v>586</v>
      </c>
      <c r="R409" s="295">
        <v>0</v>
      </c>
      <c r="S409" s="295">
        <v>0</v>
      </c>
      <c r="T409" s="308" t="s">
        <v>277</v>
      </c>
      <c r="U409" s="295"/>
      <c r="V409" s="295"/>
      <c r="W409" s="299">
        <v>0</v>
      </c>
      <c r="X409" s="264" t="s">
        <v>587</v>
      </c>
      <c r="Y409" s="295"/>
      <c r="Z409" s="295"/>
      <c r="AA409" s="295"/>
    </row>
    <row r="410" spans="8:27" ht="12.75">
      <c r="H410" s="265"/>
      <c r="J410" s="267"/>
      <c r="K410" s="267"/>
      <c r="L410" s="267"/>
      <c r="M410" s="267"/>
      <c r="O410" s="264" t="s">
        <v>598</v>
      </c>
      <c r="P410" s="304">
        <v>5</v>
      </c>
      <c r="Q410" s="331" t="s">
        <v>588</v>
      </c>
      <c r="R410" s="295">
        <v>0</v>
      </c>
      <c r="S410" s="302" t="e">
        <f>IF(Washington!#REF!&lt;&gt;0,Washington!I107,IF(Washington!K107&lt;&gt;0,Washington!I107,""))</f>
        <v>#REF!</v>
      </c>
      <c r="T410" s="308" t="s">
        <v>277</v>
      </c>
      <c r="U410" s="295"/>
      <c r="V410" s="295"/>
      <c r="W410" s="299">
        <v>0</v>
      </c>
      <c r="X410" s="264" t="s">
        <v>589</v>
      </c>
      <c r="Y410" s="295"/>
      <c r="Z410" s="295"/>
      <c r="AA410" s="295"/>
    </row>
    <row r="411" spans="8:27" ht="12.75">
      <c r="H411" s="265"/>
      <c r="J411" s="267"/>
      <c r="K411" s="267"/>
      <c r="L411" s="267"/>
      <c r="M411" s="267"/>
      <c r="O411" s="264" t="s">
        <v>598</v>
      </c>
      <c r="P411" s="304">
        <v>5</v>
      </c>
      <c r="Q411" s="331" t="s">
        <v>590</v>
      </c>
      <c r="R411" s="295">
        <v>0</v>
      </c>
      <c r="S411" s="302" t="e">
        <f>IF(Washington!#REF!&lt;&gt;0,Washington!I108,IF(Washington!K108&lt;&gt;0,Washington!I108,""))</f>
        <v>#REF!</v>
      </c>
      <c r="T411" s="308" t="s">
        <v>277</v>
      </c>
      <c r="U411" s="295"/>
      <c r="V411" s="295"/>
      <c r="W411" s="299">
        <v>0</v>
      </c>
      <c r="X411" s="264" t="s">
        <v>591</v>
      </c>
      <c r="Y411" s="295"/>
      <c r="Z411" s="295"/>
      <c r="AA411" s="295"/>
    </row>
    <row r="412" spans="8:27" ht="12.75">
      <c r="H412" s="265"/>
      <c r="J412" s="267"/>
      <c r="K412" s="267"/>
      <c r="L412" s="267"/>
      <c r="M412" s="267"/>
      <c r="O412" s="264" t="s">
        <v>598</v>
      </c>
      <c r="P412" s="304">
        <v>5</v>
      </c>
      <c r="Q412" s="331" t="s">
        <v>592</v>
      </c>
      <c r="R412" s="295">
        <v>0</v>
      </c>
      <c r="S412" s="302" t="e">
        <f>IF(Washington!#REF!&lt;&gt;0,Washington!I138,IF(Washington!K138&lt;&gt;0,Washington!I138,""))</f>
        <v>#REF!</v>
      </c>
      <c r="T412" s="308" t="s">
        <v>277</v>
      </c>
      <c r="U412" s="295"/>
      <c r="V412" s="295"/>
      <c r="W412" s="299">
        <v>0</v>
      </c>
      <c r="X412" s="264" t="s">
        <v>593</v>
      </c>
      <c r="Y412" s="295"/>
      <c r="Z412" s="295"/>
      <c r="AA412" s="295"/>
    </row>
    <row r="413" spans="8:27" ht="12.75">
      <c r="H413" s="265"/>
      <c r="J413" s="267"/>
      <c r="K413" s="267"/>
      <c r="L413" s="267"/>
      <c r="M413" s="267"/>
      <c r="O413" s="264" t="s">
        <v>598</v>
      </c>
      <c r="P413" s="304">
        <v>5</v>
      </c>
      <c r="Q413" s="331" t="s">
        <v>594</v>
      </c>
      <c r="R413" s="295">
        <v>0</v>
      </c>
      <c r="S413" s="302" t="e">
        <f>IF(Washington!#REF!&lt;&gt;0,Washington!I139,IF(Washington!K139&lt;&gt;0,Washington!I139,""))</f>
        <v>#REF!</v>
      </c>
      <c r="T413" s="308" t="s">
        <v>277</v>
      </c>
      <c r="U413" s="295"/>
      <c r="V413" s="295"/>
      <c r="W413" s="299">
        <v>0</v>
      </c>
      <c r="X413" s="264" t="s">
        <v>595</v>
      </c>
      <c r="Y413" s="295"/>
      <c r="Z413" s="295"/>
      <c r="AA413" s="295"/>
    </row>
    <row r="414" spans="8:27" ht="22.5">
      <c r="H414" s="265"/>
      <c r="J414" s="267"/>
      <c r="K414" s="267"/>
      <c r="L414" s="267"/>
      <c r="M414" s="267"/>
      <c r="O414" s="264" t="s">
        <v>599</v>
      </c>
      <c r="P414" s="265">
        <v>5</v>
      </c>
      <c r="Q414" s="326" t="s">
        <v>429</v>
      </c>
      <c r="R414" s="295">
        <v>0</v>
      </c>
      <c r="S414" s="295">
        <v>0</v>
      </c>
      <c r="T414" s="296"/>
      <c r="U414" s="297"/>
      <c r="V414" s="297"/>
      <c r="W414" s="299">
        <v>0</v>
      </c>
      <c r="X414" s="284" t="s">
        <v>430</v>
      </c>
      <c r="Y414" s="295"/>
      <c r="Z414" s="295"/>
      <c r="AA414" s="295"/>
    </row>
    <row r="415" spans="8:27" ht="22.5">
      <c r="H415" s="265"/>
      <c r="J415" s="267"/>
      <c r="K415" s="267"/>
      <c r="L415" s="267"/>
      <c r="M415" s="267"/>
      <c r="O415" s="264" t="s">
        <v>599</v>
      </c>
      <c r="P415" s="265">
        <v>5</v>
      </c>
      <c r="Q415" s="326" t="s">
        <v>1225</v>
      </c>
      <c r="R415" s="295">
        <v>0</v>
      </c>
      <c r="S415" s="295">
        <v>0</v>
      </c>
      <c r="T415" s="296"/>
      <c r="U415" s="297"/>
      <c r="V415" s="297"/>
      <c r="W415" s="298">
        <v>0</v>
      </c>
      <c r="X415" s="343" t="s">
        <v>1226</v>
      </c>
      <c r="Y415" s="295"/>
      <c r="Z415" s="295"/>
      <c r="AA415" s="295"/>
    </row>
    <row r="416" spans="8:27" ht="12.75">
      <c r="H416" s="265"/>
      <c r="J416" s="267"/>
      <c r="K416" s="267"/>
      <c r="L416" s="267"/>
      <c r="M416" s="267"/>
      <c r="O416" s="264" t="s">
        <v>599</v>
      </c>
      <c r="P416" s="265">
        <v>5</v>
      </c>
      <c r="Q416" s="331" t="s">
        <v>432</v>
      </c>
      <c r="R416" s="295">
        <v>0</v>
      </c>
      <c r="S416" s="295">
        <v>0</v>
      </c>
      <c r="T416" s="286"/>
      <c r="U416" s="295"/>
      <c r="V416" s="295"/>
      <c r="W416" s="299">
        <v>0</v>
      </c>
      <c r="X416" s="300" t="s">
        <v>433</v>
      </c>
      <c r="Y416" s="295"/>
      <c r="Z416" s="295"/>
      <c r="AA416" s="295"/>
    </row>
    <row r="417" spans="8:27" ht="12.75">
      <c r="H417" s="265"/>
      <c r="J417" s="267"/>
      <c r="K417" s="267"/>
      <c r="L417" s="267"/>
      <c r="M417" s="267"/>
      <c r="O417" s="264" t="s">
        <v>599</v>
      </c>
      <c r="P417" s="265">
        <v>5</v>
      </c>
      <c r="Q417" s="331" t="s">
        <v>435</v>
      </c>
      <c r="R417" s="295">
        <v>0</v>
      </c>
      <c r="S417" s="295">
        <v>0</v>
      </c>
      <c r="T417" s="286"/>
      <c r="U417" s="295"/>
      <c r="V417" s="295"/>
      <c r="W417" s="299">
        <v>0</v>
      </c>
      <c r="X417" s="300" t="s">
        <v>436</v>
      </c>
      <c r="Y417" s="295"/>
      <c r="Z417" s="295"/>
      <c r="AA417" s="295"/>
    </row>
    <row r="418" spans="8:27" ht="12.75">
      <c r="H418" s="265"/>
      <c r="J418" s="267"/>
      <c r="K418" s="267"/>
      <c r="L418" s="267"/>
      <c r="M418" s="267"/>
      <c r="O418" s="264" t="s">
        <v>599</v>
      </c>
      <c r="P418" s="265">
        <v>5</v>
      </c>
      <c r="Q418" s="331" t="s">
        <v>437</v>
      </c>
      <c r="R418" s="295">
        <v>0</v>
      </c>
      <c r="S418" s="295">
        <v>0</v>
      </c>
      <c r="T418" s="286"/>
      <c r="U418" s="295"/>
      <c r="V418" s="295"/>
      <c r="W418" s="299">
        <v>0</v>
      </c>
      <c r="X418" s="300" t="s">
        <v>438</v>
      </c>
      <c r="Y418" s="295"/>
      <c r="Z418" s="295"/>
      <c r="AA418" s="295"/>
    </row>
    <row r="419" spans="8:27" ht="12.75">
      <c r="H419" s="265"/>
      <c r="J419" s="267"/>
      <c r="K419" s="267"/>
      <c r="L419" s="267"/>
      <c r="M419" s="267"/>
      <c r="O419" s="264" t="s">
        <v>599</v>
      </c>
      <c r="P419" s="265">
        <v>5</v>
      </c>
      <c r="Q419" s="331" t="s">
        <v>439</v>
      </c>
      <c r="R419" s="295">
        <v>0</v>
      </c>
      <c r="S419" s="295">
        <v>0</v>
      </c>
      <c r="T419" s="286"/>
      <c r="U419" s="295"/>
      <c r="V419" s="295"/>
      <c r="W419" s="299">
        <v>0</v>
      </c>
      <c r="X419" s="300" t="s">
        <v>440</v>
      </c>
      <c r="Y419" s="295"/>
      <c r="Z419" s="295"/>
      <c r="AA419" s="295"/>
    </row>
    <row r="420" spans="8:27" ht="12.75">
      <c r="H420" s="265"/>
      <c r="J420" s="267"/>
      <c r="K420" s="267"/>
      <c r="L420" s="267"/>
      <c r="M420" s="267"/>
      <c r="O420" s="264" t="s">
        <v>599</v>
      </c>
      <c r="P420" s="265">
        <v>5</v>
      </c>
      <c r="Q420" s="331" t="s">
        <v>1227</v>
      </c>
      <c r="R420" s="295">
        <v>0</v>
      </c>
      <c r="S420" s="295">
        <v>0</v>
      </c>
      <c r="T420" s="286"/>
      <c r="U420" s="295"/>
      <c r="V420" s="295"/>
      <c r="W420" s="298">
        <v>0</v>
      </c>
      <c r="X420" s="344" t="s">
        <v>1228</v>
      </c>
      <c r="Y420" s="295"/>
      <c r="Z420" s="295"/>
      <c r="AA420" s="295"/>
    </row>
    <row r="421" spans="8:27" ht="12.75">
      <c r="H421" s="265"/>
      <c r="J421" s="267"/>
      <c r="K421" s="267"/>
      <c r="L421" s="267"/>
      <c r="M421" s="267"/>
      <c r="O421" s="264" t="s">
        <v>599</v>
      </c>
      <c r="P421" s="265">
        <v>5</v>
      </c>
      <c r="Q421" s="331" t="s">
        <v>1229</v>
      </c>
      <c r="R421" s="295">
        <v>0</v>
      </c>
      <c r="S421" s="295">
        <v>0</v>
      </c>
      <c r="T421" s="286"/>
      <c r="U421" s="295"/>
      <c r="V421" s="295"/>
      <c r="W421" s="298">
        <v>0</v>
      </c>
      <c r="X421" s="344" t="s">
        <v>1230</v>
      </c>
      <c r="Y421" s="295"/>
      <c r="Z421" s="295"/>
      <c r="AA421" s="295"/>
    </row>
    <row r="422" spans="8:27" ht="12.75">
      <c r="H422" s="265"/>
      <c r="J422" s="267"/>
      <c r="K422" s="267"/>
      <c r="L422" s="267"/>
      <c r="M422" s="267"/>
      <c r="O422" s="264" t="s">
        <v>599</v>
      </c>
      <c r="P422" s="265">
        <v>5</v>
      </c>
      <c r="Q422" s="331" t="s">
        <v>1231</v>
      </c>
      <c r="R422" s="295">
        <v>0</v>
      </c>
      <c r="S422" s="295">
        <v>0</v>
      </c>
      <c r="T422" s="286"/>
      <c r="U422" s="295"/>
      <c r="V422" s="295"/>
      <c r="W422" s="298">
        <v>0</v>
      </c>
      <c r="X422" s="344" t="s">
        <v>1232</v>
      </c>
      <c r="Y422" s="295"/>
      <c r="Z422" s="295"/>
      <c r="AA422" s="295"/>
    </row>
    <row r="423" spans="8:27" ht="12.75">
      <c r="H423" s="265"/>
      <c r="J423" s="267"/>
      <c r="K423" s="267"/>
      <c r="L423" s="267"/>
      <c r="M423" s="267"/>
      <c r="O423" s="264" t="s">
        <v>599</v>
      </c>
      <c r="P423" s="265">
        <v>5</v>
      </c>
      <c r="Q423" s="331" t="s">
        <v>1233</v>
      </c>
      <c r="R423" s="295">
        <v>0</v>
      </c>
      <c r="S423" s="295">
        <v>0</v>
      </c>
      <c r="T423" s="286"/>
      <c r="U423" s="295"/>
      <c r="V423" s="295"/>
      <c r="W423" s="298">
        <v>0</v>
      </c>
      <c r="X423" s="344" t="s">
        <v>1234</v>
      </c>
      <c r="Y423" s="295"/>
      <c r="Z423" s="295"/>
      <c r="AA423" s="295"/>
    </row>
    <row r="424" spans="8:27" ht="12.75">
      <c r="H424" s="265"/>
      <c r="J424" s="267"/>
      <c r="K424" s="267"/>
      <c r="L424" s="267"/>
      <c r="M424" s="267"/>
      <c r="O424" s="264" t="s">
        <v>599</v>
      </c>
      <c r="P424" s="265">
        <v>5</v>
      </c>
      <c r="Q424" s="331" t="s">
        <v>1235</v>
      </c>
      <c r="R424" s="295">
        <v>0</v>
      </c>
      <c r="S424" s="295">
        <v>0</v>
      </c>
      <c r="T424" s="286"/>
      <c r="U424" s="295"/>
      <c r="V424" s="295"/>
      <c r="W424" s="298">
        <v>0</v>
      </c>
      <c r="X424" s="344" t="s">
        <v>1236</v>
      </c>
      <c r="Y424" s="295"/>
      <c r="Z424" s="295"/>
      <c r="AA424" s="295"/>
    </row>
    <row r="425" spans="8:27" ht="12.75">
      <c r="H425" s="265"/>
      <c r="J425" s="267"/>
      <c r="K425" s="267"/>
      <c r="L425" s="267"/>
      <c r="M425" s="267"/>
      <c r="O425" s="264" t="s">
        <v>599</v>
      </c>
      <c r="P425" s="265">
        <v>5</v>
      </c>
      <c r="Q425" s="331" t="s">
        <v>1237</v>
      </c>
      <c r="R425" s="295">
        <v>0</v>
      </c>
      <c r="S425" s="295">
        <v>0</v>
      </c>
      <c r="T425" s="286"/>
      <c r="U425" s="295"/>
      <c r="V425" s="295"/>
      <c r="W425" s="298">
        <v>0</v>
      </c>
      <c r="X425" s="344" t="s">
        <v>1238</v>
      </c>
      <c r="Y425" s="295"/>
      <c r="Z425" s="295"/>
      <c r="AA425" s="295"/>
    </row>
    <row r="426" spans="8:27" ht="12.75">
      <c r="H426" s="265"/>
      <c r="J426" s="267"/>
      <c r="K426" s="267"/>
      <c r="L426" s="267"/>
      <c r="M426" s="267"/>
      <c r="O426" s="264" t="s">
        <v>599</v>
      </c>
      <c r="P426" s="265">
        <v>5</v>
      </c>
      <c r="Q426" s="331" t="s">
        <v>1239</v>
      </c>
      <c r="R426" s="295">
        <v>0</v>
      </c>
      <c r="S426" s="295">
        <v>0</v>
      </c>
      <c r="T426" s="286"/>
      <c r="U426" s="295"/>
      <c r="V426" s="295"/>
      <c r="W426" s="298">
        <v>0</v>
      </c>
      <c r="X426" s="344" t="s">
        <v>1240</v>
      </c>
      <c r="Y426" s="295"/>
      <c r="Z426" s="295"/>
      <c r="AA426" s="295"/>
    </row>
    <row r="427" spans="8:27" ht="12.75">
      <c r="H427" s="265"/>
      <c r="J427" s="267"/>
      <c r="K427" s="267"/>
      <c r="L427" s="267"/>
      <c r="M427" s="267"/>
      <c r="O427" s="264" t="s">
        <v>599</v>
      </c>
      <c r="P427" s="265">
        <v>5</v>
      </c>
      <c r="Q427" s="331" t="s">
        <v>1241</v>
      </c>
      <c r="R427" s="295">
        <v>0</v>
      </c>
      <c r="S427" s="295">
        <v>0</v>
      </c>
      <c r="T427" s="286"/>
      <c r="U427" s="295"/>
      <c r="V427" s="295"/>
      <c r="W427" s="298">
        <v>0</v>
      </c>
      <c r="X427" s="344" t="s">
        <v>1242</v>
      </c>
      <c r="Y427" s="295"/>
      <c r="Z427" s="295"/>
      <c r="AA427" s="295"/>
    </row>
    <row r="428" spans="8:27" ht="12.75">
      <c r="H428" s="265"/>
      <c r="J428" s="267"/>
      <c r="K428" s="267"/>
      <c r="L428" s="267"/>
      <c r="M428" s="267"/>
      <c r="O428" s="264" t="s">
        <v>599</v>
      </c>
      <c r="P428" s="265">
        <v>5</v>
      </c>
      <c r="Q428" s="331" t="s">
        <v>1243</v>
      </c>
      <c r="R428" s="295">
        <v>0</v>
      </c>
      <c r="S428" s="295">
        <v>0</v>
      </c>
      <c r="T428" s="286"/>
      <c r="U428" s="295"/>
      <c r="V428" s="295"/>
      <c r="W428" s="298">
        <v>0</v>
      </c>
      <c r="X428" s="344" t="s">
        <v>1244</v>
      </c>
      <c r="Y428" s="295"/>
      <c r="Z428" s="295"/>
      <c r="AA428" s="295"/>
    </row>
    <row r="429" spans="8:27" ht="12.75">
      <c r="H429" s="265"/>
      <c r="J429" s="267"/>
      <c r="K429" s="267"/>
      <c r="L429" s="267"/>
      <c r="M429" s="267"/>
      <c r="O429" s="264" t="s">
        <v>599</v>
      </c>
      <c r="P429" s="265">
        <v>5</v>
      </c>
      <c r="Q429" s="331" t="s">
        <v>1245</v>
      </c>
      <c r="R429" s="295">
        <v>0</v>
      </c>
      <c r="S429" s="295">
        <v>0</v>
      </c>
      <c r="T429" s="286"/>
      <c r="U429" s="295"/>
      <c r="V429" s="295"/>
      <c r="W429" s="298">
        <v>0</v>
      </c>
      <c r="X429" s="344" t="s">
        <v>1246</v>
      </c>
      <c r="Y429" s="295"/>
      <c r="Z429" s="295"/>
      <c r="AA429" s="295"/>
    </row>
    <row r="430" spans="8:27" ht="12.75">
      <c r="H430" s="265"/>
      <c r="J430" s="267"/>
      <c r="K430" s="267"/>
      <c r="L430" s="267"/>
      <c r="M430" s="267"/>
      <c r="O430" s="264" t="s">
        <v>599</v>
      </c>
      <c r="P430" s="265">
        <v>5</v>
      </c>
      <c r="Q430" s="331" t="s">
        <v>1247</v>
      </c>
      <c r="R430" s="295">
        <v>0</v>
      </c>
      <c r="S430" s="295">
        <v>0</v>
      </c>
      <c r="T430" s="286"/>
      <c r="U430" s="295"/>
      <c r="V430" s="295"/>
      <c r="W430" s="298">
        <v>0</v>
      </c>
      <c r="X430" s="344" t="s">
        <v>1248</v>
      </c>
      <c r="Y430" s="295"/>
      <c r="Z430" s="295"/>
      <c r="AA430" s="295"/>
    </row>
    <row r="431" spans="8:27" ht="12.75">
      <c r="H431" s="265"/>
      <c r="J431" s="267"/>
      <c r="K431" s="267"/>
      <c r="L431" s="267"/>
      <c r="M431" s="267"/>
      <c r="O431" s="264" t="s">
        <v>599</v>
      </c>
      <c r="P431" s="265">
        <v>5</v>
      </c>
      <c r="Q431" s="331" t="s">
        <v>1249</v>
      </c>
      <c r="R431" s="295">
        <v>0</v>
      </c>
      <c r="S431" s="295">
        <v>0</v>
      </c>
      <c r="T431" s="286"/>
      <c r="U431" s="295"/>
      <c r="V431" s="295"/>
      <c r="W431" s="298">
        <v>0</v>
      </c>
      <c r="X431" s="344" t="s">
        <v>1250</v>
      </c>
      <c r="Y431" s="295"/>
      <c r="Z431" s="295"/>
      <c r="AA431" s="295"/>
    </row>
    <row r="432" spans="8:27" ht="12.75">
      <c r="H432" s="265"/>
      <c r="J432" s="267"/>
      <c r="K432" s="267"/>
      <c r="L432" s="267"/>
      <c r="M432" s="267"/>
      <c r="O432" s="264" t="s">
        <v>599</v>
      </c>
      <c r="P432" s="265">
        <v>5</v>
      </c>
      <c r="Q432" s="331" t="s">
        <v>1251</v>
      </c>
      <c r="R432" s="295">
        <v>0</v>
      </c>
      <c r="S432" s="295">
        <v>0</v>
      </c>
      <c r="T432" s="286"/>
      <c r="U432" s="295"/>
      <c r="V432" s="295"/>
      <c r="W432" s="298">
        <v>0</v>
      </c>
      <c r="X432" s="344" t="s">
        <v>1252</v>
      </c>
      <c r="Y432" s="295"/>
      <c r="Z432" s="295"/>
      <c r="AA432" s="295"/>
    </row>
    <row r="433" spans="8:27" ht="12.75">
      <c r="H433" s="265"/>
      <c r="J433" s="267"/>
      <c r="K433" s="267"/>
      <c r="L433" s="267"/>
      <c r="M433" s="267"/>
      <c r="O433" s="264" t="s">
        <v>599</v>
      </c>
      <c r="P433" s="265">
        <v>5</v>
      </c>
      <c r="Q433" s="331" t="s">
        <v>1253</v>
      </c>
      <c r="R433" s="295">
        <v>0</v>
      </c>
      <c r="S433" s="295">
        <v>0</v>
      </c>
      <c r="T433" s="286"/>
      <c r="U433" s="295"/>
      <c r="V433" s="295"/>
      <c r="W433" s="298">
        <v>0</v>
      </c>
      <c r="X433" s="344" t="s">
        <v>1254</v>
      </c>
      <c r="Y433" s="295"/>
      <c r="Z433" s="295"/>
      <c r="AA433" s="295"/>
    </row>
    <row r="434" spans="8:27" ht="12.75">
      <c r="H434" s="265"/>
      <c r="J434" s="267"/>
      <c r="K434" s="267"/>
      <c r="L434" s="267"/>
      <c r="M434" s="267"/>
      <c r="O434" s="264" t="s">
        <v>599</v>
      </c>
      <c r="P434" s="265">
        <v>5</v>
      </c>
      <c r="Q434" s="331" t="s">
        <v>1255</v>
      </c>
      <c r="R434" s="295">
        <v>0</v>
      </c>
      <c r="S434" s="295">
        <v>0</v>
      </c>
      <c r="T434" s="286"/>
      <c r="U434" s="295"/>
      <c r="V434" s="295"/>
      <c r="W434" s="298">
        <v>0</v>
      </c>
      <c r="X434" s="344" t="s">
        <v>1256</v>
      </c>
      <c r="Y434" s="295"/>
      <c r="Z434" s="295"/>
      <c r="AA434" s="295"/>
    </row>
    <row r="435" spans="8:27" ht="12.75">
      <c r="H435" s="265"/>
      <c r="J435" s="267"/>
      <c r="K435" s="267"/>
      <c r="L435" s="267"/>
      <c r="M435" s="267"/>
      <c r="O435" s="264" t="s">
        <v>599</v>
      </c>
      <c r="P435" s="265">
        <v>5</v>
      </c>
      <c r="Q435" s="331" t="s">
        <v>1257</v>
      </c>
      <c r="R435" s="295">
        <v>0</v>
      </c>
      <c r="S435" s="295">
        <v>0</v>
      </c>
      <c r="T435" s="286"/>
      <c r="U435" s="295"/>
      <c r="V435" s="295"/>
      <c r="W435" s="298">
        <v>0</v>
      </c>
      <c r="X435" s="344" t="s">
        <v>1258</v>
      </c>
      <c r="Y435" s="295"/>
      <c r="Z435" s="295"/>
      <c r="AA435" s="295"/>
    </row>
    <row r="436" spans="8:27" ht="12.75">
      <c r="H436" s="265"/>
      <c r="J436" s="267"/>
      <c r="K436" s="267"/>
      <c r="L436" s="267"/>
      <c r="M436" s="267"/>
      <c r="O436" s="264" t="s">
        <v>599</v>
      </c>
      <c r="P436" s="265">
        <v>5</v>
      </c>
      <c r="Q436" s="331" t="s">
        <v>1259</v>
      </c>
      <c r="R436" s="295">
        <v>0</v>
      </c>
      <c r="S436" s="295">
        <v>0</v>
      </c>
      <c r="T436" s="286"/>
      <c r="U436" s="295"/>
      <c r="V436" s="295"/>
      <c r="W436" s="298">
        <v>0</v>
      </c>
      <c r="X436" s="344" t="s">
        <v>1260</v>
      </c>
      <c r="Y436" s="295"/>
      <c r="Z436" s="295"/>
      <c r="AA436" s="295"/>
    </row>
    <row r="437" spans="8:27" ht="12.75">
      <c r="H437" s="265"/>
      <c r="J437" s="267"/>
      <c r="K437" s="267"/>
      <c r="L437" s="267"/>
      <c r="M437" s="267"/>
      <c r="O437" s="264" t="s">
        <v>599</v>
      </c>
      <c r="P437" s="265">
        <v>5</v>
      </c>
      <c r="Q437" s="331" t="s">
        <v>1261</v>
      </c>
      <c r="R437" s="295">
        <v>0</v>
      </c>
      <c r="S437" s="295">
        <v>0</v>
      </c>
      <c r="T437" s="286"/>
      <c r="U437" s="295"/>
      <c r="V437" s="295"/>
      <c r="W437" s="298">
        <v>0</v>
      </c>
      <c r="X437" s="344" t="s">
        <v>1262</v>
      </c>
      <c r="Y437" s="295"/>
      <c r="Z437" s="295"/>
      <c r="AA437" s="295"/>
    </row>
    <row r="438" spans="8:27" ht="12.75">
      <c r="H438" s="265"/>
      <c r="J438" s="267"/>
      <c r="K438" s="267"/>
      <c r="L438" s="267"/>
      <c r="M438" s="267"/>
      <c r="O438" s="264" t="s">
        <v>599</v>
      </c>
      <c r="P438" s="265">
        <v>5</v>
      </c>
      <c r="Q438" s="331" t="s">
        <v>1263</v>
      </c>
      <c r="R438" s="295">
        <v>0</v>
      </c>
      <c r="S438" s="295">
        <v>0</v>
      </c>
      <c r="T438" s="286"/>
      <c r="U438" s="295"/>
      <c r="V438" s="295"/>
      <c r="W438" s="298">
        <v>0</v>
      </c>
      <c r="X438" s="344" t="s">
        <v>1264</v>
      </c>
      <c r="Y438" s="295"/>
      <c r="Z438" s="295"/>
      <c r="AA438" s="295"/>
    </row>
    <row r="439" spans="8:27" ht="12.75">
      <c r="H439" s="265"/>
      <c r="J439" s="267"/>
      <c r="K439" s="267"/>
      <c r="L439" s="267"/>
      <c r="M439" s="267"/>
      <c r="O439" s="264" t="s">
        <v>599</v>
      </c>
      <c r="P439" s="265">
        <v>5</v>
      </c>
      <c r="Q439" s="331" t="s">
        <v>1265</v>
      </c>
      <c r="R439" s="295">
        <v>0</v>
      </c>
      <c r="S439" s="295">
        <v>0</v>
      </c>
      <c r="T439" s="286"/>
      <c r="U439" s="295"/>
      <c r="V439" s="295"/>
      <c r="W439" s="298">
        <v>0</v>
      </c>
      <c r="X439" s="344" t="s">
        <v>1266</v>
      </c>
      <c r="Y439" s="295"/>
      <c r="Z439" s="295"/>
      <c r="AA439" s="295"/>
    </row>
    <row r="440" spans="8:27" ht="12.75">
      <c r="H440" s="265"/>
      <c r="J440" s="267"/>
      <c r="K440" s="267"/>
      <c r="L440" s="267"/>
      <c r="M440" s="267"/>
      <c r="O440" s="264" t="s">
        <v>599</v>
      </c>
      <c r="P440" s="265">
        <v>5</v>
      </c>
      <c r="Q440" s="331" t="s">
        <v>1267</v>
      </c>
      <c r="R440" s="295">
        <v>0</v>
      </c>
      <c r="S440" s="295">
        <v>0</v>
      </c>
      <c r="T440" s="286"/>
      <c r="U440" s="295"/>
      <c r="V440" s="295"/>
      <c r="W440" s="298">
        <v>0</v>
      </c>
      <c r="X440" s="344" t="s">
        <v>1268</v>
      </c>
      <c r="Y440" s="295"/>
      <c r="Z440" s="295"/>
      <c r="AA440" s="295"/>
    </row>
    <row r="441" spans="8:27" ht="12.75">
      <c r="H441" s="265"/>
      <c r="J441" s="267"/>
      <c r="K441" s="267"/>
      <c r="L441" s="267"/>
      <c r="M441" s="267"/>
      <c r="O441" s="264" t="s">
        <v>599</v>
      </c>
      <c r="P441" s="265">
        <v>5</v>
      </c>
      <c r="Q441" s="331" t="s">
        <v>1269</v>
      </c>
      <c r="R441" s="295">
        <v>0</v>
      </c>
      <c r="S441" s="295">
        <v>0</v>
      </c>
      <c r="T441" s="286"/>
      <c r="U441" s="295"/>
      <c r="V441" s="295"/>
      <c r="W441" s="298">
        <v>0</v>
      </c>
      <c r="X441" s="344" t="s">
        <v>1270</v>
      </c>
      <c r="Y441" s="295"/>
      <c r="Z441" s="295"/>
      <c r="AA441" s="295"/>
    </row>
    <row r="442" spans="8:27" ht="12.75">
      <c r="H442" s="265"/>
      <c r="J442" s="267"/>
      <c r="K442" s="267"/>
      <c r="L442" s="267"/>
      <c r="M442" s="267"/>
      <c r="O442" s="264" t="s">
        <v>599</v>
      </c>
      <c r="P442" s="265">
        <v>5</v>
      </c>
      <c r="Q442" s="331" t="s">
        <v>441</v>
      </c>
      <c r="R442" s="295">
        <v>0</v>
      </c>
      <c r="S442" s="295">
        <v>0</v>
      </c>
      <c r="T442" s="286"/>
      <c r="U442" s="295"/>
      <c r="V442" s="295"/>
      <c r="W442" s="299">
        <v>0</v>
      </c>
      <c r="X442" s="264" t="s">
        <v>442</v>
      </c>
      <c r="Y442" s="295"/>
      <c r="Z442" s="295"/>
      <c r="AA442" s="295"/>
    </row>
    <row r="443" spans="8:27" ht="12.75">
      <c r="H443" s="265"/>
      <c r="J443" s="267"/>
      <c r="K443" s="267"/>
      <c r="L443" s="267"/>
      <c r="M443" s="267"/>
      <c r="O443" s="264" t="s">
        <v>599</v>
      </c>
      <c r="P443" s="265">
        <v>5</v>
      </c>
      <c r="Q443" s="331" t="s">
        <v>443</v>
      </c>
      <c r="R443" s="295">
        <v>0</v>
      </c>
      <c r="S443" s="295">
        <v>0</v>
      </c>
      <c r="T443" s="303"/>
      <c r="U443" s="295"/>
      <c r="V443" s="295"/>
      <c r="W443" s="299">
        <v>0</v>
      </c>
      <c r="X443" s="280" t="s">
        <v>444</v>
      </c>
      <c r="Y443" s="295"/>
      <c r="Z443" s="295"/>
      <c r="AA443" s="295"/>
    </row>
    <row r="444" spans="8:27" ht="12.75">
      <c r="H444" s="265"/>
      <c r="J444" s="267"/>
      <c r="K444" s="267"/>
      <c r="L444" s="267"/>
      <c r="M444" s="267"/>
      <c r="O444" s="264" t="s">
        <v>599</v>
      </c>
      <c r="P444" s="265">
        <v>5</v>
      </c>
      <c r="Q444" s="331" t="s">
        <v>445</v>
      </c>
      <c r="R444" s="295">
        <v>0</v>
      </c>
      <c r="S444" s="295">
        <v>0</v>
      </c>
      <c r="T444" s="303"/>
      <c r="U444" s="295"/>
      <c r="V444" s="295"/>
      <c r="W444" s="299">
        <v>0</v>
      </c>
      <c r="X444" s="264" t="s">
        <v>446</v>
      </c>
      <c r="Y444" s="295"/>
      <c r="Z444" s="295"/>
      <c r="AA444" s="295"/>
    </row>
    <row r="445" spans="8:27" ht="12.75">
      <c r="H445" s="265"/>
      <c r="J445" s="267"/>
      <c r="K445" s="267"/>
      <c r="L445" s="267"/>
      <c r="M445" s="267"/>
      <c r="O445" s="264" t="s">
        <v>599</v>
      </c>
      <c r="P445" s="275">
        <v>5</v>
      </c>
      <c r="Q445" s="331" t="s">
        <v>447</v>
      </c>
      <c r="R445" s="295">
        <v>0</v>
      </c>
      <c r="S445" s="295">
        <v>0</v>
      </c>
      <c r="T445" s="303"/>
      <c r="U445" s="295"/>
      <c r="V445" s="295"/>
      <c r="W445" s="299">
        <v>0</v>
      </c>
      <c r="X445" s="270" t="s">
        <v>448</v>
      </c>
      <c r="Y445" s="295"/>
      <c r="Z445" s="295"/>
      <c r="AA445" s="295"/>
    </row>
    <row r="446" spans="8:27" ht="12.75">
      <c r="H446" s="265"/>
      <c r="J446" s="267"/>
      <c r="K446" s="267"/>
      <c r="L446" s="267"/>
      <c r="M446" s="267"/>
      <c r="O446" s="264" t="s">
        <v>599</v>
      </c>
      <c r="P446" s="265">
        <v>5</v>
      </c>
      <c r="Q446" s="331" t="s">
        <v>449</v>
      </c>
      <c r="R446" s="295">
        <v>0</v>
      </c>
      <c r="S446" s="295">
        <v>0</v>
      </c>
      <c r="T446" s="303"/>
      <c r="U446" s="295"/>
      <c r="V446" s="295"/>
      <c r="W446" s="299">
        <v>0</v>
      </c>
      <c r="X446" s="264" t="s">
        <v>450</v>
      </c>
      <c r="Y446" s="295"/>
      <c r="Z446" s="295"/>
      <c r="AA446" s="295"/>
    </row>
    <row r="447" spans="8:27" ht="12.75">
      <c r="H447" s="265"/>
      <c r="J447" s="267"/>
      <c r="K447" s="267"/>
      <c r="L447" s="267"/>
      <c r="M447" s="267"/>
      <c r="O447" s="264" t="s">
        <v>599</v>
      </c>
      <c r="P447" s="265">
        <v>5</v>
      </c>
      <c r="Q447" s="331" t="s">
        <v>451</v>
      </c>
      <c r="R447" s="295">
        <v>0</v>
      </c>
      <c r="S447" s="295">
        <v>0</v>
      </c>
      <c r="T447" s="303"/>
      <c r="U447" s="295"/>
      <c r="V447" s="295"/>
      <c r="W447" s="299">
        <v>0</v>
      </c>
      <c r="X447" s="264" t="s">
        <v>452</v>
      </c>
      <c r="Y447" s="295"/>
      <c r="Z447" s="295"/>
      <c r="AA447" s="295"/>
    </row>
    <row r="448" spans="8:27" ht="12.75">
      <c r="H448" s="265"/>
      <c r="J448" s="267"/>
      <c r="K448" s="267"/>
      <c r="L448" s="267"/>
      <c r="M448" s="267"/>
      <c r="O448" s="264" t="s">
        <v>599</v>
      </c>
      <c r="P448" s="265">
        <v>5</v>
      </c>
      <c r="Q448" s="331" t="s">
        <v>453</v>
      </c>
      <c r="R448" s="295">
        <v>0</v>
      </c>
      <c r="S448" s="295">
        <v>0</v>
      </c>
      <c r="T448" s="303"/>
      <c r="U448" s="295"/>
      <c r="V448" s="295"/>
      <c r="W448" s="299">
        <v>0</v>
      </c>
      <c r="X448" s="264" t="s">
        <v>454</v>
      </c>
      <c r="Y448" s="295"/>
      <c r="Z448" s="295"/>
      <c r="AA448" s="295"/>
    </row>
    <row r="449" spans="8:27" ht="12.75">
      <c r="H449" s="265"/>
      <c r="J449" s="267"/>
      <c r="K449" s="267"/>
      <c r="L449" s="267"/>
      <c r="M449" s="267"/>
      <c r="O449" s="264" t="s">
        <v>599</v>
      </c>
      <c r="P449" s="265">
        <v>5</v>
      </c>
      <c r="Q449" s="331" t="s">
        <v>455</v>
      </c>
      <c r="R449" s="295">
        <v>0</v>
      </c>
      <c r="S449" s="295">
        <v>0</v>
      </c>
      <c r="T449" s="303"/>
      <c r="U449" s="295"/>
      <c r="V449" s="295"/>
      <c r="W449" s="299">
        <v>0</v>
      </c>
      <c r="X449" s="264" t="s">
        <v>456</v>
      </c>
      <c r="Y449" s="295"/>
      <c r="Z449" s="295"/>
      <c r="AA449" s="295"/>
    </row>
    <row r="450" spans="8:27" ht="12.75">
      <c r="H450" s="265"/>
      <c r="J450" s="267"/>
      <c r="K450" s="267"/>
      <c r="L450" s="267"/>
      <c r="M450" s="267"/>
      <c r="O450" s="264" t="s">
        <v>599</v>
      </c>
      <c r="P450" s="304">
        <v>5</v>
      </c>
      <c r="Q450" s="331" t="s">
        <v>457</v>
      </c>
      <c r="R450" s="295">
        <v>0</v>
      </c>
      <c r="S450" s="295">
        <v>0</v>
      </c>
      <c r="T450" s="303"/>
      <c r="U450" s="295"/>
      <c r="V450" s="295"/>
      <c r="W450" s="299">
        <v>0</v>
      </c>
      <c r="X450" s="264" t="s">
        <v>458</v>
      </c>
      <c r="Y450" s="295"/>
      <c r="Z450" s="295"/>
      <c r="AA450" s="295"/>
    </row>
    <row r="451" spans="8:27" ht="12.75">
      <c r="H451" s="265"/>
      <c r="J451" s="267"/>
      <c r="K451" s="267"/>
      <c r="L451" s="267"/>
      <c r="M451" s="267"/>
      <c r="O451" s="264" t="s">
        <v>599</v>
      </c>
      <c r="P451" s="265">
        <v>5</v>
      </c>
      <c r="Q451" s="331" t="s">
        <v>459</v>
      </c>
      <c r="R451" s="295">
        <v>0</v>
      </c>
      <c r="S451" s="295">
        <v>0</v>
      </c>
      <c r="T451" s="303"/>
      <c r="U451" s="295"/>
      <c r="V451" s="295"/>
      <c r="W451" s="299">
        <v>0</v>
      </c>
      <c r="X451" s="264" t="s">
        <v>460</v>
      </c>
      <c r="Y451" s="295"/>
      <c r="Z451" s="295"/>
      <c r="AA451" s="295"/>
    </row>
    <row r="452" spans="8:27" ht="12.75">
      <c r="H452" s="265"/>
      <c r="J452" s="267"/>
      <c r="K452" s="267"/>
      <c r="L452" s="267"/>
      <c r="M452" s="267"/>
      <c r="O452" s="264" t="s">
        <v>599</v>
      </c>
      <c r="P452" s="265">
        <v>5</v>
      </c>
      <c r="Q452" s="331" t="s">
        <v>461</v>
      </c>
      <c r="R452" s="295">
        <v>0</v>
      </c>
      <c r="S452" s="295">
        <v>0</v>
      </c>
      <c r="T452" s="303"/>
      <c r="U452" s="295"/>
      <c r="V452" s="295"/>
      <c r="W452" s="299">
        <v>0</v>
      </c>
      <c r="X452" s="264" t="s">
        <v>462</v>
      </c>
      <c r="Y452" s="295"/>
      <c r="Z452" s="295"/>
      <c r="AA452" s="295"/>
    </row>
    <row r="453" spans="8:27" ht="12.75">
      <c r="H453" s="265"/>
      <c r="J453" s="267"/>
      <c r="K453" s="267"/>
      <c r="L453" s="267"/>
      <c r="M453" s="267"/>
      <c r="O453" s="264" t="s">
        <v>599</v>
      </c>
      <c r="P453" s="265">
        <v>5</v>
      </c>
      <c r="Q453" s="331" t="s">
        <v>463</v>
      </c>
      <c r="R453" s="295">
        <v>0</v>
      </c>
      <c r="S453" s="295">
        <v>0</v>
      </c>
      <c r="T453" s="303"/>
      <c r="U453" s="295"/>
      <c r="V453" s="295"/>
      <c r="W453" s="299">
        <v>0</v>
      </c>
      <c r="X453" s="264" t="s">
        <v>464</v>
      </c>
      <c r="Y453" s="295"/>
      <c r="Z453" s="295"/>
      <c r="AA453" s="295"/>
    </row>
    <row r="454" spans="8:27" ht="12.75">
      <c r="H454" s="265"/>
      <c r="J454" s="267"/>
      <c r="K454" s="267"/>
      <c r="L454" s="267"/>
      <c r="M454" s="267"/>
      <c r="O454" s="264" t="s">
        <v>599</v>
      </c>
      <c r="P454" s="275">
        <v>5</v>
      </c>
      <c r="Q454" s="331" t="s">
        <v>465</v>
      </c>
      <c r="R454" s="295">
        <v>0</v>
      </c>
      <c r="S454" s="295">
        <v>0</v>
      </c>
      <c r="T454" s="303"/>
      <c r="U454" s="295"/>
      <c r="V454" s="295"/>
      <c r="W454" s="299">
        <v>0</v>
      </c>
      <c r="X454" s="274" t="s">
        <v>466</v>
      </c>
      <c r="Y454" s="295"/>
      <c r="Z454" s="295"/>
      <c r="AA454" s="295"/>
    </row>
    <row r="455" spans="8:27" ht="12.75">
      <c r="H455" s="265"/>
      <c r="J455" s="267"/>
      <c r="K455" s="267"/>
      <c r="L455" s="267"/>
      <c r="M455" s="267"/>
      <c r="O455" s="264" t="s">
        <v>599</v>
      </c>
      <c r="P455" s="275">
        <v>5</v>
      </c>
      <c r="Q455" s="331" t="s">
        <v>467</v>
      </c>
      <c r="R455" s="295">
        <v>0</v>
      </c>
      <c r="S455" s="295">
        <v>0</v>
      </c>
      <c r="T455" s="303"/>
      <c r="U455" s="295"/>
      <c r="V455" s="295"/>
      <c r="W455" s="299">
        <v>0</v>
      </c>
      <c r="X455" s="274" t="s">
        <v>468</v>
      </c>
      <c r="Y455" s="295"/>
      <c r="Z455" s="295"/>
      <c r="AA455" s="295"/>
    </row>
    <row r="456" spans="8:27" ht="12.75">
      <c r="H456" s="265"/>
      <c r="J456" s="267"/>
      <c r="K456" s="267"/>
      <c r="L456" s="267"/>
      <c r="M456" s="267"/>
      <c r="O456" s="264" t="s">
        <v>599</v>
      </c>
      <c r="P456" s="275">
        <v>5</v>
      </c>
      <c r="Q456" s="331" t="s">
        <v>469</v>
      </c>
      <c r="R456" s="295">
        <v>0</v>
      </c>
      <c r="S456" s="295">
        <v>0</v>
      </c>
      <c r="T456" s="303"/>
      <c r="U456" s="295"/>
      <c r="V456" s="295"/>
      <c r="W456" s="299">
        <v>0</v>
      </c>
      <c r="X456" s="274" t="s">
        <v>473</v>
      </c>
      <c r="Y456" s="295"/>
      <c r="Z456" s="295"/>
      <c r="AA456" s="295"/>
    </row>
    <row r="457" spans="8:27" ht="12.75">
      <c r="H457" s="265"/>
      <c r="J457" s="267"/>
      <c r="K457" s="267"/>
      <c r="L457" s="267"/>
      <c r="M457" s="267"/>
      <c r="O457" s="264" t="s">
        <v>599</v>
      </c>
      <c r="P457" s="275">
        <v>5</v>
      </c>
      <c r="Q457" s="331" t="s">
        <v>474</v>
      </c>
      <c r="R457" s="295">
        <v>0</v>
      </c>
      <c r="S457" s="295">
        <v>0</v>
      </c>
      <c r="T457" s="303"/>
      <c r="U457" s="295"/>
      <c r="V457" s="295"/>
      <c r="W457" s="299">
        <v>0</v>
      </c>
      <c r="X457" s="274" t="s">
        <v>475</v>
      </c>
      <c r="Y457" s="295"/>
      <c r="Z457" s="295"/>
      <c r="AA457" s="295"/>
    </row>
    <row r="458" spans="8:27" ht="12.75">
      <c r="H458" s="265"/>
      <c r="J458" s="267"/>
      <c r="K458" s="267"/>
      <c r="L458" s="267"/>
      <c r="M458" s="267"/>
      <c r="O458" s="264" t="s">
        <v>599</v>
      </c>
      <c r="P458" s="304">
        <v>5</v>
      </c>
      <c r="Q458" s="324" t="s">
        <v>476</v>
      </c>
      <c r="R458" s="295">
        <v>0</v>
      </c>
      <c r="S458" s="295">
        <v>0</v>
      </c>
      <c r="T458" s="303"/>
      <c r="U458" s="295"/>
      <c r="V458" s="295"/>
      <c r="W458" s="299">
        <v>0</v>
      </c>
      <c r="X458" s="305" t="s">
        <v>477</v>
      </c>
      <c r="Y458" s="295"/>
      <c r="Z458" s="295"/>
      <c r="AA458" s="295"/>
    </row>
    <row r="459" spans="8:27" ht="12.75">
      <c r="H459" s="265"/>
      <c r="J459" s="267"/>
      <c r="K459" s="267"/>
      <c r="L459" s="267"/>
      <c r="M459" s="267"/>
      <c r="O459" s="264" t="s">
        <v>599</v>
      </c>
      <c r="P459" s="304">
        <v>5</v>
      </c>
      <c r="Q459" s="324" t="s">
        <v>478</v>
      </c>
      <c r="R459" s="295">
        <v>0</v>
      </c>
      <c r="S459" s="295">
        <v>0</v>
      </c>
      <c r="T459" s="303"/>
      <c r="U459" s="295"/>
      <c r="V459" s="295"/>
      <c r="W459" s="299">
        <v>0</v>
      </c>
      <c r="X459" s="305" t="s">
        <v>479</v>
      </c>
      <c r="Y459" s="295"/>
      <c r="Z459" s="295"/>
      <c r="AA459" s="295"/>
    </row>
    <row r="460" spans="8:27" ht="12.75">
      <c r="H460" s="265"/>
      <c r="J460" s="267"/>
      <c r="K460" s="267"/>
      <c r="L460" s="267"/>
      <c r="M460" s="267"/>
      <c r="O460" s="264" t="s">
        <v>599</v>
      </c>
      <c r="P460" s="304">
        <v>5</v>
      </c>
      <c r="Q460" s="324" t="s">
        <v>480</v>
      </c>
      <c r="R460" s="295">
        <v>0</v>
      </c>
      <c r="S460" s="295">
        <v>0</v>
      </c>
      <c r="T460" s="303"/>
      <c r="U460" s="295"/>
      <c r="V460" s="295"/>
      <c r="W460" s="299">
        <v>0</v>
      </c>
      <c r="X460" s="305" t="s">
        <v>481</v>
      </c>
      <c r="Y460" s="295"/>
      <c r="Z460" s="295"/>
      <c r="AA460" s="295"/>
    </row>
    <row r="461" spans="8:27" ht="12.75">
      <c r="H461" s="265"/>
      <c r="J461" s="267"/>
      <c r="K461" s="267"/>
      <c r="L461" s="267"/>
      <c r="M461" s="267"/>
      <c r="O461" s="264" t="s">
        <v>599</v>
      </c>
      <c r="P461" s="304">
        <v>5</v>
      </c>
      <c r="Q461" s="331" t="s">
        <v>482</v>
      </c>
      <c r="R461" s="295">
        <v>0</v>
      </c>
      <c r="S461" s="295">
        <v>0</v>
      </c>
      <c r="T461" s="303"/>
      <c r="U461" s="295"/>
      <c r="V461" s="295"/>
      <c r="W461" s="299">
        <v>0</v>
      </c>
      <c r="X461" s="264" t="s">
        <v>483</v>
      </c>
      <c r="Y461" s="295"/>
      <c r="Z461" s="295"/>
      <c r="AA461" s="295"/>
    </row>
    <row r="462" spans="8:27" ht="12.75">
      <c r="H462" s="265"/>
      <c r="J462" s="267"/>
      <c r="K462" s="267"/>
      <c r="L462" s="267"/>
      <c r="M462" s="267"/>
      <c r="O462" s="264" t="s">
        <v>599</v>
      </c>
      <c r="P462" s="304">
        <v>5</v>
      </c>
      <c r="Q462" s="331" t="s">
        <v>484</v>
      </c>
      <c r="R462" s="295">
        <v>0</v>
      </c>
      <c r="S462" s="295">
        <v>0</v>
      </c>
      <c r="T462" s="303"/>
      <c r="U462" s="295"/>
      <c r="V462" s="295"/>
      <c r="W462" s="299">
        <v>0</v>
      </c>
      <c r="X462" s="264" t="s">
        <v>485</v>
      </c>
      <c r="Y462" s="295"/>
      <c r="Z462" s="295"/>
      <c r="AA462" s="295"/>
    </row>
    <row r="463" spans="8:27" ht="12.75">
      <c r="H463" s="265"/>
      <c r="J463" s="267"/>
      <c r="K463" s="267"/>
      <c r="L463" s="267"/>
      <c r="M463" s="267"/>
      <c r="O463" s="264" t="s">
        <v>599</v>
      </c>
      <c r="P463" s="304">
        <v>5</v>
      </c>
      <c r="Q463" s="331" t="s">
        <v>486</v>
      </c>
      <c r="R463" s="295">
        <v>0</v>
      </c>
      <c r="S463" s="295">
        <v>0</v>
      </c>
      <c r="T463" s="303"/>
      <c r="U463" s="295"/>
      <c r="V463" s="295"/>
      <c r="W463" s="299">
        <v>0</v>
      </c>
      <c r="X463" s="264" t="s">
        <v>487</v>
      </c>
      <c r="Y463" s="295"/>
      <c r="Z463" s="295"/>
      <c r="AA463" s="295"/>
    </row>
    <row r="464" spans="8:27" ht="12.75">
      <c r="H464" s="265"/>
      <c r="J464" s="267"/>
      <c r="K464" s="267"/>
      <c r="L464" s="267"/>
      <c r="M464" s="267"/>
      <c r="O464" s="264" t="s">
        <v>599</v>
      </c>
      <c r="P464" s="265">
        <v>5</v>
      </c>
      <c r="Q464" s="331" t="s">
        <v>488</v>
      </c>
      <c r="R464" s="295">
        <v>0</v>
      </c>
      <c r="S464" s="295">
        <v>0</v>
      </c>
      <c r="T464" s="303"/>
      <c r="U464" s="295"/>
      <c r="V464" s="295"/>
      <c r="W464" s="299">
        <v>0</v>
      </c>
      <c r="X464" s="264" t="s">
        <v>489</v>
      </c>
      <c r="Y464" s="295"/>
      <c r="Z464" s="295"/>
      <c r="AA464" s="295"/>
    </row>
    <row r="465" spans="8:27" ht="12.75">
      <c r="H465" s="265"/>
      <c r="J465" s="267"/>
      <c r="K465" s="267"/>
      <c r="L465" s="267"/>
      <c r="M465" s="267"/>
      <c r="O465" s="264" t="s">
        <v>599</v>
      </c>
      <c r="P465" s="275">
        <v>5</v>
      </c>
      <c r="Q465" s="331" t="s">
        <v>490</v>
      </c>
      <c r="R465" s="295">
        <v>0</v>
      </c>
      <c r="S465" s="295">
        <v>0</v>
      </c>
      <c r="T465" s="303"/>
      <c r="U465" s="295"/>
      <c r="V465" s="295"/>
      <c r="W465" s="299">
        <v>0</v>
      </c>
      <c r="X465" s="264" t="s">
        <v>491</v>
      </c>
      <c r="Y465" s="295"/>
      <c r="Z465" s="295"/>
      <c r="AA465" s="295"/>
    </row>
    <row r="466" spans="8:27" ht="12.75">
      <c r="H466" s="265"/>
      <c r="J466" s="267"/>
      <c r="K466" s="267"/>
      <c r="L466" s="267"/>
      <c r="M466" s="267"/>
      <c r="O466" s="264" t="s">
        <v>599</v>
      </c>
      <c r="P466" s="265">
        <v>5</v>
      </c>
      <c r="Q466" s="331" t="s">
        <v>492</v>
      </c>
      <c r="R466" s="295">
        <v>0</v>
      </c>
      <c r="S466" s="295">
        <v>0</v>
      </c>
      <c r="T466" s="303"/>
      <c r="U466" s="295"/>
      <c r="V466" s="295"/>
      <c r="W466" s="299">
        <v>0</v>
      </c>
      <c r="X466" s="264" t="s">
        <v>493</v>
      </c>
      <c r="Y466" s="295"/>
      <c r="Z466" s="295"/>
      <c r="AA466" s="295"/>
    </row>
    <row r="467" spans="8:27" ht="12.75">
      <c r="H467" s="265"/>
      <c r="J467" s="267"/>
      <c r="K467" s="267"/>
      <c r="L467" s="267"/>
      <c r="M467" s="267"/>
      <c r="O467" s="264" t="s">
        <v>599</v>
      </c>
      <c r="P467" s="265">
        <v>5</v>
      </c>
      <c r="Q467" s="331" t="s">
        <v>494</v>
      </c>
      <c r="R467" s="295">
        <v>0</v>
      </c>
      <c r="S467" s="295">
        <v>0</v>
      </c>
      <c r="T467" s="303"/>
      <c r="U467" s="295"/>
      <c r="V467" s="295"/>
      <c r="W467" s="299">
        <v>0</v>
      </c>
      <c r="X467" s="264" t="s">
        <v>495</v>
      </c>
      <c r="Y467" s="295"/>
      <c r="Z467" s="295"/>
      <c r="AA467" s="295"/>
    </row>
    <row r="468" spans="8:27" ht="12.75">
      <c r="H468" s="265"/>
      <c r="J468" s="267"/>
      <c r="K468" s="267"/>
      <c r="L468" s="267"/>
      <c r="M468" s="267"/>
      <c r="O468" s="264" t="s">
        <v>599</v>
      </c>
      <c r="P468" s="265">
        <v>5</v>
      </c>
      <c r="Q468" s="331" t="s">
        <v>496</v>
      </c>
      <c r="R468" s="295">
        <v>0</v>
      </c>
      <c r="S468" s="295">
        <v>0</v>
      </c>
      <c r="T468" s="303"/>
      <c r="U468" s="295"/>
      <c r="V468" s="295"/>
      <c r="W468" s="299">
        <v>0</v>
      </c>
      <c r="X468" s="264" t="s">
        <v>497</v>
      </c>
      <c r="Y468" s="295"/>
      <c r="Z468" s="295"/>
      <c r="AA468" s="295"/>
    </row>
    <row r="469" spans="8:27" ht="12.75">
      <c r="H469" s="265"/>
      <c r="J469" s="267"/>
      <c r="K469" s="267"/>
      <c r="L469" s="267"/>
      <c r="M469" s="267"/>
      <c r="O469" s="264" t="s">
        <v>599</v>
      </c>
      <c r="P469" s="265">
        <v>5</v>
      </c>
      <c r="Q469" s="331" t="s">
        <v>498</v>
      </c>
      <c r="R469" s="295">
        <v>0</v>
      </c>
      <c r="S469" s="295">
        <v>0</v>
      </c>
      <c r="T469" s="303"/>
      <c r="U469" s="295"/>
      <c r="V469" s="295"/>
      <c r="W469" s="299">
        <v>0</v>
      </c>
      <c r="X469" s="264" t="s">
        <v>499</v>
      </c>
      <c r="Y469" s="295"/>
      <c r="Z469" s="295"/>
      <c r="AA469" s="295"/>
    </row>
    <row r="470" spans="8:27" ht="12.75">
      <c r="H470" s="265"/>
      <c r="J470" s="267"/>
      <c r="K470" s="267"/>
      <c r="L470" s="267"/>
      <c r="M470" s="267"/>
      <c r="O470" s="264" t="s">
        <v>599</v>
      </c>
      <c r="P470" s="304">
        <v>5</v>
      </c>
      <c r="Q470" s="331" t="s">
        <v>500</v>
      </c>
      <c r="R470" s="295">
        <v>0</v>
      </c>
      <c r="S470" s="295">
        <v>0</v>
      </c>
      <c r="T470" s="303"/>
      <c r="U470" s="295"/>
      <c r="V470" s="295"/>
      <c r="W470" s="299">
        <v>0</v>
      </c>
      <c r="X470" s="264" t="s">
        <v>501</v>
      </c>
      <c r="Y470" s="295"/>
      <c r="Z470" s="295"/>
      <c r="AA470" s="295"/>
    </row>
    <row r="471" spans="8:27" ht="12.75">
      <c r="H471" s="265"/>
      <c r="J471" s="267"/>
      <c r="K471" s="267"/>
      <c r="L471" s="267"/>
      <c r="M471" s="267"/>
      <c r="O471" s="264" t="s">
        <v>599</v>
      </c>
      <c r="P471" s="304">
        <v>5</v>
      </c>
      <c r="Q471" s="331" t="s">
        <v>502</v>
      </c>
      <c r="R471" s="295">
        <v>0</v>
      </c>
      <c r="S471" s="295">
        <v>0</v>
      </c>
      <c r="T471" s="303"/>
      <c r="U471" s="295"/>
      <c r="V471" s="295"/>
      <c r="W471" s="299">
        <v>0</v>
      </c>
      <c r="X471" s="305" t="s">
        <v>503</v>
      </c>
      <c r="Y471" s="295"/>
      <c r="Z471" s="295"/>
      <c r="AA471" s="295"/>
    </row>
    <row r="472" spans="8:27" ht="12.75">
      <c r="H472" s="265"/>
      <c r="J472" s="267"/>
      <c r="K472" s="267"/>
      <c r="L472" s="267"/>
      <c r="M472" s="267"/>
      <c r="O472" s="264" t="s">
        <v>599</v>
      </c>
      <c r="P472" s="304">
        <v>5</v>
      </c>
      <c r="Q472" s="331" t="s">
        <v>504</v>
      </c>
      <c r="R472" s="295">
        <v>0</v>
      </c>
      <c r="S472" s="295">
        <v>0</v>
      </c>
      <c r="T472" s="303"/>
      <c r="U472" s="295"/>
      <c r="V472" s="295"/>
      <c r="W472" s="299">
        <v>0</v>
      </c>
      <c r="X472" s="264" t="s">
        <v>505</v>
      </c>
      <c r="Y472" s="295"/>
      <c r="Z472" s="295"/>
      <c r="AA472" s="295"/>
    </row>
    <row r="473" spans="8:27" ht="12.75">
      <c r="H473" s="265"/>
      <c r="J473" s="267"/>
      <c r="K473" s="267"/>
      <c r="L473" s="267"/>
      <c r="M473" s="267"/>
      <c r="O473" s="264" t="s">
        <v>599</v>
      </c>
      <c r="P473" s="304">
        <v>5</v>
      </c>
      <c r="Q473" s="331" t="s">
        <v>506</v>
      </c>
      <c r="R473" s="295">
        <v>0</v>
      </c>
      <c r="S473" s="295">
        <v>0</v>
      </c>
      <c r="T473" s="303"/>
      <c r="U473" s="295"/>
      <c r="V473" s="295"/>
      <c r="W473" s="299">
        <v>0</v>
      </c>
      <c r="X473" s="264" t="s">
        <v>505</v>
      </c>
      <c r="Y473" s="295"/>
      <c r="Z473" s="295"/>
      <c r="AA473" s="295"/>
    </row>
    <row r="474" spans="8:27" ht="12.75">
      <c r="H474" s="265"/>
      <c r="J474" s="267"/>
      <c r="K474" s="267"/>
      <c r="L474" s="267"/>
      <c r="M474" s="267"/>
      <c r="O474" s="264" t="s">
        <v>599</v>
      </c>
      <c r="P474" s="304">
        <v>5</v>
      </c>
      <c r="Q474" s="331" t="s">
        <v>507</v>
      </c>
      <c r="R474" s="295">
        <v>0</v>
      </c>
      <c r="S474" s="295">
        <v>0</v>
      </c>
      <c r="T474" s="303"/>
      <c r="U474" s="295"/>
      <c r="V474" s="295"/>
      <c r="W474" s="299">
        <v>0</v>
      </c>
      <c r="X474" s="264" t="s">
        <v>508</v>
      </c>
      <c r="Y474" s="295"/>
      <c r="Z474" s="295"/>
      <c r="AA474" s="295"/>
    </row>
    <row r="475" spans="8:27" ht="12.75">
      <c r="H475" s="265"/>
      <c r="J475" s="267"/>
      <c r="K475" s="267"/>
      <c r="L475" s="267"/>
      <c r="M475" s="267"/>
      <c r="O475" s="264" t="s">
        <v>599</v>
      </c>
      <c r="P475" s="304">
        <v>5</v>
      </c>
      <c r="Q475" s="331" t="s">
        <v>509</v>
      </c>
      <c r="R475" s="295">
        <v>0</v>
      </c>
      <c r="S475" s="295">
        <v>0</v>
      </c>
      <c r="T475" s="303"/>
      <c r="U475" s="295"/>
      <c r="V475" s="295"/>
      <c r="W475" s="299">
        <v>0</v>
      </c>
      <c r="X475" s="264" t="s">
        <v>510</v>
      </c>
      <c r="Y475" s="295"/>
      <c r="Z475" s="295"/>
      <c r="AA475" s="295"/>
    </row>
    <row r="476" spans="8:27" ht="12.75">
      <c r="H476" s="265"/>
      <c r="J476" s="267"/>
      <c r="K476" s="267"/>
      <c r="L476" s="267"/>
      <c r="M476" s="267"/>
      <c r="O476" s="264" t="s">
        <v>599</v>
      </c>
      <c r="P476" s="304">
        <v>5</v>
      </c>
      <c r="Q476" s="331" t="s">
        <v>511</v>
      </c>
      <c r="R476" s="295">
        <v>0</v>
      </c>
      <c r="S476" s="295">
        <v>0</v>
      </c>
      <c r="T476" s="303"/>
      <c r="U476" s="295"/>
      <c r="V476" s="295"/>
      <c r="W476" s="299">
        <v>0</v>
      </c>
      <c r="X476" s="264" t="s">
        <v>512</v>
      </c>
      <c r="Y476" s="295"/>
      <c r="Z476" s="295"/>
      <c r="AA476" s="295"/>
    </row>
    <row r="477" spans="8:27" ht="12.75">
      <c r="H477" s="265"/>
      <c r="J477" s="267"/>
      <c r="K477" s="267"/>
      <c r="L477" s="267"/>
      <c r="M477" s="267"/>
      <c r="O477" s="264" t="s">
        <v>599</v>
      </c>
      <c r="P477" s="304">
        <v>5</v>
      </c>
      <c r="Q477" s="331" t="s">
        <v>513</v>
      </c>
      <c r="R477" s="295">
        <v>0</v>
      </c>
      <c r="S477" s="295">
        <v>0</v>
      </c>
      <c r="T477" s="303"/>
      <c r="U477" s="295"/>
      <c r="V477" s="295"/>
      <c r="W477" s="299">
        <v>0</v>
      </c>
      <c r="X477" s="264" t="s">
        <v>514</v>
      </c>
      <c r="Y477" s="295"/>
      <c r="Z477" s="295"/>
      <c r="AA477" s="295"/>
    </row>
    <row r="478" spans="8:27" ht="12.75">
      <c r="H478" s="265"/>
      <c r="J478" s="267"/>
      <c r="K478" s="267"/>
      <c r="L478" s="267"/>
      <c r="M478" s="267"/>
      <c r="O478" s="264" t="s">
        <v>599</v>
      </c>
      <c r="P478" s="304">
        <v>5</v>
      </c>
      <c r="Q478" s="331" t="s">
        <v>515</v>
      </c>
      <c r="R478" s="295">
        <v>0</v>
      </c>
      <c r="S478" s="295">
        <v>0</v>
      </c>
      <c r="T478" s="303"/>
      <c r="U478" s="295"/>
      <c r="V478" s="295"/>
      <c r="W478" s="299">
        <v>0</v>
      </c>
      <c r="X478" s="264" t="s">
        <v>522</v>
      </c>
      <c r="Y478" s="295"/>
      <c r="Z478" s="295"/>
      <c r="AA478" s="295"/>
    </row>
    <row r="479" spans="8:27" ht="12.75">
      <c r="H479" s="265"/>
      <c r="J479" s="267"/>
      <c r="K479" s="267"/>
      <c r="L479" s="267"/>
      <c r="M479" s="267"/>
      <c r="O479" s="264" t="s">
        <v>599</v>
      </c>
      <c r="P479" s="304">
        <v>5</v>
      </c>
      <c r="Q479" s="331" t="s">
        <v>523</v>
      </c>
      <c r="R479" s="295">
        <v>0</v>
      </c>
      <c r="S479" s="295">
        <v>0</v>
      </c>
      <c r="T479" s="303"/>
      <c r="U479" s="295"/>
      <c r="V479" s="295"/>
      <c r="W479" s="299">
        <v>0</v>
      </c>
      <c r="X479" s="264" t="s">
        <v>524</v>
      </c>
      <c r="Y479" s="295"/>
      <c r="Z479" s="295"/>
      <c r="AA479" s="295"/>
    </row>
    <row r="480" spans="8:27" ht="12.75">
      <c r="H480" s="265"/>
      <c r="J480" s="267"/>
      <c r="K480" s="267"/>
      <c r="L480" s="267"/>
      <c r="M480" s="267"/>
      <c r="O480" s="264" t="s">
        <v>599</v>
      </c>
      <c r="P480" s="304">
        <v>5</v>
      </c>
      <c r="Q480" s="331" t="s">
        <v>525</v>
      </c>
      <c r="R480" s="295">
        <v>0</v>
      </c>
      <c r="S480" s="295">
        <v>0</v>
      </c>
      <c r="T480" s="303"/>
      <c r="U480" s="295"/>
      <c r="V480" s="295"/>
      <c r="W480" s="299">
        <v>0</v>
      </c>
      <c r="X480" s="264" t="s">
        <v>526</v>
      </c>
      <c r="Y480" s="295"/>
      <c r="Z480" s="295"/>
      <c r="AA480" s="295"/>
    </row>
    <row r="481" spans="8:27" ht="12.75">
      <c r="H481" s="265"/>
      <c r="J481" s="267"/>
      <c r="K481" s="267"/>
      <c r="L481" s="267"/>
      <c r="M481" s="267"/>
      <c r="O481" s="264" t="s">
        <v>599</v>
      </c>
      <c r="P481" s="304">
        <v>5</v>
      </c>
      <c r="Q481" s="331" t="s">
        <v>527</v>
      </c>
      <c r="R481" s="295">
        <v>0</v>
      </c>
      <c r="S481" s="295">
        <v>0</v>
      </c>
      <c r="T481" s="303"/>
      <c r="U481" s="295"/>
      <c r="V481" s="295"/>
      <c r="W481" s="299">
        <v>0</v>
      </c>
      <c r="X481" s="264" t="s">
        <v>528</v>
      </c>
      <c r="Y481" s="295"/>
      <c r="Z481" s="295"/>
      <c r="AA481" s="295"/>
    </row>
    <row r="482" spans="8:27" ht="12.75">
      <c r="H482" s="265"/>
      <c r="J482" s="267"/>
      <c r="K482" s="267"/>
      <c r="L482" s="267"/>
      <c r="M482" s="267"/>
      <c r="O482" s="264" t="s">
        <v>599</v>
      </c>
      <c r="P482" s="304">
        <v>5</v>
      </c>
      <c r="Q482" s="331" t="s">
        <v>529</v>
      </c>
      <c r="R482" s="295">
        <v>0</v>
      </c>
      <c r="S482" s="295">
        <v>0</v>
      </c>
      <c r="T482" s="303"/>
      <c r="U482" s="295"/>
      <c r="V482" s="295"/>
      <c r="W482" s="299">
        <v>0</v>
      </c>
      <c r="X482" s="264" t="s">
        <v>530</v>
      </c>
      <c r="Y482" s="295"/>
      <c r="Z482" s="295"/>
      <c r="AA482" s="295"/>
    </row>
    <row r="483" spans="8:27" ht="12.75">
      <c r="H483" s="265"/>
      <c r="J483" s="267"/>
      <c r="K483" s="267"/>
      <c r="L483" s="267"/>
      <c r="M483" s="267"/>
      <c r="O483" s="264" t="s">
        <v>599</v>
      </c>
      <c r="P483" s="304">
        <v>5</v>
      </c>
      <c r="Q483" s="331" t="s">
        <v>531</v>
      </c>
      <c r="R483" s="295">
        <v>0</v>
      </c>
      <c r="S483" s="295">
        <v>0</v>
      </c>
      <c r="T483" s="303"/>
      <c r="U483" s="295"/>
      <c r="V483" s="295"/>
      <c r="W483" s="299">
        <v>0</v>
      </c>
      <c r="X483" s="264" t="s">
        <v>532</v>
      </c>
      <c r="Y483" s="295"/>
      <c r="Z483" s="295"/>
      <c r="AA483" s="295"/>
    </row>
    <row r="484" spans="8:27" ht="12.75">
      <c r="H484" s="265"/>
      <c r="J484" s="267"/>
      <c r="K484" s="267"/>
      <c r="L484" s="267"/>
      <c r="M484" s="267"/>
      <c r="O484" s="264" t="s">
        <v>599</v>
      </c>
      <c r="P484" s="304">
        <v>5</v>
      </c>
      <c r="Q484" s="331" t="s">
        <v>533</v>
      </c>
      <c r="R484" s="295">
        <v>0</v>
      </c>
      <c r="S484" s="295">
        <v>0</v>
      </c>
      <c r="T484" s="303"/>
      <c r="U484" s="295"/>
      <c r="V484" s="295"/>
      <c r="W484" s="299">
        <v>0</v>
      </c>
      <c r="X484" s="264" t="s">
        <v>534</v>
      </c>
      <c r="Y484" s="295"/>
      <c r="Z484" s="295"/>
      <c r="AA484" s="295"/>
    </row>
    <row r="485" spans="8:27" ht="12.75">
      <c r="H485" s="265"/>
      <c r="J485" s="267"/>
      <c r="K485" s="267"/>
      <c r="L485" s="267"/>
      <c r="M485" s="267"/>
      <c r="O485" s="264" t="s">
        <v>599</v>
      </c>
      <c r="P485" s="304">
        <v>5</v>
      </c>
      <c r="Q485" s="331" t="s">
        <v>535</v>
      </c>
      <c r="R485" s="295">
        <v>0</v>
      </c>
      <c r="S485" s="295">
        <v>0</v>
      </c>
      <c r="T485" s="303"/>
      <c r="U485" s="295"/>
      <c r="V485" s="295"/>
      <c r="W485" s="299">
        <v>0</v>
      </c>
      <c r="X485" s="264" t="s">
        <v>536</v>
      </c>
      <c r="Y485" s="295"/>
      <c r="Z485" s="295"/>
      <c r="AA485" s="295"/>
    </row>
    <row r="486" spans="8:27" ht="12.75">
      <c r="H486" s="265"/>
      <c r="J486" s="267"/>
      <c r="K486" s="267"/>
      <c r="L486" s="267"/>
      <c r="M486" s="267"/>
      <c r="O486" s="264" t="s">
        <v>599</v>
      </c>
      <c r="P486" s="304">
        <v>5</v>
      </c>
      <c r="Q486" s="331" t="s">
        <v>537</v>
      </c>
      <c r="R486" s="295">
        <v>0</v>
      </c>
      <c r="S486" s="295">
        <v>0</v>
      </c>
      <c r="T486" s="303"/>
      <c r="U486" s="295"/>
      <c r="V486" s="295"/>
      <c r="W486" s="299">
        <v>0</v>
      </c>
      <c r="X486" s="264" t="s">
        <v>538</v>
      </c>
      <c r="Y486" s="295"/>
      <c r="Z486" s="295"/>
      <c r="AA486" s="295"/>
    </row>
    <row r="487" spans="8:27" ht="12.75">
      <c r="H487" s="265"/>
      <c r="J487" s="267"/>
      <c r="K487" s="267"/>
      <c r="L487" s="267"/>
      <c r="M487" s="267"/>
      <c r="O487" s="264" t="s">
        <v>599</v>
      </c>
      <c r="P487" s="304">
        <v>5</v>
      </c>
      <c r="Q487" s="331" t="s">
        <v>539</v>
      </c>
      <c r="R487" s="295">
        <v>0</v>
      </c>
      <c r="S487" s="295">
        <v>0</v>
      </c>
      <c r="T487" s="303"/>
      <c r="U487" s="295"/>
      <c r="V487" s="295"/>
      <c r="W487" s="299">
        <v>0</v>
      </c>
      <c r="X487" s="264" t="s">
        <v>540</v>
      </c>
      <c r="Y487" s="295"/>
      <c r="Z487" s="295"/>
      <c r="AA487" s="295"/>
    </row>
    <row r="488" spans="8:27" ht="12.75">
      <c r="H488" s="265"/>
      <c r="J488" s="267"/>
      <c r="K488" s="267"/>
      <c r="L488" s="267"/>
      <c r="M488" s="267"/>
      <c r="O488" s="264" t="s">
        <v>599</v>
      </c>
      <c r="P488" s="304">
        <v>5</v>
      </c>
      <c r="Q488" s="331" t="s">
        <v>541</v>
      </c>
      <c r="R488" s="295">
        <v>0</v>
      </c>
      <c r="S488" s="295">
        <v>0</v>
      </c>
      <c r="T488" s="303"/>
      <c r="U488" s="295"/>
      <c r="V488" s="295"/>
      <c r="W488" s="299">
        <v>0</v>
      </c>
      <c r="X488" s="264" t="s">
        <v>542</v>
      </c>
      <c r="Y488" s="295"/>
      <c r="Z488" s="295"/>
      <c r="AA488" s="295"/>
    </row>
    <row r="489" spans="8:27" ht="12.75">
      <c r="H489" s="265"/>
      <c r="J489" s="267"/>
      <c r="K489" s="267"/>
      <c r="L489" s="267"/>
      <c r="M489" s="267"/>
      <c r="O489" s="264" t="s">
        <v>599</v>
      </c>
      <c r="P489" s="304">
        <v>5</v>
      </c>
      <c r="Q489" s="331" t="s">
        <v>543</v>
      </c>
      <c r="R489" s="295">
        <v>0</v>
      </c>
      <c r="S489" s="295">
        <v>0</v>
      </c>
      <c r="T489" s="303"/>
      <c r="U489" s="295"/>
      <c r="V489" s="295"/>
      <c r="W489" s="299">
        <v>0</v>
      </c>
      <c r="X489" s="264" t="s">
        <v>544</v>
      </c>
      <c r="Y489" s="295"/>
      <c r="Z489" s="295"/>
      <c r="AA489" s="295"/>
    </row>
    <row r="490" spans="8:27" ht="12.75">
      <c r="H490" s="265"/>
      <c r="J490" s="267"/>
      <c r="K490" s="267"/>
      <c r="L490" s="267"/>
      <c r="M490" s="267"/>
      <c r="O490" s="264" t="s">
        <v>599</v>
      </c>
      <c r="P490" s="275">
        <v>5</v>
      </c>
      <c r="Q490" s="331" t="s">
        <v>545</v>
      </c>
      <c r="R490" s="295">
        <v>0</v>
      </c>
      <c r="S490" s="295">
        <v>0</v>
      </c>
      <c r="T490" s="306"/>
      <c r="U490" s="295"/>
      <c r="V490" s="295"/>
      <c r="W490" s="299">
        <v>0</v>
      </c>
      <c r="X490" s="280" t="s">
        <v>547</v>
      </c>
      <c r="Y490" s="295"/>
      <c r="Z490" s="295"/>
      <c r="AA490" s="295"/>
    </row>
    <row r="491" spans="8:27" ht="12.75">
      <c r="H491" s="265"/>
      <c r="J491" s="267"/>
      <c r="K491" s="267"/>
      <c r="L491" s="267"/>
      <c r="M491" s="267"/>
      <c r="O491" s="264" t="s">
        <v>599</v>
      </c>
      <c r="P491" s="265">
        <v>5</v>
      </c>
      <c r="Q491" s="331" t="s">
        <v>548</v>
      </c>
      <c r="R491" s="295">
        <v>0</v>
      </c>
      <c r="S491" s="295">
        <v>0</v>
      </c>
      <c r="T491" s="306"/>
      <c r="U491" s="295"/>
      <c r="V491" s="295"/>
      <c r="W491" s="299">
        <v>0</v>
      </c>
      <c r="X491" s="280" t="s">
        <v>549</v>
      </c>
      <c r="Y491" s="295"/>
      <c r="Z491" s="295"/>
      <c r="AA491" s="295"/>
    </row>
    <row r="492" spans="8:27" ht="12.75">
      <c r="H492" s="265"/>
      <c r="J492" s="267"/>
      <c r="K492" s="267"/>
      <c r="L492" s="267"/>
      <c r="M492" s="267"/>
      <c r="O492" s="264" t="s">
        <v>599</v>
      </c>
      <c r="P492" s="265">
        <v>5</v>
      </c>
      <c r="Q492" s="331" t="s">
        <v>550</v>
      </c>
      <c r="R492" s="295">
        <v>0</v>
      </c>
      <c r="S492" s="295">
        <v>0</v>
      </c>
      <c r="T492" s="306"/>
      <c r="U492" s="295"/>
      <c r="V492" s="295"/>
      <c r="W492" s="299">
        <v>0</v>
      </c>
      <c r="X492" s="280" t="s">
        <v>551</v>
      </c>
      <c r="Y492" s="295"/>
      <c r="Z492" s="295"/>
      <c r="AA492" s="295"/>
    </row>
    <row r="493" spans="8:27" ht="12.75">
      <c r="H493" s="265"/>
      <c r="J493" s="267"/>
      <c r="K493" s="267"/>
      <c r="L493" s="267"/>
      <c r="M493" s="267"/>
      <c r="O493" s="264" t="s">
        <v>599</v>
      </c>
      <c r="P493" s="265">
        <v>5</v>
      </c>
      <c r="Q493" s="331" t="s">
        <v>1271</v>
      </c>
      <c r="R493" s="295">
        <v>0</v>
      </c>
      <c r="S493" s="295">
        <v>0</v>
      </c>
      <c r="T493" s="306"/>
      <c r="U493" s="295"/>
      <c r="V493" s="295"/>
      <c r="W493" s="299"/>
      <c r="X493" s="341" t="s">
        <v>1272</v>
      </c>
      <c r="Y493" s="295"/>
      <c r="Z493" s="295"/>
      <c r="AA493" s="295"/>
    </row>
    <row r="494" spans="8:27" ht="12.75">
      <c r="H494" s="265"/>
      <c r="J494" s="267"/>
      <c r="K494" s="267"/>
      <c r="L494" s="267"/>
      <c r="M494" s="267"/>
      <c r="O494" s="264" t="s">
        <v>599</v>
      </c>
      <c r="P494" s="304">
        <v>5</v>
      </c>
      <c r="Q494" s="324" t="s">
        <v>552</v>
      </c>
      <c r="R494" s="295">
        <v>0</v>
      </c>
      <c r="S494" s="295">
        <v>0</v>
      </c>
      <c r="T494" s="303"/>
      <c r="U494" s="295"/>
      <c r="V494" s="295"/>
      <c r="W494" s="299">
        <v>0</v>
      </c>
      <c r="X494" s="305" t="s">
        <v>553</v>
      </c>
      <c r="Y494" s="295"/>
      <c r="Z494" s="295"/>
      <c r="AA494" s="295"/>
    </row>
    <row r="495" spans="8:27" ht="12.75">
      <c r="H495" s="265"/>
      <c r="J495" s="267"/>
      <c r="K495" s="267"/>
      <c r="L495" s="267"/>
      <c r="M495" s="267"/>
      <c r="O495" s="264" t="s">
        <v>599</v>
      </c>
      <c r="P495" s="265">
        <v>5</v>
      </c>
      <c r="Q495" s="324" t="s">
        <v>1273</v>
      </c>
      <c r="R495" s="295">
        <v>0</v>
      </c>
      <c r="S495" s="295">
        <v>0</v>
      </c>
      <c r="T495" s="303"/>
      <c r="U495" s="295"/>
      <c r="V495" s="295"/>
      <c r="W495" s="299"/>
      <c r="X495" s="344" t="s">
        <v>1274</v>
      </c>
      <c r="Y495" s="295"/>
      <c r="Z495" s="295"/>
      <c r="AA495" s="295"/>
    </row>
    <row r="496" spans="8:27" ht="12.75">
      <c r="H496" s="265"/>
      <c r="J496" s="267"/>
      <c r="K496" s="267"/>
      <c r="L496" s="267"/>
      <c r="M496" s="267"/>
      <c r="O496" s="264" t="s">
        <v>599</v>
      </c>
      <c r="P496" s="275">
        <v>5</v>
      </c>
      <c r="Q496" s="346" t="s">
        <v>554</v>
      </c>
      <c r="R496" s="295">
        <v>0</v>
      </c>
      <c r="S496" s="295">
        <v>0</v>
      </c>
      <c r="T496" s="303"/>
      <c r="U496" s="295"/>
      <c r="V496" s="295"/>
      <c r="W496" s="299">
        <v>0</v>
      </c>
      <c r="X496" s="270" t="s">
        <v>555</v>
      </c>
      <c r="Y496" s="295"/>
      <c r="Z496" s="295"/>
      <c r="AA496" s="295"/>
    </row>
    <row r="497" spans="8:27" ht="12.75">
      <c r="H497" s="265"/>
      <c r="J497" s="267"/>
      <c r="K497" s="267"/>
      <c r="L497" s="267"/>
      <c r="M497" s="267"/>
      <c r="O497" s="264" t="s">
        <v>599</v>
      </c>
      <c r="P497" s="265">
        <v>5</v>
      </c>
      <c r="Q497" s="331" t="s">
        <v>556</v>
      </c>
      <c r="R497" s="295">
        <v>0</v>
      </c>
      <c r="S497" s="295">
        <v>0</v>
      </c>
      <c r="T497" s="303"/>
      <c r="U497" s="295"/>
      <c r="V497" s="295"/>
      <c r="W497" s="299">
        <v>0</v>
      </c>
      <c r="X497" s="264" t="s">
        <v>557</v>
      </c>
      <c r="Y497" s="295"/>
      <c r="Z497" s="295"/>
      <c r="AA497" s="295"/>
    </row>
    <row r="498" spans="8:27" ht="12.75">
      <c r="H498" s="265"/>
      <c r="J498" s="267"/>
      <c r="K498" s="267"/>
      <c r="L498" s="267"/>
      <c r="M498" s="267"/>
      <c r="O498" s="264" t="s">
        <v>599</v>
      </c>
      <c r="P498" s="265">
        <v>5</v>
      </c>
      <c r="Q498" s="331" t="s">
        <v>558</v>
      </c>
      <c r="R498" s="295">
        <v>0</v>
      </c>
      <c r="S498" s="295">
        <v>0</v>
      </c>
      <c r="T498" s="303"/>
      <c r="U498" s="295"/>
      <c r="V498" s="295"/>
      <c r="W498" s="299">
        <v>0</v>
      </c>
      <c r="X498" s="264" t="s">
        <v>559</v>
      </c>
      <c r="Y498" s="295"/>
      <c r="Z498" s="295"/>
      <c r="AA498" s="295"/>
    </row>
    <row r="499" spans="8:27" ht="12.75">
      <c r="H499" s="265"/>
      <c r="J499" s="267"/>
      <c r="K499" s="267"/>
      <c r="L499" s="267"/>
      <c r="M499" s="267"/>
      <c r="O499" s="264" t="s">
        <v>599</v>
      </c>
      <c r="P499" s="265">
        <v>5</v>
      </c>
      <c r="Q499" s="331" t="s">
        <v>560</v>
      </c>
      <c r="R499" s="295">
        <v>0</v>
      </c>
      <c r="S499" s="295">
        <v>0</v>
      </c>
      <c r="T499" s="303"/>
      <c r="U499" s="295"/>
      <c r="V499" s="295"/>
      <c r="W499" s="299">
        <v>0</v>
      </c>
      <c r="X499" s="264" t="s">
        <v>561</v>
      </c>
      <c r="Y499" s="295"/>
      <c r="Z499" s="295"/>
      <c r="AA499" s="295"/>
    </row>
    <row r="500" spans="8:27" ht="12.75">
      <c r="H500" s="265"/>
      <c r="J500" s="267"/>
      <c r="K500" s="267"/>
      <c r="L500" s="267"/>
      <c r="M500" s="267"/>
      <c r="O500" s="264" t="s">
        <v>599</v>
      </c>
      <c r="P500" s="265">
        <v>5</v>
      </c>
      <c r="Q500" s="331" t="s">
        <v>562</v>
      </c>
      <c r="R500" s="295">
        <v>0</v>
      </c>
      <c r="S500" s="295">
        <v>0</v>
      </c>
      <c r="T500" s="303"/>
      <c r="U500" s="295"/>
      <c r="V500" s="295"/>
      <c r="W500" s="299">
        <v>0</v>
      </c>
      <c r="X500" s="264" t="s">
        <v>563</v>
      </c>
      <c r="Y500" s="295"/>
      <c r="Z500" s="295"/>
      <c r="AA500" s="295"/>
    </row>
    <row r="501" spans="8:27" ht="12.75">
      <c r="H501" s="265"/>
      <c r="J501" s="267"/>
      <c r="K501" s="267"/>
      <c r="L501" s="267"/>
      <c r="M501" s="267"/>
      <c r="O501" s="264" t="s">
        <v>599</v>
      </c>
      <c r="P501" s="265">
        <v>5</v>
      </c>
      <c r="Q501" s="331" t="s">
        <v>564</v>
      </c>
      <c r="R501" s="295">
        <v>0</v>
      </c>
      <c r="S501" s="295">
        <v>0</v>
      </c>
      <c r="T501" s="303"/>
      <c r="U501" s="295"/>
      <c r="V501" s="295"/>
      <c r="W501" s="299">
        <v>0</v>
      </c>
      <c r="X501" s="264" t="s">
        <v>565</v>
      </c>
      <c r="Y501" s="295"/>
      <c r="Z501" s="295"/>
      <c r="AA501" s="295"/>
    </row>
    <row r="502" spans="8:27" ht="12.75">
      <c r="H502" s="265"/>
      <c r="J502" s="267"/>
      <c r="K502" s="267"/>
      <c r="L502" s="267"/>
      <c r="M502" s="267"/>
      <c r="O502" s="264" t="s">
        <v>599</v>
      </c>
      <c r="P502" s="265">
        <v>5</v>
      </c>
      <c r="Q502" s="331" t="s">
        <v>566</v>
      </c>
      <c r="R502" s="302" t="e">
        <f>IF(Washington!#REF!&lt;&gt;0,Washington!H160,IF(Washington!K160&lt;&gt;0,Washington!H160,""))</f>
        <v>#REF!</v>
      </c>
      <c r="S502" s="295">
        <v>0</v>
      </c>
      <c r="T502" s="303"/>
      <c r="U502" s="295"/>
      <c r="V502" s="295"/>
      <c r="W502" s="299">
        <v>0</v>
      </c>
      <c r="X502" s="264" t="s">
        <v>567</v>
      </c>
      <c r="Y502" s="295"/>
      <c r="Z502" s="295"/>
      <c r="AA502" s="295"/>
    </row>
    <row r="503" spans="8:27" ht="12.75">
      <c r="H503" s="265"/>
      <c r="J503" s="267"/>
      <c r="K503" s="267"/>
      <c r="L503" s="267"/>
      <c r="M503" s="267"/>
      <c r="O503" s="264" t="s">
        <v>599</v>
      </c>
      <c r="P503" s="265">
        <v>5</v>
      </c>
      <c r="Q503" s="331" t="s">
        <v>568</v>
      </c>
      <c r="R503" s="295">
        <v>0</v>
      </c>
      <c r="S503" s="295">
        <v>0</v>
      </c>
      <c r="T503" s="303"/>
      <c r="U503" s="295"/>
      <c r="V503" s="295"/>
      <c r="W503" s="299">
        <v>0</v>
      </c>
      <c r="X503" s="264" t="s">
        <v>569</v>
      </c>
      <c r="Y503" s="295"/>
      <c r="Z503" s="295"/>
      <c r="AA503" s="295"/>
    </row>
    <row r="504" spans="8:27" ht="12.75">
      <c r="H504" s="265"/>
      <c r="J504" s="267"/>
      <c r="K504" s="267"/>
      <c r="L504" s="267"/>
      <c r="M504" s="267"/>
      <c r="O504" s="264" t="s">
        <v>599</v>
      </c>
      <c r="P504" s="265">
        <v>5</v>
      </c>
      <c r="Q504" s="331" t="s">
        <v>570</v>
      </c>
      <c r="R504" s="295">
        <v>0</v>
      </c>
      <c r="S504" s="295">
        <v>0</v>
      </c>
      <c r="T504" s="303"/>
      <c r="U504" s="295"/>
      <c r="V504" s="295"/>
      <c r="W504" s="299">
        <v>0</v>
      </c>
      <c r="X504" s="264" t="s">
        <v>571</v>
      </c>
      <c r="Y504" s="295"/>
      <c r="Z504" s="295"/>
      <c r="AA504" s="295"/>
    </row>
    <row r="505" spans="8:27" ht="12.75">
      <c r="H505" s="265"/>
      <c r="J505" s="267"/>
      <c r="K505" s="267"/>
      <c r="L505" s="267"/>
      <c r="M505" s="267"/>
      <c r="O505" s="264" t="s">
        <v>599</v>
      </c>
      <c r="P505" s="304">
        <v>5</v>
      </c>
      <c r="Q505" s="324" t="s">
        <v>572</v>
      </c>
      <c r="R505" s="295">
        <v>0</v>
      </c>
      <c r="S505" s="295">
        <v>0</v>
      </c>
      <c r="T505" s="303"/>
      <c r="U505" s="295"/>
      <c r="V505" s="295"/>
      <c r="W505" s="299">
        <v>0</v>
      </c>
      <c r="X505" s="305" t="s">
        <v>573</v>
      </c>
      <c r="Y505" s="295"/>
      <c r="Z505" s="295"/>
      <c r="AA505" s="295"/>
    </row>
    <row r="506" spans="8:27" ht="12.75">
      <c r="H506" s="265"/>
      <c r="J506" s="267"/>
      <c r="K506" s="267"/>
      <c r="L506" s="267"/>
      <c r="M506" s="267"/>
      <c r="O506" s="264" t="s">
        <v>599</v>
      </c>
      <c r="P506" s="265">
        <v>5</v>
      </c>
      <c r="Q506" s="324" t="s">
        <v>574</v>
      </c>
      <c r="R506" s="302" t="e">
        <f>IF(Washington!#REF!&lt;&gt;0,Washington!H161,IF(Washington!K161&lt;&gt;0,Washington!H161,""))</f>
        <v>#REF!</v>
      </c>
      <c r="S506" s="295">
        <v>0</v>
      </c>
      <c r="T506" s="303"/>
      <c r="U506" s="295"/>
      <c r="V506" s="295"/>
      <c r="W506" s="299">
        <v>0</v>
      </c>
      <c r="X506" s="305" t="s">
        <v>575</v>
      </c>
      <c r="Y506" s="295"/>
      <c r="Z506" s="295"/>
      <c r="AA506" s="295"/>
    </row>
    <row r="507" spans="8:27" ht="12.75">
      <c r="H507" s="265"/>
      <c r="J507" s="267"/>
      <c r="K507" s="267"/>
      <c r="L507" s="267"/>
      <c r="M507" s="267"/>
      <c r="O507" s="264" t="s">
        <v>599</v>
      </c>
      <c r="P507" s="304">
        <v>5</v>
      </c>
      <c r="Q507" s="324" t="s">
        <v>576</v>
      </c>
      <c r="R507" s="295">
        <v>0</v>
      </c>
      <c r="S507" s="295">
        <v>0</v>
      </c>
      <c r="T507" s="303"/>
      <c r="U507" s="295"/>
      <c r="V507" s="295"/>
      <c r="W507" s="299">
        <v>0</v>
      </c>
      <c r="X507" s="305" t="s">
        <v>577</v>
      </c>
      <c r="Y507" s="295"/>
      <c r="Z507" s="295"/>
      <c r="AA507" s="295"/>
    </row>
    <row r="508" spans="8:27" ht="12.75">
      <c r="H508" s="265"/>
      <c r="J508" s="267"/>
      <c r="K508" s="267"/>
      <c r="L508" s="267"/>
      <c r="M508" s="267"/>
      <c r="O508" s="264" t="s">
        <v>599</v>
      </c>
      <c r="P508" s="304">
        <v>5</v>
      </c>
      <c r="Q508" s="324" t="s">
        <v>578</v>
      </c>
      <c r="R508" s="295">
        <v>0</v>
      </c>
      <c r="S508" s="295">
        <v>0</v>
      </c>
      <c r="T508" s="303"/>
      <c r="U508" s="295"/>
      <c r="V508" s="295"/>
      <c r="W508" s="299">
        <v>0</v>
      </c>
      <c r="X508" s="305" t="s">
        <v>579</v>
      </c>
      <c r="Y508" s="295"/>
      <c r="Z508" s="295"/>
      <c r="AA508" s="295"/>
    </row>
    <row r="509" spans="8:27" ht="12.75">
      <c r="H509" s="265"/>
      <c r="J509" s="267"/>
      <c r="K509" s="267"/>
      <c r="L509" s="267"/>
      <c r="M509" s="267"/>
      <c r="O509" s="264" t="s">
        <v>599</v>
      </c>
      <c r="P509" s="304">
        <v>5</v>
      </c>
      <c r="Q509" s="331" t="s">
        <v>580</v>
      </c>
      <c r="R509" s="295">
        <v>0</v>
      </c>
      <c r="S509" s="295">
        <v>0</v>
      </c>
      <c r="T509" s="303"/>
      <c r="U509" s="295"/>
      <c r="V509" s="295"/>
      <c r="W509" s="299">
        <v>0</v>
      </c>
      <c r="X509" s="305" t="s">
        <v>581</v>
      </c>
      <c r="Y509" s="295"/>
      <c r="Z509" s="295"/>
      <c r="AA509" s="295"/>
    </row>
    <row r="510" spans="8:27" ht="12.75">
      <c r="H510" s="265"/>
      <c r="J510" s="267"/>
      <c r="K510" s="267"/>
      <c r="L510" s="267"/>
      <c r="M510" s="267"/>
      <c r="O510" s="264" t="s">
        <v>599</v>
      </c>
      <c r="P510" s="304">
        <v>5</v>
      </c>
      <c r="Q510" s="331" t="s">
        <v>582</v>
      </c>
      <c r="R510" s="295">
        <v>0</v>
      </c>
      <c r="S510" s="295">
        <v>0</v>
      </c>
      <c r="T510" s="303"/>
      <c r="U510" s="295"/>
      <c r="V510" s="295"/>
      <c r="W510" s="299">
        <v>0</v>
      </c>
      <c r="X510" s="305" t="s">
        <v>583</v>
      </c>
      <c r="Y510" s="295"/>
      <c r="Z510" s="295"/>
      <c r="AA510" s="295"/>
    </row>
    <row r="511" spans="8:27" ht="12.75">
      <c r="H511" s="265"/>
      <c r="J511" s="267"/>
      <c r="K511" s="267"/>
      <c r="L511" s="267"/>
      <c r="M511" s="267"/>
      <c r="O511" s="264" t="s">
        <v>599</v>
      </c>
      <c r="P511" s="304">
        <v>5</v>
      </c>
      <c r="Q511" s="331" t="s">
        <v>584</v>
      </c>
      <c r="R511" s="295">
        <v>0</v>
      </c>
      <c r="S511" s="295">
        <v>0</v>
      </c>
      <c r="T511" s="308" t="s">
        <v>277</v>
      </c>
      <c r="U511" s="295"/>
      <c r="V511" s="295"/>
      <c r="W511" s="299">
        <v>0</v>
      </c>
      <c r="X511" s="264" t="s">
        <v>585</v>
      </c>
      <c r="Y511" s="295"/>
      <c r="Z511" s="295"/>
      <c r="AA511" s="295"/>
    </row>
    <row r="512" spans="8:27" ht="12.75">
      <c r="H512" s="265"/>
      <c r="J512" s="267"/>
      <c r="K512" s="267"/>
      <c r="L512" s="267"/>
      <c r="M512" s="267"/>
      <c r="O512" s="264" t="s">
        <v>599</v>
      </c>
      <c r="P512" s="304">
        <v>5</v>
      </c>
      <c r="Q512" s="331" t="s">
        <v>586</v>
      </c>
      <c r="R512" s="295">
        <v>0</v>
      </c>
      <c r="S512" s="295">
        <v>0</v>
      </c>
      <c r="T512" s="308" t="s">
        <v>277</v>
      </c>
      <c r="U512" s="295"/>
      <c r="V512" s="295"/>
      <c r="W512" s="299">
        <v>0</v>
      </c>
      <c r="X512" s="264" t="s">
        <v>587</v>
      </c>
      <c r="Y512" s="295"/>
      <c r="Z512" s="295"/>
      <c r="AA512" s="295"/>
    </row>
    <row r="513" spans="8:27" ht="12.75">
      <c r="H513" s="265"/>
      <c r="J513" s="267"/>
      <c r="K513" s="267"/>
      <c r="L513" s="267"/>
      <c r="M513" s="267"/>
      <c r="O513" s="264" t="s">
        <v>599</v>
      </c>
      <c r="P513" s="304">
        <v>5</v>
      </c>
      <c r="Q513" s="331" t="s">
        <v>588</v>
      </c>
      <c r="R513" s="295">
        <v>0</v>
      </c>
      <c r="S513" s="295">
        <v>0</v>
      </c>
      <c r="T513" s="308" t="s">
        <v>277</v>
      </c>
      <c r="U513" s="295"/>
      <c r="V513" s="295"/>
      <c r="W513" s="299">
        <v>0</v>
      </c>
      <c r="X513" s="264" t="s">
        <v>589</v>
      </c>
      <c r="Y513" s="295"/>
      <c r="Z513" s="295"/>
      <c r="AA513" s="295"/>
    </row>
    <row r="514" spans="8:27" ht="12.75">
      <c r="H514" s="265"/>
      <c r="J514" s="267"/>
      <c r="K514" s="267"/>
      <c r="L514" s="267"/>
      <c r="M514" s="267"/>
      <c r="O514" s="264" t="s">
        <v>599</v>
      </c>
      <c r="P514" s="304">
        <v>5</v>
      </c>
      <c r="Q514" s="331" t="s">
        <v>590</v>
      </c>
      <c r="R514" s="295">
        <v>0</v>
      </c>
      <c r="S514" s="295">
        <v>0</v>
      </c>
      <c r="T514" s="308" t="s">
        <v>277</v>
      </c>
      <c r="U514" s="295"/>
      <c r="V514" s="295"/>
      <c r="W514" s="299">
        <v>0</v>
      </c>
      <c r="X514" s="264" t="s">
        <v>591</v>
      </c>
      <c r="Y514" s="295"/>
      <c r="Z514" s="295"/>
      <c r="AA514" s="295"/>
    </row>
    <row r="515" spans="8:27" ht="12.75">
      <c r="H515" s="265"/>
      <c r="J515" s="267"/>
      <c r="K515" s="267"/>
      <c r="L515" s="267"/>
      <c r="M515" s="267"/>
      <c r="O515" s="264" t="s">
        <v>599</v>
      </c>
      <c r="P515" s="304">
        <v>5</v>
      </c>
      <c r="Q515" s="331" t="s">
        <v>592</v>
      </c>
      <c r="R515" s="295">
        <v>0</v>
      </c>
      <c r="S515" s="295">
        <v>0</v>
      </c>
      <c r="T515" s="308" t="s">
        <v>277</v>
      </c>
      <c r="U515" s="295"/>
      <c r="V515" s="295"/>
      <c r="W515" s="299">
        <v>0</v>
      </c>
      <c r="X515" s="264" t="s">
        <v>593</v>
      </c>
      <c r="Y515" s="295"/>
      <c r="Z515" s="295"/>
      <c r="AA515" s="295"/>
    </row>
    <row r="516" spans="8:27" ht="12.75">
      <c r="H516" s="265"/>
      <c r="J516" s="267"/>
      <c r="K516" s="267"/>
      <c r="L516" s="267"/>
      <c r="M516" s="267"/>
      <c r="O516" s="264" t="s">
        <v>599</v>
      </c>
      <c r="P516" s="304">
        <v>5</v>
      </c>
      <c r="Q516" s="331" t="s">
        <v>594</v>
      </c>
      <c r="R516" s="295">
        <v>0</v>
      </c>
      <c r="S516" s="295">
        <v>0</v>
      </c>
      <c r="T516" s="308" t="s">
        <v>277</v>
      </c>
      <c r="U516" s="295"/>
      <c r="V516" s="295"/>
      <c r="W516" s="299">
        <v>0</v>
      </c>
      <c r="X516" s="264" t="s">
        <v>595</v>
      </c>
      <c r="Y516" s="295"/>
      <c r="Z516" s="295"/>
      <c r="AA516" s="295"/>
    </row>
  </sheetData>
  <sheetProtection password="CABB" sheet="1" objects="1" scenarios="1"/>
  <autoFilter ref="A1:AF516"/>
  <printOptions/>
  <pageMargins left="0.24" right="0.23" top="0.45" bottom="0.25" header="0.2" footer="0.2"/>
  <pageSetup fitToHeight="13" fitToWidth="2" horizontalDpi="300" verticalDpi="300" orientation="landscape" scale="80"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AE44"/>
  <sheetViews>
    <sheetView zoomScale="75" zoomScaleNormal="75" workbookViewId="0" topLeftCell="L1">
      <selection activeCell="C2" sqref="C2"/>
    </sheetView>
  </sheetViews>
  <sheetFormatPr defaultColWidth="9.140625" defaultRowHeight="12.75"/>
  <cols>
    <col min="1" max="9" width="8.8515625" style="264" customWidth="1"/>
    <col min="10" max="11" width="12.28125" style="264" bestFit="1" customWidth="1"/>
    <col min="12" max="13" width="12.28125" style="264" customWidth="1"/>
    <col min="14" max="14" width="15.140625" style="264" customWidth="1"/>
    <col min="15" max="17" width="8.8515625" style="264" customWidth="1"/>
    <col min="18" max="19" width="9.7109375" style="264" bestFit="1" customWidth="1"/>
    <col min="20" max="23" width="8.8515625" style="264" customWidth="1"/>
    <col min="24" max="24" width="20.421875" style="264" customWidth="1"/>
    <col min="25" max="27" width="8.8515625" style="264" customWidth="1"/>
    <col min="28" max="28" width="11.28125" style="264" customWidth="1"/>
    <col min="29" max="29" width="12.00390625" style="264" customWidth="1"/>
    <col min="30" max="16384" width="8.8515625" style="264" customWidth="1"/>
  </cols>
  <sheetData>
    <row r="1" spans="1:31" ht="76.5">
      <c r="A1" s="257" t="s">
        <v>234</v>
      </c>
      <c r="B1" s="257" t="s">
        <v>235</v>
      </c>
      <c r="C1" s="257" t="s">
        <v>236</v>
      </c>
      <c r="D1" s="257" t="s">
        <v>237</v>
      </c>
      <c r="E1" s="257" t="s">
        <v>238</v>
      </c>
      <c r="F1" s="258" t="s">
        <v>239</v>
      </c>
      <c r="G1" s="257" t="s">
        <v>240</v>
      </c>
      <c r="H1" s="259" t="s">
        <v>241</v>
      </c>
      <c r="I1" s="257" t="s">
        <v>242</v>
      </c>
      <c r="J1" s="260" t="s">
        <v>99</v>
      </c>
      <c r="K1" s="260" t="s">
        <v>100</v>
      </c>
      <c r="L1" s="260" t="s">
        <v>101</v>
      </c>
      <c r="M1" s="260" t="s">
        <v>102</v>
      </c>
      <c r="N1" s="257" t="s">
        <v>243</v>
      </c>
      <c r="O1" s="258" t="s">
        <v>244</v>
      </c>
      <c r="P1" s="309" t="s">
        <v>245</v>
      </c>
      <c r="Q1" s="257" t="s">
        <v>246</v>
      </c>
      <c r="R1" s="257" t="s">
        <v>372</v>
      </c>
      <c r="S1" s="257" t="s">
        <v>373</v>
      </c>
      <c r="T1" s="261" t="s">
        <v>374</v>
      </c>
      <c r="U1" s="257" t="s">
        <v>250</v>
      </c>
      <c r="V1" s="257" t="s">
        <v>251</v>
      </c>
      <c r="W1" s="258" t="s">
        <v>252</v>
      </c>
      <c r="X1" s="262" t="s">
        <v>421</v>
      </c>
      <c r="Y1" s="257" t="s">
        <v>253</v>
      </c>
      <c r="Z1" s="263" t="s">
        <v>254</v>
      </c>
      <c r="AA1" s="257" t="s">
        <v>255</v>
      </c>
      <c r="AB1" s="257" t="s">
        <v>256</v>
      </c>
      <c r="AC1" s="257" t="s">
        <v>257</v>
      </c>
      <c r="AD1" s="258" t="s">
        <v>600</v>
      </c>
      <c r="AE1" s="258" t="s">
        <v>601</v>
      </c>
    </row>
    <row r="2" spans="1:30" ht="25.5">
      <c r="A2" s="264">
        <v>999999</v>
      </c>
      <c r="C2" s="265"/>
      <c r="E2" s="264" t="s">
        <v>370</v>
      </c>
      <c r="F2" s="266"/>
      <c r="H2" s="265" t="s">
        <v>277</v>
      </c>
      <c r="J2" s="267"/>
      <c r="K2" s="267" t="s">
        <v>278</v>
      </c>
      <c r="L2" s="267"/>
      <c r="M2" s="267"/>
      <c r="N2" s="304" t="s">
        <v>602</v>
      </c>
      <c r="P2" s="265"/>
      <c r="T2" s="269"/>
      <c r="U2" s="253"/>
      <c r="V2" s="253"/>
      <c r="X2" s="270"/>
      <c r="Z2" s="271"/>
      <c r="AB2" s="270" t="s">
        <v>603</v>
      </c>
      <c r="AC2" s="270" t="s">
        <v>603</v>
      </c>
      <c r="AD2" s="264" t="s">
        <v>287</v>
      </c>
    </row>
    <row r="3" spans="3:26" ht="36">
      <c r="C3" s="265"/>
      <c r="F3" s="266"/>
      <c r="H3" s="265"/>
      <c r="J3" s="267"/>
      <c r="K3" s="267"/>
      <c r="L3" s="267"/>
      <c r="M3" s="267"/>
      <c r="N3" s="310" t="s">
        <v>613</v>
      </c>
      <c r="O3" s="264" t="s">
        <v>614</v>
      </c>
      <c r="P3" s="265">
        <v>5</v>
      </c>
      <c r="Q3" s="264" t="s">
        <v>615</v>
      </c>
      <c r="R3" s="253" t="e">
        <f>IF(Washington!#REF!&lt;&gt;0,Washington!H471,IF(Washington!K471&lt;&gt;0,Washington!H471,""))</f>
        <v>#REF!</v>
      </c>
      <c r="S3" s="253" t="e">
        <f>IF(Washington!#REF!&lt;&gt;0,Washington!I471,IF(Washington!K471&lt;&gt;0,Washington!I471,""))</f>
        <v>#REF!</v>
      </c>
      <c r="T3" s="269" t="s">
        <v>277</v>
      </c>
      <c r="U3" s="253"/>
      <c r="V3" s="253"/>
      <c r="X3" s="282" t="s">
        <v>616</v>
      </c>
      <c r="Z3" s="271"/>
    </row>
    <row r="4" spans="3:26" ht="24">
      <c r="C4" s="265"/>
      <c r="F4" s="266"/>
      <c r="H4" s="265"/>
      <c r="J4" s="267"/>
      <c r="K4" s="267"/>
      <c r="L4" s="267"/>
      <c r="M4" s="267"/>
      <c r="N4" s="310" t="s">
        <v>617</v>
      </c>
      <c r="O4" s="264" t="s">
        <v>614</v>
      </c>
      <c r="P4" s="265">
        <v>5</v>
      </c>
      <c r="Q4" s="264" t="s">
        <v>618</v>
      </c>
      <c r="R4" s="253" t="e">
        <f>IF(Washington!#REF!&lt;&gt;0,Washington!H272,IF(Washington!K272&lt;&gt;0,Washington!H272,""))</f>
        <v>#REF!</v>
      </c>
      <c r="S4" s="253" t="e">
        <f>IF(Washington!#REF!&lt;&gt;0,Washington!I272,IF(Washington!K272&lt;&gt;0,Washington!I272,""))</f>
        <v>#REF!</v>
      </c>
      <c r="T4" s="269" t="s">
        <v>277</v>
      </c>
      <c r="U4" s="253"/>
      <c r="V4" s="253"/>
      <c r="X4" s="282" t="s">
        <v>619</v>
      </c>
      <c r="Z4" s="271"/>
    </row>
    <row r="5" spans="3:26" ht="12.75">
      <c r="C5" s="265"/>
      <c r="F5" s="266"/>
      <c r="H5" s="265"/>
      <c r="J5" s="267"/>
      <c r="K5" s="267"/>
      <c r="L5" s="267"/>
      <c r="M5" s="267"/>
      <c r="N5" s="310"/>
      <c r="P5" s="265"/>
      <c r="R5" s="253"/>
      <c r="S5" s="253"/>
      <c r="T5" s="269"/>
      <c r="U5" s="253"/>
      <c r="V5" s="253"/>
      <c r="X5" s="282"/>
      <c r="Z5" s="271"/>
    </row>
    <row r="6" spans="6:26" ht="36">
      <c r="F6" s="272"/>
      <c r="H6" s="265"/>
      <c r="J6" s="267"/>
      <c r="K6" s="267"/>
      <c r="L6" s="267"/>
      <c r="M6" s="267"/>
      <c r="N6" s="311" t="s">
        <v>620</v>
      </c>
      <c r="O6" s="264" t="s">
        <v>621</v>
      </c>
      <c r="P6" s="265">
        <v>5</v>
      </c>
      <c r="Q6" s="264" t="s">
        <v>622</v>
      </c>
      <c r="R6" s="253" t="e">
        <f>IF(Washington!#REF!&lt;&gt;0,Washington!H473,IF(Washington!K473&lt;&gt;0,Washington!H473,""))</f>
        <v>#REF!</v>
      </c>
      <c r="S6" s="253" t="e">
        <f>IF(Washington!#REF!&lt;&gt;0,Washington!I473,IF(Washington!K473&lt;&gt;0,Washington!I473,""))</f>
        <v>#REF!</v>
      </c>
      <c r="T6" s="269" t="s">
        <v>277</v>
      </c>
      <c r="U6" s="253"/>
      <c r="V6" s="253"/>
      <c r="X6" s="282" t="s">
        <v>623</v>
      </c>
      <c r="Z6" s="271"/>
    </row>
    <row r="7" spans="6:26" ht="24">
      <c r="F7" s="272"/>
      <c r="H7" s="265"/>
      <c r="J7" s="267"/>
      <c r="K7" s="267"/>
      <c r="L7" s="267"/>
      <c r="M7" s="267"/>
      <c r="N7" s="310" t="s">
        <v>624</v>
      </c>
      <c r="O7" s="264" t="s">
        <v>621</v>
      </c>
      <c r="P7" s="265">
        <v>5</v>
      </c>
      <c r="Q7" s="264" t="s">
        <v>618</v>
      </c>
      <c r="R7" s="253" t="e">
        <f>IF(Washington!#REF!&lt;&gt;0,Washington!H273,IF(Washington!K273&lt;&gt;0,Washington!H273,""))</f>
        <v>#REF!</v>
      </c>
      <c r="S7" s="253" t="e">
        <f>IF(Washington!#REF!&lt;&gt;0,Washington!I273,IF(Washington!K273&lt;&gt;0,Washington!I273,""))</f>
        <v>#REF!</v>
      </c>
      <c r="T7" s="269" t="s">
        <v>277</v>
      </c>
      <c r="U7" s="253"/>
      <c r="V7" s="253"/>
      <c r="X7" s="282" t="s">
        <v>625</v>
      </c>
      <c r="Z7" s="271"/>
    </row>
    <row r="8" spans="6:26" ht="12.75">
      <c r="F8" s="272"/>
      <c r="H8" s="265"/>
      <c r="J8" s="267"/>
      <c r="K8" s="267"/>
      <c r="L8" s="267"/>
      <c r="M8" s="267"/>
      <c r="N8" s="310"/>
      <c r="P8" s="265"/>
      <c r="R8" s="253"/>
      <c r="S8" s="253"/>
      <c r="T8" s="269"/>
      <c r="U8" s="253"/>
      <c r="V8" s="253"/>
      <c r="X8" s="282"/>
      <c r="Z8" s="271"/>
    </row>
    <row r="9" spans="6:30" ht="36">
      <c r="F9" s="272"/>
      <c r="H9" s="265"/>
      <c r="J9" s="267"/>
      <c r="K9" s="267"/>
      <c r="L9" s="267"/>
      <c r="M9" s="267"/>
      <c r="N9" s="311" t="s">
        <v>626</v>
      </c>
      <c r="O9" s="264" t="s">
        <v>627</v>
      </c>
      <c r="P9" s="265">
        <v>5</v>
      </c>
      <c r="Q9" s="264" t="s">
        <v>628</v>
      </c>
      <c r="R9" s="253">
        <v>0</v>
      </c>
      <c r="S9" s="253" t="e">
        <f>IF(Washington!#REF!&lt;&gt;0,Washington!H475,IF(Washington!K475&lt;&gt;0,Washington!H475,""))</f>
        <v>#REF!</v>
      </c>
      <c r="T9" s="269" t="s">
        <v>277</v>
      </c>
      <c r="U9" s="253"/>
      <c r="V9" s="253"/>
      <c r="X9" s="282" t="s">
        <v>629</v>
      </c>
      <c r="Z9" s="271"/>
      <c r="AD9" s="267"/>
    </row>
    <row r="10" spans="6:30" ht="24">
      <c r="F10" s="272"/>
      <c r="H10" s="265"/>
      <c r="J10" s="267"/>
      <c r="K10" s="267"/>
      <c r="L10" s="267"/>
      <c r="M10" s="267"/>
      <c r="N10" s="310" t="s">
        <v>630</v>
      </c>
      <c r="O10" s="264" t="s">
        <v>627</v>
      </c>
      <c r="P10" s="265">
        <v>5</v>
      </c>
      <c r="Q10" s="264" t="s">
        <v>618</v>
      </c>
      <c r="R10" s="253" t="e">
        <f>IF(Washington!#REF!&lt;&gt;0,Washington!H273,IF(Washington!K273&lt;&gt;0,Washington!H273,""))</f>
        <v>#REF!</v>
      </c>
      <c r="S10" s="253">
        <f>IF(Washington!B3&lt;&gt;0,Washington!I273,IF(Washington!K273&lt;&gt;0,Washington!I273,""))</f>
        <v>0</v>
      </c>
      <c r="T10" s="269" t="s">
        <v>277</v>
      </c>
      <c r="U10" s="253"/>
      <c r="V10" s="253"/>
      <c r="X10" s="282" t="s">
        <v>631</v>
      </c>
      <c r="Z10" s="271"/>
      <c r="AD10" s="267"/>
    </row>
    <row r="11" spans="6:30" ht="12.75">
      <c r="F11" s="272"/>
      <c r="H11" s="265"/>
      <c r="J11" s="267"/>
      <c r="K11" s="267"/>
      <c r="L11" s="267"/>
      <c r="M11" s="267"/>
      <c r="N11" s="310"/>
      <c r="P11" s="265"/>
      <c r="R11" s="253"/>
      <c r="S11" s="253"/>
      <c r="T11" s="269"/>
      <c r="U11" s="253"/>
      <c r="V11" s="253"/>
      <c r="X11" s="282"/>
      <c r="Z11" s="271"/>
      <c r="AD11" s="267"/>
    </row>
    <row r="12" spans="6:30" ht="48">
      <c r="F12" s="272"/>
      <c r="H12" s="265"/>
      <c r="J12" s="267"/>
      <c r="K12" s="267"/>
      <c r="L12" s="267"/>
      <c r="M12" s="267"/>
      <c r="N12" s="311" t="s">
        <v>632</v>
      </c>
      <c r="O12" s="264" t="s">
        <v>633</v>
      </c>
      <c r="P12" s="265">
        <v>5</v>
      </c>
      <c r="Q12" s="264" t="s">
        <v>634</v>
      </c>
      <c r="R12" s="253">
        <v>0</v>
      </c>
      <c r="S12" s="253" t="e">
        <f>IF(Washington!#REF!&lt;&gt;0,Washington!H476,IF(Washington!K476&lt;&gt;0,Washington!H476,""))</f>
        <v>#REF!</v>
      </c>
      <c r="T12" s="269" t="s">
        <v>277</v>
      </c>
      <c r="U12" s="253"/>
      <c r="V12" s="253"/>
      <c r="X12" s="282" t="s">
        <v>635</v>
      </c>
      <c r="Z12" s="271"/>
      <c r="AD12" s="267"/>
    </row>
    <row r="13" spans="8:26" ht="36">
      <c r="H13" s="265"/>
      <c r="J13" s="267"/>
      <c r="K13" s="267"/>
      <c r="L13" s="267"/>
      <c r="M13" s="267"/>
      <c r="N13" s="310" t="s">
        <v>636</v>
      </c>
      <c r="O13" s="264" t="s">
        <v>633</v>
      </c>
      <c r="P13" s="265">
        <v>5</v>
      </c>
      <c r="Q13" s="264" t="s">
        <v>618</v>
      </c>
      <c r="R13" s="253" t="e">
        <f>IF(Washington!#REF!&lt;&gt;0,Washington!H273,IF(Washington!K273&lt;&gt;0,Washington!H273,""))</f>
        <v>#REF!</v>
      </c>
      <c r="S13" s="253" t="e">
        <f>IF(Washington!#REF!&lt;&gt;0,Washington!I273,IF(Washington!K273&lt;&gt;0,Washington!I273,""))</f>
        <v>#REF!</v>
      </c>
      <c r="T13" s="269" t="s">
        <v>277</v>
      </c>
      <c r="U13" s="253"/>
      <c r="V13" s="253"/>
      <c r="W13" s="274"/>
      <c r="X13" s="301" t="s">
        <v>637</v>
      </c>
      <c r="Z13" s="271"/>
    </row>
    <row r="14" spans="1:31" ht="12.75">
      <c r="A14" s="270"/>
      <c r="B14" s="270"/>
      <c r="C14" s="270"/>
      <c r="D14" s="270"/>
      <c r="E14" s="270"/>
      <c r="F14" s="270"/>
      <c r="G14" s="270"/>
      <c r="H14" s="275"/>
      <c r="J14" s="267"/>
      <c r="K14" s="267"/>
      <c r="L14" s="267"/>
      <c r="M14" s="267"/>
      <c r="N14" s="270"/>
      <c r="P14" s="275"/>
      <c r="Q14" s="270"/>
      <c r="R14" s="276"/>
      <c r="S14" s="276"/>
      <c r="T14" s="277"/>
      <c r="U14" s="253"/>
      <c r="V14" s="253"/>
      <c r="W14" s="270"/>
      <c r="X14" s="270"/>
      <c r="Y14" s="278"/>
      <c r="Z14" s="278"/>
      <c r="AA14" s="270"/>
      <c r="AB14" s="270"/>
      <c r="AC14" s="270"/>
      <c r="AD14" s="270"/>
      <c r="AE14" s="270"/>
    </row>
    <row r="15" spans="1:31" ht="12.75">
      <c r="A15" s="270"/>
      <c r="B15" s="270"/>
      <c r="C15" s="270"/>
      <c r="D15" s="270"/>
      <c r="E15" s="270"/>
      <c r="F15" s="270"/>
      <c r="G15" s="270"/>
      <c r="H15" s="275"/>
      <c r="J15" s="267"/>
      <c r="K15" s="267"/>
      <c r="L15" s="267"/>
      <c r="M15" s="267"/>
      <c r="N15" s="270"/>
      <c r="P15" s="275"/>
      <c r="Q15" s="270"/>
      <c r="R15" s="276"/>
      <c r="S15" s="276"/>
      <c r="T15" s="277"/>
      <c r="U15" s="253"/>
      <c r="V15" s="253"/>
      <c r="W15" s="270"/>
      <c r="X15" s="270"/>
      <c r="Y15" s="278"/>
      <c r="Z15" s="278"/>
      <c r="AA15" s="270"/>
      <c r="AB15" s="270"/>
      <c r="AC15" s="270"/>
      <c r="AD15" s="270"/>
      <c r="AE15" s="270"/>
    </row>
    <row r="16" spans="8:27" ht="12.75">
      <c r="H16" s="265"/>
      <c r="J16" s="267"/>
      <c r="K16" s="267"/>
      <c r="L16" s="267"/>
      <c r="M16" s="267"/>
      <c r="P16" s="275"/>
      <c r="R16" s="253"/>
      <c r="S16" s="253"/>
      <c r="T16" s="269"/>
      <c r="U16" s="253"/>
      <c r="V16" s="253"/>
      <c r="W16" s="279"/>
      <c r="X16" s="280"/>
      <c r="Z16" s="281"/>
      <c r="AA16" s="281"/>
    </row>
    <row r="17" spans="8:27" ht="12.75">
      <c r="H17" s="265"/>
      <c r="J17" s="267"/>
      <c r="K17" s="267"/>
      <c r="L17" s="267"/>
      <c r="M17" s="267"/>
      <c r="P17" s="265"/>
      <c r="R17" s="253"/>
      <c r="S17" s="253"/>
      <c r="T17" s="269"/>
      <c r="U17" s="253"/>
      <c r="V17" s="253"/>
      <c r="Z17" s="271"/>
      <c r="AA17" s="271"/>
    </row>
    <row r="18" spans="8:27" ht="12.75">
      <c r="H18" s="265"/>
      <c r="J18" s="267"/>
      <c r="K18" s="267"/>
      <c r="L18" s="267"/>
      <c r="M18" s="267"/>
      <c r="N18" s="282"/>
      <c r="P18" s="265"/>
      <c r="R18" s="253"/>
      <c r="S18" s="253"/>
      <c r="T18" s="269"/>
      <c r="U18" s="253"/>
      <c r="V18" s="253"/>
      <c r="W18" s="274"/>
      <c r="X18" s="283"/>
      <c r="Z18" s="271"/>
      <c r="AA18" s="271"/>
    </row>
    <row r="19" spans="8:27" ht="12.75">
      <c r="H19" s="265"/>
      <c r="J19" s="267"/>
      <c r="K19" s="267"/>
      <c r="L19" s="267"/>
      <c r="M19" s="267"/>
      <c r="P19" s="275"/>
      <c r="Q19" s="270"/>
      <c r="R19" s="253"/>
      <c r="S19" s="253"/>
      <c r="T19" s="269"/>
      <c r="U19" s="253"/>
      <c r="V19" s="253"/>
      <c r="W19" s="270"/>
      <c r="Z19" s="271"/>
      <c r="AA19" s="271"/>
    </row>
    <row r="20" spans="8:27" ht="12.75">
      <c r="H20" s="265"/>
      <c r="J20" s="267"/>
      <c r="K20" s="267"/>
      <c r="L20" s="267"/>
      <c r="M20" s="267"/>
      <c r="P20" s="275"/>
      <c r="R20" s="253"/>
      <c r="S20" s="253"/>
      <c r="T20" s="269"/>
      <c r="U20" s="253"/>
      <c r="V20" s="253"/>
      <c r="W20" s="270"/>
      <c r="Z20" s="271"/>
      <c r="AA20" s="271"/>
    </row>
    <row r="21" spans="8:27" ht="12.75">
      <c r="H21" s="265"/>
      <c r="J21" s="267"/>
      <c r="K21" s="267"/>
      <c r="L21" s="267"/>
      <c r="M21" s="267"/>
      <c r="P21" s="275"/>
      <c r="R21" s="253"/>
      <c r="S21" s="253"/>
      <c r="T21" s="269"/>
      <c r="U21" s="253"/>
      <c r="V21" s="253"/>
      <c r="W21" s="279"/>
      <c r="Z21" s="271"/>
      <c r="AA21" s="271"/>
    </row>
    <row r="22" spans="8:27" ht="12.75">
      <c r="H22" s="265"/>
      <c r="J22" s="267"/>
      <c r="K22" s="267"/>
      <c r="L22" s="267"/>
      <c r="M22" s="267"/>
      <c r="N22" s="270"/>
      <c r="P22" s="265"/>
      <c r="R22" s="253"/>
      <c r="S22" s="253"/>
      <c r="T22" s="269"/>
      <c r="U22" s="253"/>
      <c r="V22" s="253"/>
      <c r="X22" s="270"/>
      <c r="Y22" s="271"/>
      <c r="Z22" s="271"/>
      <c r="AA22" s="271"/>
    </row>
    <row r="23" spans="8:27" ht="12.75">
      <c r="H23" s="265"/>
      <c r="J23" s="267"/>
      <c r="K23" s="267"/>
      <c r="L23" s="267"/>
      <c r="M23" s="267"/>
      <c r="N23" s="270"/>
      <c r="P23" s="275"/>
      <c r="R23" s="253"/>
      <c r="S23" s="253"/>
      <c r="T23" s="269"/>
      <c r="U23" s="253"/>
      <c r="V23" s="253"/>
      <c r="X23" s="270"/>
      <c r="Y23" s="271"/>
      <c r="Z23" s="271"/>
      <c r="AA23" s="271"/>
    </row>
    <row r="24" spans="8:27" ht="12.75">
      <c r="H24" s="265"/>
      <c r="J24" s="267"/>
      <c r="K24" s="267"/>
      <c r="L24" s="267"/>
      <c r="M24" s="267"/>
      <c r="N24" s="284"/>
      <c r="P24" s="265"/>
      <c r="R24" s="253"/>
      <c r="S24" s="253"/>
      <c r="T24" s="269"/>
      <c r="U24" s="253"/>
      <c r="V24" s="253"/>
      <c r="W24" s="270"/>
      <c r="X24" s="280"/>
      <c r="Y24" s="285"/>
      <c r="Z24" s="271"/>
      <c r="AA24" s="271"/>
    </row>
    <row r="25" spans="8:26" ht="12.75">
      <c r="H25" s="265"/>
      <c r="J25" s="267"/>
      <c r="K25" s="267"/>
      <c r="L25" s="267"/>
      <c r="M25" s="267"/>
      <c r="P25" s="265"/>
      <c r="R25" s="253"/>
      <c r="S25" s="253"/>
      <c r="T25" s="269"/>
      <c r="U25" s="253"/>
      <c r="V25" s="253"/>
      <c r="X25" s="270"/>
      <c r="Z25" s="271"/>
    </row>
    <row r="26" spans="8:26" ht="12.75">
      <c r="H26" s="265"/>
      <c r="J26" s="267"/>
      <c r="K26" s="267"/>
      <c r="L26" s="267"/>
      <c r="M26" s="267"/>
      <c r="P26" s="265"/>
      <c r="R26" s="253"/>
      <c r="S26" s="253"/>
      <c r="T26" s="269"/>
      <c r="U26" s="253"/>
      <c r="V26" s="253"/>
      <c r="X26" s="270"/>
      <c r="Z26" s="271"/>
    </row>
    <row r="27" spans="8:26" ht="12.75">
      <c r="H27" s="265"/>
      <c r="J27" s="267"/>
      <c r="K27" s="267"/>
      <c r="L27" s="267"/>
      <c r="M27" s="267"/>
      <c r="P27" s="265"/>
      <c r="R27" s="253"/>
      <c r="S27" s="253"/>
      <c r="T27" s="269"/>
      <c r="U27" s="253"/>
      <c r="V27" s="253"/>
      <c r="X27" s="270"/>
      <c r="Z27" s="271"/>
    </row>
    <row r="28" spans="8:26" ht="12.75">
      <c r="H28" s="265"/>
      <c r="J28" s="267"/>
      <c r="K28" s="267"/>
      <c r="L28" s="267"/>
      <c r="M28" s="267"/>
      <c r="P28" s="265"/>
      <c r="R28" s="253"/>
      <c r="S28" s="253"/>
      <c r="T28" s="269"/>
      <c r="U28" s="253"/>
      <c r="V28" s="253"/>
      <c r="X28" s="270"/>
      <c r="Z28" s="271"/>
    </row>
    <row r="29" spans="8:26" ht="12.75">
      <c r="H29" s="265"/>
      <c r="J29" s="267"/>
      <c r="K29" s="267"/>
      <c r="L29" s="267"/>
      <c r="M29" s="267"/>
      <c r="P29" s="265"/>
      <c r="R29" s="286"/>
      <c r="S29" s="253"/>
      <c r="T29" s="269"/>
      <c r="U29" s="253"/>
      <c r="V29" s="253"/>
      <c r="X29" s="270"/>
      <c r="Z29" s="271"/>
    </row>
    <row r="30" spans="8:26" ht="12.75">
      <c r="H30" s="265"/>
      <c r="J30" s="267"/>
      <c r="K30" s="267"/>
      <c r="L30" s="267"/>
      <c r="M30" s="267"/>
      <c r="P30" s="265"/>
      <c r="R30" s="286"/>
      <c r="S30" s="253"/>
      <c r="T30" s="269"/>
      <c r="U30" s="253"/>
      <c r="V30" s="253"/>
      <c r="X30" s="270"/>
      <c r="Z30" s="271"/>
    </row>
    <row r="31" spans="8:26" ht="12.75">
      <c r="H31" s="265"/>
      <c r="J31" s="267"/>
      <c r="K31" s="267"/>
      <c r="L31" s="267"/>
      <c r="M31" s="267"/>
      <c r="P31" s="265"/>
      <c r="R31" s="253"/>
      <c r="S31" s="253"/>
      <c r="T31" s="269"/>
      <c r="U31" s="253"/>
      <c r="V31" s="253"/>
      <c r="X31" s="270"/>
      <c r="Z31" s="271"/>
    </row>
    <row r="32" spans="8:26" ht="12.75">
      <c r="H32" s="265"/>
      <c r="J32" s="267"/>
      <c r="K32" s="267"/>
      <c r="L32" s="267"/>
      <c r="M32" s="267"/>
      <c r="N32" s="270"/>
      <c r="P32" s="275"/>
      <c r="R32" s="253"/>
      <c r="S32" s="253"/>
      <c r="T32" s="269"/>
      <c r="U32" s="288"/>
      <c r="V32" s="288"/>
      <c r="W32" s="289"/>
      <c r="X32" s="270"/>
      <c r="Z32" s="271"/>
    </row>
    <row r="33" spans="8:26" ht="12.75">
      <c r="H33" s="265"/>
      <c r="J33" s="267"/>
      <c r="K33" s="267"/>
      <c r="L33" s="267"/>
      <c r="M33" s="267"/>
      <c r="P33" s="265"/>
      <c r="R33" s="253"/>
      <c r="S33" s="253"/>
      <c r="T33" s="269"/>
      <c r="U33" s="253"/>
      <c r="V33" s="253"/>
      <c r="X33" s="270"/>
      <c r="Z33" s="271"/>
    </row>
    <row r="34" spans="8:26" ht="12.75">
      <c r="H34" s="265"/>
      <c r="J34" s="267"/>
      <c r="K34" s="267"/>
      <c r="L34" s="267"/>
      <c r="M34" s="267"/>
      <c r="P34" s="265"/>
      <c r="R34" s="253"/>
      <c r="S34" s="253"/>
      <c r="T34" s="269"/>
      <c r="U34" s="253"/>
      <c r="V34" s="253"/>
      <c r="X34" s="270"/>
      <c r="Z34" s="271"/>
    </row>
    <row r="35" spans="8:26" ht="12.75">
      <c r="H35" s="265"/>
      <c r="J35" s="267"/>
      <c r="K35" s="267"/>
      <c r="L35" s="267"/>
      <c r="M35" s="267"/>
      <c r="P35" s="265"/>
      <c r="R35" s="253"/>
      <c r="S35" s="253"/>
      <c r="T35" s="269"/>
      <c r="U35" s="253"/>
      <c r="V35" s="253"/>
      <c r="Z35" s="271"/>
    </row>
    <row r="36" spans="8:26" ht="12.75">
      <c r="H36" s="265"/>
      <c r="J36" s="267"/>
      <c r="K36" s="267"/>
      <c r="L36" s="267"/>
      <c r="M36" s="267"/>
      <c r="P36" s="265"/>
      <c r="R36" s="253"/>
      <c r="S36" s="253"/>
      <c r="T36" s="269"/>
      <c r="U36" s="253"/>
      <c r="V36" s="253"/>
      <c r="Z36" s="271"/>
    </row>
    <row r="37" spans="8:26" ht="12.75">
      <c r="H37" s="265"/>
      <c r="J37" s="267"/>
      <c r="K37" s="267"/>
      <c r="L37" s="267"/>
      <c r="M37" s="267"/>
      <c r="P37" s="265"/>
      <c r="R37" s="253"/>
      <c r="S37" s="253"/>
      <c r="T37" s="269"/>
      <c r="U37" s="253"/>
      <c r="V37" s="253"/>
      <c r="Z37" s="271"/>
    </row>
    <row r="38" spans="8:26" ht="12.75">
      <c r="H38" s="265"/>
      <c r="J38" s="267"/>
      <c r="K38" s="267"/>
      <c r="L38" s="267"/>
      <c r="M38" s="267"/>
      <c r="P38" s="265"/>
      <c r="R38" s="253"/>
      <c r="S38" s="253"/>
      <c r="T38" s="269"/>
      <c r="U38" s="253"/>
      <c r="V38" s="253"/>
      <c r="Z38" s="271"/>
    </row>
    <row r="39" spans="8:26" ht="12.75">
      <c r="H39" s="265"/>
      <c r="J39" s="267"/>
      <c r="K39" s="267"/>
      <c r="L39" s="267"/>
      <c r="M39" s="267"/>
      <c r="P39" s="265"/>
      <c r="R39" s="253"/>
      <c r="S39" s="253"/>
      <c r="T39" s="269"/>
      <c r="U39" s="253"/>
      <c r="V39" s="253"/>
      <c r="Z39" s="271"/>
    </row>
    <row r="40" spans="8:26" ht="12.75">
      <c r="H40" s="265"/>
      <c r="J40" s="267"/>
      <c r="K40" s="267"/>
      <c r="L40" s="267"/>
      <c r="M40" s="267"/>
      <c r="P40" s="265"/>
      <c r="R40" s="253"/>
      <c r="S40" s="253"/>
      <c r="T40" s="269"/>
      <c r="U40" s="253"/>
      <c r="V40" s="253"/>
      <c r="Z40" s="271"/>
    </row>
    <row r="41" spans="8:26" ht="12.75">
      <c r="H41" s="265"/>
      <c r="J41" s="267"/>
      <c r="K41" s="267"/>
      <c r="L41" s="267"/>
      <c r="M41" s="267"/>
      <c r="P41" s="265"/>
      <c r="R41" s="253"/>
      <c r="S41" s="253"/>
      <c r="T41" s="269"/>
      <c r="U41" s="253"/>
      <c r="V41" s="253"/>
      <c r="Z41" s="271"/>
    </row>
    <row r="42" spans="8:26" ht="12.75">
      <c r="H42" s="265"/>
      <c r="J42" s="267"/>
      <c r="K42" s="267"/>
      <c r="L42" s="267"/>
      <c r="M42" s="267"/>
      <c r="P42" s="265"/>
      <c r="R42" s="253"/>
      <c r="S42" s="253"/>
      <c r="T42" s="269"/>
      <c r="U42" s="253"/>
      <c r="V42" s="253"/>
      <c r="Z42" s="271"/>
    </row>
    <row r="43" spans="8:26" ht="12.75">
      <c r="H43" s="265"/>
      <c r="J43" s="267"/>
      <c r="K43" s="267"/>
      <c r="L43" s="267"/>
      <c r="M43" s="267"/>
      <c r="N43" s="270"/>
      <c r="O43" s="270"/>
      <c r="P43" s="275"/>
      <c r="R43" s="253"/>
      <c r="S43" s="253"/>
      <c r="T43" s="269"/>
      <c r="U43" s="253"/>
      <c r="V43" s="253"/>
      <c r="Z43" s="271"/>
    </row>
    <row r="44" spans="8:26" ht="12.75">
      <c r="H44" s="265"/>
      <c r="J44" s="267"/>
      <c r="K44" s="267"/>
      <c r="L44" s="267"/>
      <c r="M44" s="267"/>
      <c r="N44" s="270"/>
      <c r="O44" s="270"/>
      <c r="P44" s="275"/>
      <c r="R44" s="253"/>
      <c r="S44" s="253"/>
      <c r="T44" s="269"/>
      <c r="U44" s="253"/>
      <c r="V44" s="253"/>
      <c r="Z44" s="271"/>
    </row>
  </sheetData>
  <sheetProtection password="CABB" sheet="1" objects="1" scenarios="1"/>
  <printOptions/>
  <pageMargins left="0.23" right="0.23" top="0.45" bottom="0.33" header="0.26" footer="0.2"/>
  <pageSetup fitToHeight="11" fitToWidth="2" horizontalDpi="300" verticalDpi="300" orientation="landscape" scale="84"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sheetPr codeName="Sheet61">
    <pageSetUpPr fitToPage="1"/>
  </sheetPr>
  <dimension ref="A1:AF126"/>
  <sheetViews>
    <sheetView zoomScale="75" zoomScaleNormal="75" workbookViewId="0" topLeftCell="M1">
      <selection activeCell="D2" sqref="D2"/>
    </sheetView>
  </sheetViews>
  <sheetFormatPr defaultColWidth="9.140625" defaultRowHeight="12.75"/>
  <cols>
    <col min="1" max="1" width="8.8515625" style="264" customWidth="1"/>
    <col min="2" max="2" width="9.8515625" style="264" bestFit="1" customWidth="1"/>
    <col min="3" max="10" width="8.8515625" style="264" customWidth="1"/>
    <col min="11" max="13" width="10.140625" style="264" customWidth="1"/>
    <col min="14" max="14" width="16.57421875" style="264" bestFit="1" customWidth="1"/>
    <col min="15" max="20" width="8.8515625" style="264" customWidth="1"/>
    <col min="21" max="21" width="10.8515625" style="264" customWidth="1"/>
    <col min="22" max="23" width="8.8515625" style="264" customWidth="1"/>
    <col min="24" max="24" width="33.57421875" style="264" bestFit="1" customWidth="1"/>
    <col min="25" max="16384" width="8.8515625" style="264" customWidth="1"/>
  </cols>
  <sheetData>
    <row r="1" spans="1:32" s="309" customFormat="1" ht="72">
      <c r="A1" s="309" t="s">
        <v>234</v>
      </c>
      <c r="B1" s="309" t="s">
        <v>235</v>
      </c>
      <c r="C1" s="309" t="s">
        <v>638</v>
      </c>
      <c r="D1" s="309" t="s">
        <v>237</v>
      </c>
      <c r="E1" s="309" t="s">
        <v>238</v>
      </c>
      <c r="F1" s="312" t="s">
        <v>239</v>
      </c>
      <c r="G1" s="309" t="s">
        <v>240</v>
      </c>
      <c r="H1" s="313" t="s">
        <v>639</v>
      </c>
      <c r="I1" s="309" t="s">
        <v>242</v>
      </c>
      <c r="J1" s="314" t="s">
        <v>105</v>
      </c>
      <c r="K1" s="314" t="s">
        <v>106</v>
      </c>
      <c r="L1" s="314" t="s">
        <v>107</v>
      </c>
      <c r="M1" s="314" t="s">
        <v>108</v>
      </c>
      <c r="N1" s="309" t="s">
        <v>243</v>
      </c>
      <c r="O1" s="312" t="s">
        <v>244</v>
      </c>
      <c r="P1" s="309" t="s">
        <v>245</v>
      </c>
      <c r="Q1" s="309" t="s">
        <v>246</v>
      </c>
      <c r="R1" s="309" t="s">
        <v>247</v>
      </c>
      <c r="S1" s="309" t="s">
        <v>640</v>
      </c>
      <c r="T1" s="312" t="s">
        <v>374</v>
      </c>
      <c r="U1" s="309" t="s">
        <v>641</v>
      </c>
      <c r="V1" s="309" t="s">
        <v>642</v>
      </c>
      <c r="W1" s="312" t="s">
        <v>643</v>
      </c>
      <c r="X1" s="315" t="s">
        <v>802</v>
      </c>
      <c r="Y1" s="316" t="s">
        <v>644</v>
      </c>
      <c r="Z1" s="316" t="s">
        <v>645</v>
      </c>
      <c r="AA1" s="316" t="s">
        <v>646</v>
      </c>
      <c r="AB1" s="309" t="s">
        <v>647</v>
      </c>
      <c r="AC1" s="309" t="s">
        <v>257</v>
      </c>
      <c r="AD1" s="312" t="s">
        <v>648</v>
      </c>
      <c r="AE1" s="312" t="s">
        <v>649</v>
      </c>
      <c r="AF1" s="312" t="s">
        <v>276</v>
      </c>
    </row>
    <row r="2" spans="1:30" s="305" customFormat="1" ht="12.75" customHeight="1">
      <c r="A2" s="305">
        <v>999999</v>
      </c>
      <c r="B2" s="294"/>
      <c r="E2" s="305" t="s">
        <v>370</v>
      </c>
      <c r="H2" s="293" t="s">
        <v>277</v>
      </c>
      <c r="J2" s="317"/>
      <c r="K2" s="317">
        <v>2957003</v>
      </c>
      <c r="L2" s="317"/>
      <c r="M2" s="317"/>
      <c r="N2" s="294" t="s">
        <v>650</v>
      </c>
      <c r="O2" s="294" t="s">
        <v>651</v>
      </c>
      <c r="P2" s="304">
        <v>5</v>
      </c>
      <c r="Q2" s="305" t="s">
        <v>652</v>
      </c>
      <c r="R2" s="318"/>
      <c r="U2" s="318" t="s">
        <v>319</v>
      </c>
      <c r="V2" s="318" t="s">
        <v>319</v>
      </c>
      <c r="W2" s="319">
        <v>0</v>
      </c>
      <c r="Y2" s="320"/>
      <c r="Z2" s="320"/>
      <c r="AA2" s="320"/>
      <c r="AD2" s="305" t="s">
        <v>434</v>
      </c>
    </row>
    <row r="3" spans="2:27" s="305" customFormat="1" ht="12.75" customHeight="1">
      <c r="B3" s="294"/>
      <c r="H3" s="293"/>
      <c r="J3" s="317"/>
      <c r="K3" s="317"/>
      <c r="L3" s="317"/>
      <c r="M3" s="317"/>
      <c r="N3" s="294"/>
      <c r="O3" s="294" t="s">
        <v>651</v>
      </c>
      <c r="P3" s="304">
        <v>5</v>
      </c>
      <c r="Q3" s="305" t="s">
        <v>653</v>
      </c>
      <c r="R3" s="318"/>
      <c r="S3" s="318"/>
      <c r="T3" s="321"/>
      <c r="U3" s="253" t="e">
        <f>IF(Washington!#REF!&lt;&gt;0,Washington!G431,IF(Washington!K431&lt;&gt;0,Washington!G431,""))</f>
        <v>#REF!</v>
      </c>
      <c r="V3" s="253" t="e">
        <f>IF(Washington!#REF!&lt;&gt;0,Washington!H431,IF(Washington!K431&lt;&gt;0,Washington!H431,""))</f>
        <v>#REF!</v>
      </c>
      <c r="W3" s="319" t="s">
        <v>321</v>
      </c>
      <c r="X3" s="311"/>
      <c r="Y3" s="320"/>
      <c r="Z3" s="320"/>
      <c r="AA3" s="320"/>
    </row>
    <row r="4" spans="2:27" s="305" customFormat="1" ht="12.75" customHeight="1">
      <c r="B4" s="294"/>
      <c r="H4" s="293"/>
      <c r="J4" s="317"/>
      <c r="K4" s="317"/>
      <c r="L4" s="317"/>
      <c r="M4" s="317"/>
      <c r="N4" s="294"/>
      <c r="O4" s="294" t="s">
        <v>651</v>
      </c>
      <c r="P4" s="304">
        <v>5</v>
      </c>
      <c r="Q4" s="305" t="s">
        <v>654</v>
      </c>
      <c r="R4" s="318"/>
      <c r="S4" s="318"/>
      <c r="T4" s="321"/>
      <c r="U4" s="253" t="e">
        <f>IF(Washington!#REF!&lt;&gt;0,Washington!G432,IF(Washington!K432&lt;&gt;0,Washington!G432,""))</f>
        <v>#REF!</v>
      </c>
      <c r="V4" s="253" t="e">
        <f>IF(Washington!#REF!&lt;&gt;0,Washington!H432,IF(Washington!K432&lt;&gt;0,Washington!H432,""))</f>
        <v>#REF!</v>
      </c>
      <c r="W4" s="319" t="s">
        <v>323</v>
      </c>
      <c r="X4" s="311"/>
      <c r="Y4" s="320"/>
      <c r="Z4" s="320"/>
      <c r="AA4" s="320"/>
    </row>
    <row r="5" spans="2:27" s="305" customFormat="1" ht="12.75" customHeight="1">
      <c r="B5" s="294"/>
      <c r="H5" s="293"/>
      <c r="J5" s="317"/>
      <c r="K5" s="317"/>
      <c r="L5" s="317"/>
      <c r="M5" s="317"/>
      <c r="N5" s="294"/>
      <c r="O5" s="294" t="s">
        <v>651</v>
      </c>
      <c r="P5" s="304">
        <v>5</v>
      </c>
      <c r="Q5" s="305" t="s">
        <v>655</v>
      </c>
      <c r="R5" s="318"/>
      <c r="S5" s="318"/>
      <c r="T5" s="321"/>
      <c r="U5" s="253" t="e">
        <f>IF(Washington!#REF!&lt;&gt;0,Washington!G433,IF(Washington!K433&lt;&gt;0,Washington!G433,""))</f>
        <v>#REF!</v>
      </c>
      <c r="V5" s="253" t="e">
        <f>IF(Washington!#REF!&lt;&gt;0,Washington!H433,IF(Washington!K433&lt;&gt;0,Washington!H433,""))</f>
        <v>#REF!</v>
      </c>
      <c r="W5" s="319" t="s">
        <v>325</v>
      </c>
      <c r="X5" s="311"/>
      <c r="Y5" s="320"/>
      <c r="Z5" s="320"/>
      <c r="AA5" s="320"/>
    </row>
    <row r="6" spans="2:27" s="305" customFormat="1" ht="12.75" customHeight="1">
      <c r="B6" s="294"/>
      <c r="H6" s="293"/>
      <c r="J6" s="317"/>
      <c r="K6" s="317"/>
      <c r="L6" s="317"/>
      <c r="M6" s="317"/>
      <c r="N6" s="294"/>
      <c r="O6" s="294" t="s">
        <v>651</v>
      </c>
      <c r="P6" s="304">
        <v>5</v>
      </c>
      <c r="Q6" s="305" t="s">
        <v>656</v>
      </c>
      <c r="R6" s="318"/>
      <c r="S6" s="318"/>
      <c r="T6" s="321"/>
      <c r="U6" s="253" t="e">
        <f>IF(Washington!#REF!&lt;&gt;0,Washington!G434,IF(Washington!K434&lt;&gt;0,Washington!G434,""))</f>
        <v>#REF!</v>
      </c>
      <c r="V6" s="253" t="e">
        <f>IF(Washington!#REF!&lt;&gt;0,Washington!H434,IF(Washington!K434&lt;&gt;0,Washington!H434,""))</f>
        <v>#REF!</v>
      </c>
      <c r="W6" s="319" t="s">
        <v>327</v>
      </c>
      <c r="X6" s="311"/>
      <c r="Y6" s="320"/>
      <c r="Z6" s="320"/>
      <c r="AA6" s="320"/>
    </row>
    <row r="7" spans="2:27" s="305" customFormat="1" ht="12.75" customHeight="1">
      <c r="B7" s="294"/>
      <c r="H7" s="293"/>
      <c r="J7" s="317"/>
      <c r="K7" s="317"/>
      <c r="L7" s="317"/>
      <c r="M7" s="317"/>
      <c r="O7" s="294" t="s">
        <v>651</v>
      </c>
      <c r="P7" s="304">
        <v>5</v>
      </c>
      <c r="Q7" s="305" t="s">
        <v>657</v>
      </c>
      <c r="R7" s="253" t="e">
        <f>IF(Washington!#REF!&lt;&gt;0,Washington!H271,IF(Washington!K271&lt;&gt;0,Washington!H271,""))</f>
        <v>#REF!</v>
      </c>
      <c r="S7" s="253" t="e">
        <f>IF(Washington!#REF!&lt;&gt;0,Washington!I271,IF(Washington!K271&lt;&gt;0,Washington!I271,""))</f>
        <v>#REF!</v>
      </c>
      <c r="T7" s="321"/>
      <c r="U7" s="318"/>
      <c r="V7" s="318"/>
      <c r="W7" s="319"/>
      <c r="X7" s="322" t="s">
        <v>658</v>
      </c>
      <c r="Y7" s="320"/>
      <c r="Z7" s="320"/>
      <c r="AA7" s="320"/>
    </row>
    <row r="8" spans="2:27" s="305" customFormat="1" ht="12.75" customHeight="1">
      <c r="B8" s="294"/>
      <c r="H8" s="293"/>
      <c r="J8" s="317"/>
      <c r="K8" s="317"/>
      <c r="L8" s="317"/>
      <c r="M8" s="317"/>
      <c r="N8" s="322"/>
      <c r="O8" s="294" t="s">
        <v>651</v>
      </c>
      <c r="P8" s="304">
        <v>5</v>
      </c>
      <c r="Q8" s="305" t="s">
        <v>659</v>
      </c>
      <c r="R8" s="318"/>
      <c r="S8" s="253" t="e">
        <f>IF(Washington!#REF!&lt;&gt;0,Washington!I480,IF(Washington!K480&lt;&gt;0,Washington!I480,""))</f>
        <v>#REF!</v>
      </c>
      <c r="T8" s="321" t="s">
        <v>277</v>
      </c>
      <c r="U8" s="318"/>
      <c r="V8" s="318"/>
      <c r="W8" s="319"/>
      <c r="X8" s="323" t="s">
        <v>660</v>
      </c>
      <c r="Y8" s="320"/>
      <c r="Z8" s="320"/>
      <c r="AA8" s="320"/>
    </row>
    <row r="9" spans="2:27" s="305" customFormat="1" ht="12.75" customHeight="1">
      <c r="B9" s="294"/>
      <c r="H9" s="293"/>
      <c r="J9" s="317"/>
      <c r="K9" s="317"/>
      <c r="L9" s="317"/>
      <c r="M9" s="317"/>
      <c r="N9" s="322"/>
      <c r="O9" s="294" t="s">
        <v>651</v>
      </c>
      <c r="P9" s="304">
        <v>5</v>
      </c>
      <c r="Q9" s="305" t="s">
        <v>661</v>
      </c>
      <c r="R9" s="318"/>
      <c r="S9" s="253" t="e">
        <f>IF(Washington!#REF!&lt;&gt;0,Washington!I481,IF(Washington!K481&lt;&gt;0,Washington!I481,""))</f>
        <v>#REF!</v>
      </c>
      <c r="T9" s="321" t="s">
        <v>277</v>
      </c>
      <c r="U9" s="318"/>
      <c r="V9" s="318"/>
      <c r="W9" s="319"/>
      <c r="X9" s="323" t="s">
        <v>662</v>
      </c>
      <c r="Y9" s="320"/>
      <c r="Z9" s="320"/>
      <c r="AA9" s="320"/>
    </row>
    <row r="10" spans="2:27" s="305" customFormat="1" ht="12.75" customHeight="1">
      <c r="B10" s="294"/>
      <c r="H10" s="293"/>
      <c r="J10" s="317"/>
      <c r="K10" s="317"/>
      <c r="L10" s="317"/>
      <c r="M10" s="317"/>
      <c r="N10" s="294" t="s">
        <v>650</v>
      </c>
      <c r="O10" s="294" t="s">
        <v>663</v>
      </c>
      <c r="P10" s="304">
        <v>5</v>
      </c>
      <c r="Q10" s="305" t="s">
        <v>652</v>
      </c>
      <c r="R10" s="318"/>
      <c r="U10" s="318" t="s">
        <v>319</v>
      </c>
      <c r="V10" s="318" t="s">
        <v>319</v>
      </c>
      <c r="W10" s="319">
        <v>0</v>
      </c>
      <c r="Y10" s="320"/>
      <c r="Z10" s="320"/>
      <c r="AA10" s="320"/>
    </row>
    <row r="11" spans="2:27" s="305" customFormat="1" ht="12.75" customHeight="1">
      <c r="B11" s="294"/>
      <c r="H11" s="293"/>
      <c r="J11" s="317"/>
      <c r="K11" s="317"/>
      <c r="L11" s="317"/>
      <c r="M11" s="317"/>
      <c r="N11" s="294"/>
      <c r="O11" s="294" t="s">
        <v>663</v>
      </c>
      <c r="P11" s="304">
        <v>5</v>
      </c>
      <c r="Q11" s="305" t="s">
        <v>653</v>
      </c>
      <c r="R11" s="318"/>
      <c r="S11" s="318"/>
      <c r="T11" s="321"/>
      <c r="U11" s="253" t="e">
        <f>IF(Washington!#REF!&lt;&gt;0,Washington!G431,IF(Washington!K431&lt;&gt;0,Washington!G431,""))</f>
        <v>#REF!</v>
      </c>
      <c r="V11" s="253" t="e">
        <f>IF(Washington!#REF!&lt;&gt;0,Washington!H431,IF(Washington!K431&lt;&gt;0,Washington!H431,""))</f>
        <v>#REF!</v>
      </c>
      <c r="W11" s="324" t="s">
        <v>321</v>
      </c>
      <c r="X11" s="311"/>
      <c r="Y11" s="320"/>
      <c r="Z11" s="320"/>
      <c r="AA11" s="320"/>
    </row>
    <row r="12" spans="2:27" s="305" customFormat="1" ht="12.75" customHeight="1">
      <c r="B12" s="294"/>
      <c r="H12" s="293"/>
      <c r="J12" s="317"/>
      <c r="K12" s="317"/>
      <c r="L12" s="317"/>
      <c r="M12" s="317"/>
      <c r="N12" s="294"/>
      <c r="O12" s="294" t="s">
        <v>663</v>
      </c>
      <c r="P12" s="304">
        <v>5</v>
      </c>
      <c r="Q12" s="305" t="s">
        <v>654</v>
      </c>
      <c r="R12" s="318"/>
      <c r="S12" s="318"/>
      <c r="T12" s="321"/>
      <c r="U12" s="253" t="e">
        <f>IF(Washington!#REF!&lt;&gt;0,Washington!G432,IF(Washington!K432&lt;&gt;0,Washington!G432,""))</f>
        <v>#REF!</v>
      </c>
      <c r="V12" s="253" t="e">
        <f>IF(Washington!#REF!&lt;&gt;0,Washington!H432,IF(Washington!K432&lt;&gt;0,Washington!H432,""))</f>
        <v>#REF!</v>
      </c>
      <c r="W12" s="324" t="s">
        <v>323</v>
      </c>
      <c r="X12" s="311"/>
      <c r="Y12" s="320"/>
      <c r="Z12" s="320"/>
      <c r="AA12" s="320"/>
    </row>
    <row r="13" spans="2:27" s="305" customFormat="1" ht="12.75" customHeight="1">
      <c r="B13" s="294"/>
      <c r="H13" s="293"/>
      <c r="J13" s="317"/>
      <c r="K13" s="317"/>
      <c r="L13" s="317"/>
      <c r="M13" s="317"/>
      <c r="N13" s="294"/>
      <c r="O13" s="294" t="s">
        <v>663</v>
      </c>
      <c r="P13" s="304">
        <v>5</v>
      </c>
      <c r="Q13" s="305" t="s">
        <v>655</v>
      </c>
      <c r="R13" s="318"/>
      <c r="S13" s="318"/>
      <c r="T13" s="321"/>
      <c r="U13" s="253" t="e">
        <f>IF(Washington!#REF!&lt;&gt;0,Washington!G433,IF(Washington!K433&lt;&gt;0,Washington!G433,""))</f>
        <v>#REF!</v>
      </c>
      <c r="V13" s="253" t="e">
        <f>IF(Washington!#REF!&lt;&gt;0,Washington!H433,IF(Washington!K433&lt;&gt;0,Washington!H433,""))</f>
        <v>#REF!</v>
      </c>
      <c r="W13" s="305" t="s">
        <v>325</v>
      </c>
      <c r="X13" s="311"/>
      <c r="Y13" s="320"/>
      <c r="Z13" s="320"/>
      <c r="AA13" s="320"/>
    </row>
    <row r="14" spans="2:27" s="305" customFormat="1" ht="12.75" customHeight="1">
      <c r="B14" s="294"/>
      <c r="H14" s="293"/>
      <c r="J14" s="317"/>
      <c r="K14" s="317"/>
      <c r="L14" s="317"/>
      <c r="M14" s="317"/>
      <c r="N14" s="294"/>
      <c r="O14" s="294" t="s">
        <v>663</v>
      </c>
      <c r="P14" s="304">
        <v>5</v>
      </c>
      <c r="Q14" s="305" t="s">
        <v>656</v>
      </c>
      <c r="R14" s="318"/>
      <c r="S14" s="318"/>
      <c r="T14" s="321"/>
      <c r="U14" s="253" t="e">
        <f>IF(Washington!#REF!&lt;&gt;0,Washington!G434,IF(Washington!K434&lt;&gt;0,Washington!G434,""))</f>
        <v>#REF!</v>
      </c>
      <c r="V14" s="253" t="e">
        <f>IF(Washington!#REF!&lt;&gt;0,Washington!H434,IF(Washington!K434&lt;&gt;0,Washington!H434,""))</f>
        <v>#REF!</v>
      </c>
      <c r="W14" s="305" t="s">
        <v>327</v>
      </c>
      <c r="X14" s="311"/>
      <c r="Y14" s="320"/>
      <c r="Z14" s="320"/>
      <c r="AA14" s="320"/>
    </row>
    <row r="15" spans="2:27" s="305" customFormat="1" ht="12.75" customHeight="1">
      <c r="B15" s="294"/>
      <c r="H15" s="293"/>
      <c r="J15" s="317"/>
      <c r="K15" s="317"/>
      <c r="L15" s="317"/>
      <c r="M15" s="317"/>
      <c r="O15" s="294" t="s">
        <v>663</v>
      </c>
      <c r="P15" s="304">
        <v>5</v>
      </c>
      <c r="Q15" s="305" t="s">
        <v>657</v>
      </c>
      <c r="R15" s="253" t="e">
        <f>IF(Washington!#REF!&lt;&gt;0,Washington!H271,IF(Washington!K271&lt;&gt;0,Washington!H271,""))</f>
        <v>#REF!</v>
      </c>
      <c r="S15" s="253" t="e">
        <f>IF(Washington!#REF!&lt;&gt;0,Washington!I271,IF(Washington!K271&lt;&gt;0,Washington!I271,""))</f>
        <v>#REF!</v>
      </c>
      <c r="T15" s="321"/>
      <c r="U15" s="318"/>
      <c r="V15" s="318"/>
      <c r="X15" s="322" t="s">
        <v>658</v>
      </c>
      <c r="Y15" s="320"/>
      <c r="Z15" s="320"/>
      <c r="AA15" s="320"/>
    </row>
    <row r="16" spans="2:27" s="305" customFormat="1" ht="12.75" customHeight="1">
      <c r="B16" s="294"/>
      <c r="H16" s="293"/>
      <c r="J16" s="317"/>
      <c r="K16" s="317"/>
      <c r="L16" s="317"/>
      <c r="M16" s="317"/>
      <c r="N16" s="322"/>
      <c r="O16" s="294" t="s">
        <v>663</v>
      </c>
      <c r="P16" s="304">
        <v>5</v>
      </c>
      <c r="Q16" s="305" t="s">
        <v>659</v>
      </c>
      <c r="R16" s="318"/>
      <c r="S16" s="318" t="e">
        <f>IF(Washington!#REF!&lt;&gt;0,Washington!I480,IF(Washington!K480&lt;&gt;0,Washington!I480,""))</f>
        <v>#REF!</v>
      </c>
      <c r="T16" s="321" t="s">
        <v>277</v>
      </c>
      <c r="U16" s="318"/>
      <c r="V16" s="318"/>
      <c r="W16" s="319"/>
      <c r="X16" s="323" t="s">
        <v>664</v>
      </c>
      <c r="Y16" s="320"/>
      <c r="Z16" s="320"/>
      <c r="AA16" s="320"/>
    </row>
    <row r="17" spans="2:27" s="305" customFormat="1" ht="12.75" customHeight="1">
      <c r="B17" s="294"/>
      <c r="H17" s="293"/>
      <c r="J17" s="317"/>
      <c r="K17" s="317"/>
      <c r="L17" s="317"/>
      <c r="M17" s="317"/>
      <c r="N17" s="322"/>
      <c r="O17" s="294" t="s">
        <v>663</v>
      </c>
      <c r="P17" s="304">
        <v>5</v>
      </c>
      <c r="Q17" s="305" t="s">
        <v>661</v>
      </c>
      <c r="R17" s="318"/>
      <c r="S17" s="318" t="e">
        <f>IF(Washington!#REF!&lt;&gt;0,Washington!I481,IF(Washington!K481&lt;&gt;0,Washington!I481,""))</f>
        <v>#REF!</v>
      </c>
      <c r="T17" s="321" t="s">
        <v>277</v>
      </c>
      <c r="U17" s="318"/>
      <c r="V17" s="318"/>
      <c r="W17" s="319"/>
      <c r="X17" s="323" t="s">
        <v>665</v>
      </c>
      <c r="Y17" s="320"/>
      <c r="Z17" s="320"/>
      <c r="AA17" s="320"/>
    </row>
    <row r="18" spans="2:27" s="305" customFormat="1" ht="12.75" customHeight="1">
      <c r="B18" s="294"/>
      <c r="H18" s="293"/>
      <c r="J18" s="317"/>
      <c r="K18" s="317"/>
      <c r="L18" s="317"/>
      <c r="M18" s="317"/>
      <c r="N18" s="294" t="s">
        <v>650</v>
      </c>
      <c r="O18" s="294" t="s">
        <v>666</v>
      </c>
      <c r="P18" s="304">
        <v>5</v>
      </c>
      <c r="Q18" s="305" t="s">
        <v>652</v>
      </c>
      <c r="R18" s="318"/>
      <c r="U18" s="318" t="s">
        <v>319</v>
      </c>
      <c r="V18" s="318" t="s">
        <v>319</v>
      </c>
      <c r="W18" s="325">
        <v>0</v>
      </c>
      <c r="Y18" s="320"/>
      <c r="Z18" s="320"/>
      <c r="AA18" s="320"/>
    </row>
    <row r="19" spans="2:27" s="305" customFormat="1" ht="12.75" customHeight="1">
      <c r="B19" s="294"/>
      <c r="H19" s="293"/>
      <c r="J19" s="317"/>
      <c r="K19" s="317"/>
      <c r="L19" s="317"/>
      <c r="M19" s="317"/>
      <c r="N19" s="294"/>
      <c r="O19" s="294" t="s">
        <v>666</v>
      </c>
      <c r="P19" s="304">
        <v>5</v>
      </c>
      <c r="Q19" s="305" t="s">
        <v>653</v>
      </c>
      <c r="R19" s="318"/>
      <c r="S19" s="318"/>
      <c r="T19" s="321"/>
      <c r="U19" s="253" t="e">
        <f>IF(Washington!#REF!&lt;&gt;0,Washington!G431,IF(Washington!K431&lt;&gt;0,Washington!G431,""))</f>
        <v>#REF!</v>
      </c>
      <c r="V19" s="253" t="e">
        <f>IF(Washington!#REF!&lt;&gt;0,Washington!H431,IF(Washington!K431&lt;&gt;0,Washington!H431,""))</f>
        <v>#REF!</v>
      </c>
      <c r="W19" s="305" t="s">
        <v>321</v>
      </c>
      <c r="X19" s="325"/>
      <c r="Y19" s="320"/>
      <c r="Z19" s="320"/>
      <c r="AA19" s="320"/>
    </row>
    <row r="20" spans="2:27" s="305" customFormat="1" ht="12.75" customHeight="1">
      <c r="B20" s="294"/>
      <c r="H20" s="293"/>
      <c r="J20" s="317"/>
      <c r="K20" s="317"/>
      <c r="L20" s="317"/>
      <c r="M20" s="317"/>
      <c r="N20" s="294"/>
      <c r="O20" s="294" t="s">
        <v>666</v>
      </c>
      <c r="P20" s="304">
        <v>5</v>
      </c>
      <c r="Q20" s="305" t="s">
        <v>654</v>
      </c>
      <c r="R20" s="318"/>
      <c r="S20" s="318"/>
      <c r="T20" s="321"/>
      <c r="U20" s="253" t="e">
        <f>IF(Washington!#REF!&lt;&gt;0,Washington!G432,IF(Washington!K432&lt;&gt;0,Washington!G432,""))</f>
        <v>#REF!</v>
      </c>
      <c r="V20" s="253" t="e">
        <f>IF(Washington!#REF!&lt;&gt;0,Washington!H432,IF(Washington!K432&lt;&gt;0,Washington!H432,""))</f>
        <v>#REF!</v>
      </c>
      <c r="W20" s="305" t="s">
        <v>323</v>
      </c>
      <c r="X20" s="325"/>
      <c r="Y20" s="320"/>
      <c r="Z20" s="320"/>
      <c r="AA20" s="320"/>
    </row>
    <row r="21" spans="2:27" s="305" customFormat="1" ht="12.75" customHeight="1">
      <c r="B21" s="294"/>
      <c r="H21" s="293"/>
      <c r="J21" s="317"/>
      <c r="K21" s="317"/>
      <c r="L21" s="317"/>
      <c r="M21" s="317"/>
      <c r="N21" s="294"/>
      <c r="O21" s="294" t="s">
        <v>666</v>
      </c>
      <c r="P21" s="304">
        <v>5</v>
      </c>
      <c r="Q21" s="305" t="s">
        <v>655</v>
      </c>
      <c r="R21" s="318"/>
      <c r="S21" s="318"/>
      <c r="T21" s="321"/>
      <c r="U21" s="253" t="e">
        <f>IF(Washington!#REF!&lt;&gt;0,Washington!G433,IF(Washington!K433&lt;&gt;0,Washington!G433,""))</f>
        <v>#REF!</v>
      </c>
      <c r="V21" s="253" t="e">
        <f>IF(Washington!#REF!&lt;&gt;0,Washington!H433,IF(Washington!K433&lt;&gt;0,Washington!H433,""))</f>
        <v>#REF!</v>
      </c>
      <c r="W21" s="305" t="s">
        <v>325</v>
      </c>
      <c r="X21" s="325"/>
      <c r="Y21" s="320"/>
      <c r="Z21" s="320"/>
      <c r="AA21" s="320"/>
    </row>
    <row r="22" spans="2:27" s="305" customFormat="1" ht="12.75" customHeight="1">
      <c r="B22" s="294"/>
      <c r="H22" s="293"/>
      <c r="J22" s="317"/>
      <c r="K22" s="317"/>
      <c r="L22" s="317"/>
      <c r="M22" s="317"/>
      <c r="N22" s="294"/>
      <c r="O22" s="294" t="s">
        <v>666</v>
      </c>
      <c r="P22" s="304">
        <v>5</v>
      </c>
      <c r="Q22" s="305" t="s">
        <v>656</v>
      </c>
      <c r="R22" s="318"/>
      <c r="S22" s="318"/>
      <c r="T22" s="321"/>
      <c r="U22" s="253" t="e">
        <f>IF(Washington!#REF!&lt;&gt;0,Washington!G434,IF(Washington!K434&lt;&gt;0,Washington!G434,""))</f>
        <v>#REF!</v>
      </c>
      <c r="V22" s="253" t="e">
        <f>IF(Washington!#REF!&lt;&gt;0,Washington!H434,IF(Washington!K434&lt;&gt;0,Washington!H434,""))</f>
        <v>#REF!</v>
      </c>
      <c r="W22" s="305" t="s">
        <v>327</v>
      </c>
      <c r="X22" s="325"/>
      <c r="Y22" s="320"/>
      <c r="Z22" s="320"/>
      <c r="AA22" s="320"/>
    </row>
    <row r="23" spans="2:27" s="305" customFormat="1" ht="12.75" customHeight="1">
      <c r="B23" s="294"/>
      <c r="H23" s="293"/>
      <c r="J23" s="317"/>
      <c r="K23" s="317"/>
      <c r="L23" s="317"/>
      <c r="M23" s="317"/>
      <c r="O23" s="294" t="s">
        <v>666</v>
      </c>
      <c r="P23" s="304">
        <v>5</v>
      </c>
      <c r="Q23" s="305" t="s">
        <v>657</v>
      </c>
      <c r="R23" s="253" t="e">
        <f>IF(Washington!#REF!&lt;&gt;0,Washington!H271,IF(Washington!K271&lt;&gt;0,Washington!H271,""))</f>
        <v>#REF!</v>
      </c>
      <c r="S23" s="253" t="e">
        <f>IF(Washington!#REF!&lt;&gt;0,Washington!I271,IF(Washington!K271&lt;&gt;0,Washington!I271,""))</f>
        <v>#REF!</v>
      </c>
      <c r="T23" s="321"/>
      <c r="U23" s="318"/>
      <c r="V23" s="318"/>
      <c r="X23" s="322" t="s">
        <v>658</v>
      </c>
      <c r="Y23" s="320"/>
      <c r="Z23" s="320"/>
      <c r="AA23" s="320"/>
    </row>
    <row r="24" spans="2:27" s="305" customFormat="1" ht="12.75" customHeight="1">
      <c r="B24" s="294"/>
      <c r="H24" s="293"/>
      <c r="J24" s="317"/>
      <c r="K24" s="317"/>
      <c r="L24" s="317"/>
      <c r="M24" s="317"/>
      <c r="N24" s="322"/>
      <c r="O24" s="294" t="s">
        <v>666</v>
      </c>
      <c r="P24" s="304">
        <v>5</v>
      </c>
      <c r="Q24" s="305" t="s">
        <v>659</v>
      </c>
      <c r="R24" s="318"/>
      <c r="S24" s="318" t="e">
        <f>IF(Washington!#REF!&lt;&gt;0,Washington!I480,IF(Washington!K480&lt;&gt;0,Washington!I480,""))</f>
        <v>#REF!</v>
      </c>
      <c r="T24" s="321" t="s">
        <v>277</v>
      </c>
      <c r="U24" s="318"/>
      <c r="V24" s="318"/>
      <c r="W24" s="319"/>
      <c r="X24" s="323" t="s">
        <v>667</v>
      </c>
      <c r="Y24" s="320"/>
      <c r="Z24" s="320"/>
      <c r="AA24" s="320"/>
    </row>
    <row r="25" spans="2:27" s="305" customFormat="1" ht="12.75" customHeight="1">
      <c r="B25" s="294"/>
      <c r="H25" s="293"/>
      <c r="J25" s="317"/>
      <c r="K25" s="317"/>
      <c r="L25" s="317"/>
      <c r="M25" s="317"/>
      <c r="N25" s="322"/>
      <c r="O25" s="294" t="s">
        <v>666</v>
      </c>
      <c r="P25" s="304">
        <v>5</v>
      </c>
      <c r="Q25" s="305" t="s">
        <v>661</v>
      </c>
      <c r="R25" s="318"/>
      <c r="S25" s="318" t="e">
        <f>IF(Washington!#REF!&lt;&gt;0,Washington!I481,IF(Washington!K481&lt;&gt;0,Washington!I481,""))</f>
        <v>#REF!</v>
      </c>
      <c r="T25" s="321" t="s">
        <v>277</v>
      </c>
      <c r="U25" s="318"/>
      <c r="V25" s="318"/>
      <c r="W25" s="319"/>
      <c r="X25" s="323" t="s">
        <v>668</v>
      </c>
      <c r="Y25" s="320"/>
      <c r="Z25" s="320"/>
      <c r="AA25" s="320"/>
    </row>
    <row r="26" spans="2:27" s="305" customFormat="1" ht="12.75" customHeight="1">
      <c r="B26" s="294"/>
      <c r="H26" s="293"/>
      <c r="J26" s="317"/>
      <c r="K26" s="317"/>
      <c r="L26" s="317"/>
      <c r="M26" s="317"/>
      <c r="N26" s="294" t="s">
        <v>669</v>
      </c>
      <c r="O26" s="294" t="s">
        <v>670</v>
      </c>
      <c r="P26" s="304">
        <v>5</v>
      </c>
      <c r="Q26" s="305" t="s">
        <v>652</v>
      </c>
      <c r="R26" s="318"/>
      <c r="U26" s="318" t="s">
        <v>319</v>
      </c>
      <c r="V26" s="318" t="s">
        <v>319</v>
      </c>
      <c r="W26" s="325">
        <v>0</v>
      </c>
      <c r="Y26" s="320"/>
      <c r="Z26" s="320"/>
      <c r="AA26" s="320"/>
    </row>
    <row r="27" spans="2:27" s="305" customFormat="1" ht="12.75" customHeight="1">
      <c r="B27" s="294"/>
      <c r="H27" s="293"/>
      <c r="J27" s="317"/>
      <c r="K27" s="317"/>
      <c r="L27" s="317"/>
      <c r="M27" s="317"/>
      <c r="N27" s="294"/>
      <c r="O27" s="294" t="s">
        <v>670</v>
      </c>
      <c r="P27" s="304">
        <v>5</v>
      </c>
      <c r="Q27" s="305" t="s">
        <v>653</v>
      </c>
      <c r="R27" s="318"/>
      <c r="S27" s="318"/>
      <c r="T27" s="321"/>
      <c r="U27" s="253" t="e">
        <f>IF(Washington!#REF!&lt;&gt;0,Washington!G431,IF(Washington!K431&lt;&gt;0,Washington!G431,""))</f>
        <v>#REF!</v>
      </c>
      <c r="V27" s="253" t="e">
        <f>IF(Washington!#REF!&lt;&gt;0,Washington!H431,IF(Washington!K431&lt;&gt;0,Washington!H431,""))</f>
        <v>#REF!</v>
      </c>
      <c r="W27" s="305" t="s">
        <v>321</v>
      </c>
      <c r="X27" s="311"/>
      <c r="Y27" s="320"/>
      <c r="Z27" s="320"/>
      <c r="AA27" s="320"/>
    </row>
    <row r="28" spans="2:27" s="305" customFormat="1" ht="12.75" customHeight="1">
      <c r="B28" s="294"/>
      <c r="H28" s="293"/>
      <c r="J28" s="317"/>
      <c r="K28" s="317"/>
      <c r="L28" s="317"/>
      <c r="M28" s="317"/>
      <c r="N28" s="294"/>
      <c r="O28" s="294" t="s">
        <v>670</v>
      </c>
      <c r="P28" s="304">
        <v>5</v>
      </c>
      <c r="Q28" s="305" t="s">
        <v>654</v>
      </c>
      <c r="R28" s="318"/>
      <c r="S28" s="318"/>
      <c r="T28" s="321"/>
      <c r="U28" s="253" t="e">
        <f>IF(Washington!#REF!&lt;&gt;0,Washington!G432,IF(Washington!K432&lt;&gt;0,Washington!G432,""))</f>
        <v>#REF!</v>
      </c>
      <c r="V28" s="253" t="e">
        <f>IF(Washington!#REF!&lt;&gt;0,Washington!H432,IF(Washington!K432&lt;&gt;0,Washington!H432,""))</f>
        <v>#REF!</v>
      </c>
      <c r="W28" s="305" t="s">
        <v>323</v>
      </c>
      <c r="X28" s="311"/>
      <c r="Y28" s="320"/>
      <c r="Z28" s="320"/>
      <c r="AA28" s="320"/>
    </row>
    <row r="29" spans="2:27" s="305" customFormat="1" ht="12.75" customHeight="1">
      <c r="B29" s="294"/>
      <c r="H29" s="293"/>
      <c r="J29" s="317"/>
      <c r="K29" s="317"/>
      <c r="L29" s="317"/>
      <c r="M29" s="317"/>
      <c r="N29" s="294"/>
      <c r="O29" s="294" t="s">
        <v>670</v>
      </c>
      <c r="P29" s="304">
        <v>5</v>
      </c>
      <c r="Q29" s="305" t="s">
        <v>655</v>
      </c>
      <c r="R29" s="318"/>
      <c r="S29" s="318"/>
      <c r="T29" s="321"/>
      <c r="U29" s="253" t="e">
        <f>IF(Washington!#REF!&lt;&gt;0,Washington!G433,IF(Washington!K433&lt;&gt;0,Washington!G433,""))</f>
        <v>#REF!</v>
      </c>
      <c r="V29" s="253" t="e">
        <f>IF(Washington!#REF!&lt;&gt;0,Washington!H433,IF(Washington!K433&lt;&gt;0,Washington!H433,""))</f>
        <v>#REF!</v>
      </c>
      <c r="W29" s="305" t="s">
        <v>325</v>
      </c>
      <c r="X29" s="311"/>
      <c r="Y29" s="320"/>
      <c r="Z29" s="320"/>
      <c r="AA29" s="320"/>
    </row>
    <row r="30" spans="2:27" s="305" customFormat="1" ht="12.75" customHeight="1">
      <c r="B30" s="294"/>
      <c r="H30" s="293"/>
      <c r="J30" s="317"/>
      <c r="K30" s="317"/>
      <c r="L30" s="317"/>
      <c r="M30" s="317"/>
      <c r="N30" s="294"/>
      <c r="O30" s="294" t="s">
        <v>670</v>
      </c>
      <c r="P30" s="304">
        <v>5</v>
      </c>
      <c r="Q30" s="305" t="s">
        <v>656</v>
      </c>
      <c r="R30" s="318"/>
      <c r="S30" s="318"/>
      <c r="T30" s="321"/>
      <c r="U30" s="253" t="e">
        <f>IF(Washington!#REF!&lt;&gt;0,Washington!G434,IF(Washington!K434&lt;&gt;0,Washington!G434,""))</f>
        <v>#REF!</v>
      </c>
      <c r="V30" s="253" t="e">
        <f>IF(Washington!#REF!&lt;&gt;0,Washington!H434,IF(Washington!K434&lt;&gt;0,Washington!H434,""))</f>
        <v>#REF!</v>
      </c>
      <c r="W30" s="305" t="s">
        <v>327</v>
      </c>
      <c r="X30" s="311"/>
      <c r="Y30" s="320"/>
      <c r="Z30" s="320"/>
      <c r="AA30" s="320"/>
    </row>
    <row r="31" spans="2:27" s="305" customFormat="1" ht="12.75" customHeight="1">
      <c r="B31" s="294"/>
      <c r="H31" s="293"/>
      <c r="J31" s="317"/>
      <c r="K31" s="317"/>
      <c r="L31" s="317"/>
      <c r="M31" s="317"/>
      <c r="O31" s="294" t="s">
        <v>670</v>
      </c>
      <c r="P31" s="304">
        <v>5</v>
      </c>
      <c r="Q31" s="305" t="s">
        <v>671</v>
      </c>
      <c r="R31" s="253" t="e">
        <f>IF(Washington!#REF!&lt;&gt;0,Washington!#REF!,IF(Washington!#REF!&lt;&gt;0,Washington!#REF!,""))</f>
        <v>#REF!</v>
      </c>
      <c r="S31" s="253" t="e">
        <f>IF(Washington!#REF!&lt;&gt;0,Washington!#REF!,IF(Washington!#REF!&lt;&gt;0,Washington!#REF!,""))</f>
        <v>#REF!</v>
      </c>
      <c r="T31" s="321"/>
      <c r="U31" s="318"/>
      <c r="V31" s="318"/>
      <c r="X31" s="322" t="s">
        <v>658</v>
      </c>
      <c r="Y31" s="320"/>
      <c r="Z31" s="320"/>
      <c r="AA31" s="320"/>
    </row>
    <row r="32" spans="2:27" s="305" customFormat="1" ht="12.75" customHeight="1">
      <c r="B32" s="294"/>
      <c r="H32" s="293"/>
      <c r="J32" s="317"/>
      <c r="K32" s="317"/>
      <c r="L32" s="317"/>
      <c r="M32" s="317"/>
      <c r="N32" s="322"/>
      <c r="O32" s="294" t="s">
        <v>670</v>
      </c>
      <c r="P32" s="304">
        <v>5</v>
      </c>
      <c r="Q32" s="305" t="s">
        <v>659</v>
      </c>
      <c r="R32" s="318"/>
      <c r="S32" s="318" t="e">
        <f>IF(Washington!#REF!&lt;&gt;0,Washington!I480,IF(Washington!K480&lt;&gt;0,Washington!I480,""))</f>
        <v>#REF!</v>
      </c>
      <c r="T32" s="321" t="s">
        <v>277</v>
      </c>
      <c r="U32" s="318"/>
      <c r="V32" s="318"/>
      <c r="W32" s="319"/>
      <c r="X32" s="323" t="s">
        <v>672</v>
      </c>
      <c r="Y32" s="320"/>
      <c r="Z32" s="320"/>
      <c r="AA32" s="320"/>
    </row>
    <row r="33" spans="2:27" s="305" customFormat="1" ht="12.75" customHeight="1">
      <c r="B33" s="294"/>
      <c r="H33" s="293"/>
      <c r="J33" s="317"/>
      <c r="K33" s="317"/>
      <c r="L33" s="317"/>
      <c r="M33" s="317"/>
      <c r="N33" s="322"/>
      <c r="O33" s="294" t="s">
        <v>670</v>
      </c>
      <c r="P33" s="304">
        <v>5</v>
      </c>
      <c r="Q33" s="305" t="s">
        <v>661</v>
      </c>
      <c r="R33" s="318"/>
      <c r="S33" s="318" t="e">
        <f>IF(Washington!#REF!&lt;&gt;0,Washington!I481,IF(Washington!K481&lt;&gt;0,Washington!I481,""))</f>
        <v>#REF!</v>
      </c>
      <c r="T33" s="321" t="s">
        <v>277</v>
      </c>
      <c r="U33" s="318"/>
      <c r="V33" s="318"/>
      <c r="W33" s="319"/>
      <c r="X33" s="323" t="s">
        <v>673</v>
      </c>
      <c r="Y33" s="320"/>
      <c r="Z33" s="320"/>
      <c r="AA33" s="320"/>
    </row>
    <row r="34" spans="2:27" s="305" customFormat="1" ht="12.75" customHeight="1">
      <c r="B34" s="294"/>
      <c r="H34" s="293"/>
      <c r="J34" s="317"/>
      <c r="K34" s="317"/>
      <c r="L34" s="317"/>
      <c r="M34" s="317"/>
      <c r="N34" s="294" t="s">
        <v>669</v>
      </c>
      <c r="O34" s="294" t="s">
        <v>674</v>
      </c>
      <c r="P34" s="304">
        <v>5</v>
      </c>
      <c r="Q34" s="305" t="s">
        <v>652</v>
      </c>
      <c r="R34" s="318"/>
      <c r="U34" s="318" t="s">
        <v>319</v>
      </c>
      <c r="V34" s="318" t="s">
        <v>319</v>
      </c>
      <c r="W34" s="325">
        <v>0</v>
      </c>
      <c r="Y34" s="320"/>
      <c r="Z34" s="320"/>
      <c r="AA34" s="320"/>
    </row>
    <row r="35" spans="2:27" s="305" customFormat="1" ht="12.75" customHeight="1">
      <c r="B35" s="294"/>
      <c r="H35" s="293"/>
      <c r="J35" s="317"/>
      <c r="K35" s="317"/>
      <c r="L35" s="317"/>
      <c r="M35" s="317"/>
      <c r="N35" s="294"/>
      <c r="O35" s="294" t="s">
        <v>674</v>
      </c>
      <c r="P35" s="304">
        <v>5</v>
      </c>
      <c r="Q35" s="305" t="s">
        <v>653</v>
      </c>
      <c r="R35" s="318"/>
      <c r="S35" s="318"/>
      <c r="T35" s="321"/>
      <c r="U35" s="253" t="e">
        <f>IF(Washington!#REF!&lt;&gt;0,Washington!G431,IF(Washington!K431&lt;&gt;0,Washington!G431,""))</f>
        <v>#REF!</v>
      </c>
      <c r="V35" s="253" t="e">
        <f>IF(Washington!#REF!&lt;&gt;0,Washington!H431,IF(Washington!K431&lt;&gt;0,Washington!H431,""))</f>
        <v>#REF!</v>
      </c>
      <c r="W35" s="305" t="s">
        <v>321</v>
      </c>
      <c r="X35" s="311"/>
      <c r="Y35" s="320"/>
      <c r="Z35" s="320"/>
      <c r="AA35" s="320"/>
    </row>
    <row r="36" spans="2:27" s="305" customFormat="1" ht="12.75" customHeight="1">
      <c r="B36" s="294"/>
      <c r="H36" s="293"/>
      <c r="J36" s="317"/>
      <c r="K36" s="317"/>
      <c r="L36" s="317"/>
      <c r="M36" s="317"/>
      <c r="N36" s="294"/>
      <c r="O36" s="294" t="s">
        <v>674</v>
      </c>
      <c r="P36" s="304">
        <v>5</v>
      </c>
      <c r="Q36" s="305" t="s">
        <v>654</v>
      </c>
      <c r="R36" s="318"/>
      <c r="S36" s="318"/>
      <c r="T36" s="321"/>
      <c r="U36" s="253" t="e">
        <f>IF(Washington!#REF!&lt;&gt;0,Washington!G432,IF(Washington!K432&lt;&gt;0,Washington!G432,""))</f>
        <v>#REF!</v>
      </c>
      <c r="V36" s="253" t="e">
        <f>IF(Washington!#REF!&lt;&gt;0,Washington!H432,IF(Washington!K432&lt;&gt;0,Washington!H432,""))</f>
        <v>#REF!</v>
      </c>
      <c r="W36" s="305" t="s">
        <v>323</v>
      </c>
      <c r="X36" s="311"/>
      <c r="Y36" s="320"/>
      <c r="Z36" s="320"/>
      <c r="AA36" s="320"/>
    </row>
    <row r="37" spans="2:27" s="305" customFormat="1" ht="12.75" customHeight="1">
      <c r="B37" s="294"/>
      <c r="H37" s="293"/>
      <c r="J37" s="317"/>
      <c r="K37" s="317"/>
      <c r="L37" s="317"/>
      <c r="M37" s="317"/>
      <c r="N37" s="294"/>
      <c r="O37" s="294" t="s">
        <v>674</v>
      </c>
      <c r="P37" s="304">
        <v>5</v>
      </c>
      <c r="Q37" s="305" t="s">
        <v>655</v>
      </c>
      <c r="R37" s="318"/>
      <c r="S37" s="318"/>
      <c r="T37" s="321"/>
      <c r="U37" s="253" t="e">
        <f>IF(Washington!#REF!&lt;&gt;0,Washington!G433,IF(Washington!K433&lt;&gt;0,Washington!G433,""))</f>
        <v>#REF!</v>
      </c>
      <c r="V37" s="253" t="e">
        <f>IF(Washington!#REF!&lt;&gt;0,Washington!H433,IF(Washington!K433&lt;&gt;0,Washington!H433,""))</f>
        <v>#REF!</v>
      </c>
      <c r="W37" s="305" t="s">
        <v>325</v>
      </c>
      <c r="X37" s="311"/>
      <c r="Y37" s="320"/>
      <c r="Z37" s="320"/>
      <c r="AA37" s="320"/>
    </row>
    <row r="38" spans="2:27" s="305" customFormat="1" ht="12.75" customHeight="1">
      <c r="B38" s="294"/>
      <c r="H38" s="293"/>
      <c r="J38" s="317"/>
      <c r="K38" s="317"/>
      <c r="L38" s="317"/>
      <c r="M38" s="317"/>
      <c r="N38" s="294"/>
      <c r="O38" s="294" t="s">
        <v>674</v>
      </c>
      <c r="P38" s="304">
        <v>5</v>
      </c>
      <c r="Q38" s="305" t="s">
        <v>656</v>
      </c>
      <c r="R38" s="318"/>
      <c r="S38" s="318"/>
      <c r="T38" s="321"/>
      <c r="U38" s="253" t="e">
        <f>IF(Washington!#REF!&lt;&gt;0,Washington!G434,IF(Washington!K434&lt;&gt;0,Washington!G434,""))</f>
        <v>#REF!</v>
      </c>
      <c r="V38" s="253" t="e">
        <f>IF(Washington!#REF!&lt;&gt;0,Washington!H434,IF(Washington!K434&lt;&gt;0,Washington!H434,""))</f>
        <v>#REF!</v>
      </c>
      <c r="W38" s="305" t="s">
        <v>327</v>
      </c>
      <c r="X38" s="311"/>
      <c r="Y38" s="320"/>
      <c r="Z38" s="320"/>
      <c r="AA38" s="320"/>
    </row>
    <row r="39" spans="2:27" s="305" customFormat="1" ht="12.75" customHeight="1">
      <c r="B39" s="294"/>
      <c r="H39" s="293"/>
      <c r="J39" s="317"/>
      <c r="K39" s="317"/>
      <c r="L39" s="317"/>
      <c r="M39" s="317"/>
      <c r="O39" s="294" t="s">
        <v>674</v>
      </c>
      <c r="P39" s="304">
        <v>5</v>
      </c>
      <c r="Q39" s="305" t="s">
        <v>671</v>
      </c>
      <c r="R39" s="253" t="e">
        <f>IF(Washington!#REF!&lt;&gt;0,Washington!#REF!,IF(Washington!#REF!&lt;&gt;0,Washington!#REF!,""))</f>
        <v>#REF!</v>
      </c>
      <c r="S39" s="253" t="e">
        <f>IF(Washington!#REF!&lt;&gt;0,Washington!#REF!,IF(Washington!#REF!&lt;&gt;0,Washington!#REF!,""))</f>
        <v>#REF!</v>
      </c>
      <c r="T39" s="321"/>
      <c r="U39" s="318"/>
      <c r="V39" s="318"/>
      <c r="X39" s="322" t="s">
        <v>658</v>
      </c>
      <c r="Y39" s="320"/>
      <c r="Z39" s="320"/>
      <c r="AA39" s="320"/>
    </row>
    <row r="40" spans="2:27" s="305" customFormat="1" ht="12.75" customHeight="1">
      <c r="B40" s="294"/>
      <c r="H40" s="293"/>
      <c r="J40" s="317"/>
      <c r="K40" s="317"/>
      <c r="L40" s="317"/>
      <c r="M40" s="317"/>
      <c r="N40" s="322"/>
      <c r="O40" s="294" t="s">
        <v>674</v>
      </c>
      <c r="P40" s="304">
        <v>5</v>
      </c>
      <c r="Q40" s="305" t="s">
        <v>659</v>
      </c>
      <c r="R40" s="318"/>
      <c r="S40" s="318" t="e">
        <f>IF(Washington!#REF!&lt;&gt;0,Washington!I480,IF(Washington!K480&lt;&gt;0,Washington!I480,""))</f>
        <v>#REF!</v>
      </c>
      <c r="T40" s="321" t="s">
        <v>277</v>
      </c>
      <c r="U40" s="318"/>
      <c r="V40" s="318"/>
      <c r="W40" s="319"/>
      <c r="X40" s="323" t="s">
        <v>675</v>
      </c>
      <c r="Y40" s="320"/>
      <c r="Z40" s="320"/>
      <c r="AA40" s="320"/>
    </row>
    <row r="41" spans="2:27" s="305" customFormat="1" ht="12.75" customHeight="1">
      <c r="B41" s="294"/>
      <c r="H41" s="293"/>
      <c r="J41" s="317"/>
      <c r="K41" s="317"/>
      <c r="L41" s="317"/>
      <c r="M41" s="317"/>
      <c r="N41" s="322"/>
      <c r="O41" s="294" t="s">
        <v>674</v>
      </c>
      <c r="P41" s="304">
        <v>5</v>
      </c>
      <c r="Q41" s="305" t="s">
        <v>661</v>
      </c>
      <c r="R41" s="318"/>
      <c r="S41" s="318" t="e">
        <f>IF(Washington!#REF!&lt;&gt;0,Washington!I481,IF(Washington!K481&lt;&gt;0,Washington!I481,""))</f>
        <v>#REF!</v>
      </c>
      <c r="T41" s="321" t="s">
        <v>277</v>
      </c>
      <c r="U41" s="318"/>
      <c r="V41" s="318"/>
      <c r="W41" s="319"/>
      <c r="X41" s="323" t="s">
        <v>676</v>
      </c>
      <c r="Y41" s="320"/>
      <c r="Z41" s="320"/>
      <c r="AA41" s="320"/>
    </row>
    <row r="42" spans="2:27" s="305" customFormat="1" ht="12.75" customHeight="1">
      <c r="B42" s="294"/>
      <c r="H42" s="293"/>
      <c r="J42" s="317"/>
      <c r="K42" s="317"/>
      <c r="L42" s="317"/>
      <c r="M42" s="317"/>
      <c r="N42" s="294" t="s">
        <v>669</v>
      </c>
      <c r="O42" s="294" t="s">
        <v>677</v>
      </c>
      <c r="P42" s="304">
        <v>5</v>
      </c>
      <c r="Q42" s="305" t="s">
        <v>652</v>
      </c>
      <c r="R42" s="318"/>
      <c r="U42" s="318" t="s">
        <v>319</v>
      </c>
      <c r="V42" s="318" t="s">
        <v>319</v>
      </c>
      <c r="W42" s="325">
        <v>0</v>
      </c>
      <c r="Y42" s="320"/>
      <c r="Z42" s="320"/>
      <c r="AA42" s="320"/>
    </row>
    <row r="43" spans="2:27" s="305" customFormat="1" ht="12.75" customHeight="1">
      <c r="B43" s="294"/>
      <c r="H43" s="293"/>
      <c r="J43" s="317"/>
      <c r="K43" s="317"/>
      <c r="L43" s="317"/>
      <c r="M43" s="317"/>
      <c r="N43" s="294"/>
      <c r="O43" s="294" t="s">
        <v>677</v>
      </c>
      <c r="P43" s="304">
        <v>5</v>
      </c>
      <c r="Q43" s="305" t="s">
        <v>653</v>
      </c>
      <c r="R43" s="318"/>
      <c r="S43" s="318"/>
      <c r="T43" s="321"/>
      <c r="U43" s="253" t="e">
        <f>IF(Washington!#REF!&lt;&gt;0,Washington!G431,IF(Washington!K431&lt;&gt;0,Washington!G431,""))</f>
        <v>#REF!</v>
      </c>
      <c r="V43" s="253" t="e">
        <f>IF(Washington!#REF!&lt;&gt;0,Washington!H431,IF(Washington!K431&lt;&gt;0,Washington!H431,""))</f>
        <v>#REF!</v>
      </c>
      <c r="W43" s="305" t="s">
        <v>321</v>
      </c>
      <c r="X43" s="325"/>
      <c r="Y43" s="320"/>
      <c r="Z43" s="320"/>
      <c r="AA43" s="320"/>
    </row>
    <row r="44" spans="2:27" s="305" customFormat="1" ht="12.75" customHeight="1">
      <c r="B44" s="294"/>
      <c r="H44" s="293"/>
      <c r="J44" s="317"/>
      <c r="K44" s="317"/>
      <c r="L44" s="317"/>
      <c r="M44" s="317"/>
      <c r="N44" s="294"/>
      <c r="O44" s="294" t="s">
        <v>677</v>
      </c>
      <c r="P44" s="304">
        <v>5</v>
      </c>
      <c r="Q44" s="305" t="s">
        <v>654</v>
      </c>
      <c r="R44" s="318"/>
      <c r="S44" s="318"/>
      <c r="T44" s="321"/>
      <c r="U44" s="253" t="e">
        <f>IF(Washington!#REF!&lt;&gt;0,Washington!G432,IF(Washington!K432&lt;&gt;0,Washington!G432,""))</f>
        <v>#REF!</v>
      </c>
      <c r="V44" s="253" t="e">
        <f>IF(Washington!#REF!&lt;&gt;0,Washington!H432,IF(Washington!K432&lt;&gt;0,Washington!H432,""))</f>
        <v>#REF!</v>
      </c>
      <c r="W44" s="305" t="s">
        <v>323</v>
      </c>
      <c r="X44" s="325"/>
      <c r="Y44" s="320"/>
      <c r="Z44" s="320"/>
      <c r="AA44" s="320"/>
    </row>
    <row r="45" spans="2:27" s="305" customFormat="1" ht="12.75" customHeight="1">
      <c r="B45" s="294"/>
      <c r="H45" s="293"/>
      <c r="J45" s="317"/>
      <c r="K45" s="317"/>
      <c r="L45" s="317"/>
      <c r="M45" s="317"/>
      <c r="N45" s="294"/>
      <c r="O45" s="294" t="s">
        <v>677</v>
      </c>
      <c r="P45" s="304">
        <v>5</v>
      </c>
      <c r="Q45" s="305" t="s">
        <v>655</v>
      </c>
      <c r="R45" s="318"/>
      <c r="S45" s="318"/>
      <c r="T45" s="321"/>
      <c r="U45" s="253" t="e">
        <f>IF(Washington!#REF!&lt;&gt;0,Washington!G433,IF(Washington!K433&lt;&gt;0,Washington!G433,""))</f>
        <v>#REF!</v>
      </c>
      <c r="V45" s="253" t="e">
        <f>IF(Washington!#REF!&lt;&gt;0,Washington!H433,IF(Washington!K433&lt;&gt;0,Washington!H433,""))</f>
        <v>#REF!</v>
      </c>
      <c r="W45" s="305" t="s">
        <v>325</v>
      </c>
      <c r="X45" s="325"/>
      <c r="Y45" s="320"/>
      <c r="Z45" s="320"/>
      <c r="AA45" s="320"/>
    </row>
    <row r="46" spans="2:27" s="305" customFormat="1" ht="12.75" customHeight="1">
      <c r="B46" s="294"/>
      <c r="H46" s="293"/>
      <c r="J46" s="317"/>
      <c r="K46" s="317"/>
      <c r="L46" s="317"/>
      <c r="M46" s="317"/>
      <c r="N46" s="294"/>
      <c r="O46" s="294" t="s">
        <v>677</v>
      </c>
      <c r="P46" s="304">
        <v>5</v>
      </c>
      <c r="Q46" s="305" t="s">
        <v>656</v>
      </c>
      <c r="R46" s="318"/>
      <c r="S46" s="318"/>
      <c r="T46" s="321"/>
      <c r="U46" s="253" t="e">
        <f>IF(Washington!#REF!&lt;&gt;0,Washington!G434,IF(Washington!K434&lt;&gt;0,Washington!G434,""))</f>
        <v>#REF!</v>
      </c>
      <c r="V46" s="253" t="e">
        <f>IF(Washington!#REF!&lt;&gt;0,Washington!H434,IF(Washington!K434&lt;&gt;0,Washington!H434,""))</f>
        <v>#REF!</v>
      </c>
      <c r="W46" s="305" t="s">
        <v>327</v>
      </c>
      <c r="X46" s="325"/>
      <c r="Y46" s="320"/>
      <c r="Z46" s="320"/>
      <c r="AA46" s="320"/>
    </row>
    <row r="47" spans="2:27" s="305" customFormat="1" ht="12.75" customHeight="1">
      <c r="B47" s="294"/>
      <c r="H47" s="293"/>
      <c r="J47" s="317"/>
      <c r="K47" s="317"/>
      <c r="L47" s="317"/>
      <c r="M47" s="317"/>
      <c r="O47" s="294" t="s">
        <v>677</v>
      </c>
      <c r="P47" s="304">
        <v>5</v>
      </c>
      <c r="Q47" s="305" t="s">
        <v>671</v>
      </c>
      <c r="R47" s="253" t="e">
        <f>IF(Washington!#REF!&lt;&gt;0,Washington!#REF!,IF(Washington!#REF!&lt;&gt;0,Washington!#REF!,""))</f>
        <v>#REF!</v>
      </c>
      <c r="S47" s="253" t="e">
        <f>IF(Washington!#REF!&lt;&gt;0,Washington!#REF!,IF(Washington!#REF!&lt;&gt;0,Washington!#REF!,""))</f>
        <v>#REF!</v>
      </c>
      <c r="T47" s="321"/>
      <c r="U47" s="318"/>
      <c r="V47" s="318"/>
      <c r="X47" s="322" t="s">
        <v>658</v>
      </c>
      <c r="Y47" s="320"/>
      <c r="Z47" s="320"/>
      <c r="AA47" s="320"/>
    </row>
    <row r="48" spans="2:27" s="305" customFormat="1" ht="12.75" customHeight="1">
      <c r="B48" s="294"/>
      <c r="H48" s="293"/>
      <c r="J48" s="317"/>
      <c r="K48" s="317"/>
      <c r="L48" s="317"/>
      <c r="M48" s="317"/>
      <c r="O48" s="294" t="s">
        <v>677</v>
      </c>
      <c r="P48" s="304">
        <v>5</v>
      </c>
      <c r="Q48" s="305" t="s">
        <v>659</v>
      </c>
      <c r="R48" s="318"/>
      <c r="S48" s="318" t="e">
        <f>IF(Washington!#REF!&lt;&gt;0,Washington!I480,IF(Washington!K480&lt;&gt;0,Washington!I480,""))</f>
        <v>#REF!</v>
      </c>
      <c r="T48" s="321" t="s">
        <v>277</v>
      </c>
      <c r="U48" s="318"/>
      <c r="V48" s="318"/>
      <c r="W48" s="319"/>
      <c r="X48" s="323" t="s">
        <v>678</v>
      </c>
      <c r="Y48" s="320"/>
      <c r="Z48" s="320"/>
      <c r="AA48" s="320"/>
    </row>
    <row r="49" spans="2:27" s="305" customFormat="1" ht="12.75" customHeight="1">
      <c r="B49" s="294"/>
      <c r="H49" s="293"/>
      <c r="J49" s="317"/>
      <c r="K49" s="317"/>
      <c r="L49" s="317"/>
      <c r="M49" s="317"/>
      <c r="O49" s="294" t="s">
        <v>677</v>
      </c>
      <c r="P49" s="304">
        <v>5</v>
      </c>
      <c r="Q49" s="305" t="s">
        <v>661</v>
      </c>
      <c r="R49" s="318"/>
      <c r="S49" s="318" t="e">
        <f>IF(Washington!#REF!&lt;&gt;0,Washington!I481,IF(Washington!K481&lt;&gt;0,Washington!I481,""))</f>
        <v>#REF!</v>
      </c>
      <c r="T49" s="321" t="s">
        <v>277</v>
      </c>
      <c r="U49" s="318"/>
      <c r="V49" s="318"/>
      <c r="W49" s="319"/>
      <c r="X49" s="323" t="s">
        <v>679</v>
      </c>
      <c r="Y49" s="320"/>
      <c r="Z49" s="320"/>
      <c r="AA49" s="320"/>
    </row>
    <row r="50" spans="2:27" s="305" customFormat="1" ht="12.75" customHeight="1">
      <c r="B50" s="294"/>
      <c r="H50" s="293"/>
      <c r="J50" s="317"/>
      <c r="K50" s="317"/>
      <c r="L50" s="317"/>
      <c r="M50" s="317"/>
      <c r="N50" s="294" t="s">
        <v>669</v>
      </c>
      <c r="O50" s="294" t="s">
        <v>680</v>
      </c>
      <c r="P50" s="304">
        <v>5</v>
      </c>
      <c r="Q50" s="305" t="s">
        <v>652</v>
      </c>
      <c r="R50" s="318"/>
      <c r="U50" s="318" t="s">
        <v>319</v>
      </c>
      <c r="V50" s="318" t="s">
        <v>319</v>
      </c>
      <c r="W50" s="325">
        <v>0</v>
      </c>
      <c r="Y50" s="320"/>
      <c r="Z50" s="320"/>
      <c r="AA50" s="320"/>
    </row>
    <row r="51" spans="2:27" s="305" customFormat="1" ht="12.75" customHeight="1">
      <c r="B51" s="294"/>
      <c r="H51" s="293"/>
      <c r="J51" s="317"/>
      <c r="K51" s="317"/>
      <c r="L51" s="317"/>
      <c r="M51" s="317"/>
      <c r="N51" s="294"/>
      <c r="O51" s="294" t="s">
        <v>680</v>
      </c>
      <c r="P51" s="304">
        <v>5</v>
      </c>
      <c r="Q51" s="305" t="s">
        <v>653</v>
      </c>
      <c r="R51" s="318"/>
      <c r="S51" s="318"/>
      <c r="T51" s="321"/>
      <c r="U51" s="253" t="e">
        <f>IF(Washington!#REF!&lt;&gt;0,Washington!G431,IF(Washington!K431&lt;&gt;0,Washington!G431,""))</f>
        <v>#REF!</v>
      </c>
      <c r="V51" s="253" t="e">
        <f>IF(Washington!#REF!&lt;&gt;0,Washington!H431,IF(Washington!K431&lt;&gt;0,Washington!H431,""))</f>
        <v>#REF!</v>
      </c>
      <c r="W51" s="305" t="s">
        <v>321</v>
      </c>
      <c r="X51" s="311"/>
      <c r="Y51" s="320"/>
      <c r="Z51" s="320"/>
      <c r="AA51" s="320"/>
    </row>
    <row r="52" spans="2:27" s="305" customFormat="1" ht="12.75" customHeight="1">
      <c r="B52" s="294"/>
      <c r="H52" s="293"/>
      <c r="J52" s="317"/>
      <c r="K52" s="317"/>
      <c r="L52" s="317"/>
      <c r="M52" s="317"/>
      <c r="N52" s="294"/>
      <c r="O52" s="294" t="s">
        <v>680</v>
      </c>
      <c r="P52" s="304">
        <v>5</v>
      </c>
      <c r="Q52" s="305" t="s">
        <v>654</v>
      </c>
      <c r="R52" s="318"/>
      <c r="S52" s="318"/>
      <c r="T52" s="321"/>
      <c r="U52" s="253" t="e">
        <f>IF(Washington!#REF!&lt;&gt;0,Washington!G432,IF(Washington!K432&lt;&gt;0,Washington!G432,""))</f>
        <v>#REF!</v>
      </c>
      <c r="V52" s="253" t="e">
        <f>IF(Washington!#REF!&lt;&gt;0,Washington!H432,IF(Washington!K432&lt;&gt;0,Washington!H432,""))</f>
        <v>#REF!</v>
      </c>
      <c r="W52" s="305" t="s">
        <v>323</v>
      </c>
      <c r="X52" s="311"/>
      <c r="Y52" s="320"/>
      <c r="Z52" s="320"/>
      <c r="AA52" s="320"/>
    </row>
    <row r="53" spans="2:27" s="305" customFormat="1" ht="12.75" customHeight="1">
      <c r="B53" s="294"/>
      <c r="H53" s="293"/>
      <c r="J53" s="317"/>
      <c r="K53" s="317"/>
      <c r="L53" s="317"/>
      <c r="M53" s="317"/>
      <c r="N53" s="294"/>
      <c r="O53" s="294" t="s">
        <v>680</v>
      </c>
      <c r="P53" s="304">
        <v>5</v>
      </c>
      <c r="Q53" s="305" t="s">
        <v>655</v>
      </c>
      <c r="R53" s="318"/>
      <c r="S53" s="318"/>
      <c r="T53" s="321"/>
      <c r="U53" s="253" t="e">
        <f>IF(Washington!#REF!&lt;&gt;0,Washington!G433,IF(Washington!K433&lt;&gt;0,Washington!G433,""))</f>
        <v>#REF!</v>
      </c>
      <c r="V53" s="253" t="e">
        <f>IF(Washington!#REF!&lt;&gt;0,Washington!H433,IF(Washington!K433&lt;&gt;0,Washington!H433,""))</f>
        <v>#REF!</v>
      </c>
      <c r="W53" s="305" t="s">
        <v>325</v>
      </c>
      <c r="X53" s="311"/>
      <c r="Y53" s="320"/>
      <c r="Z53" s="320"/>
      <c r="AA53" s="320"/>
    </row>
    <row r="54" spans="2:27" s="305" customFormat="1" ht="12.75" customHeight="1">
      <c r="B54" s="294"/>
      <c r="H54" s="293"/>
      <c r="J54" s="317"/>
      <c r="K54" s="317"/>
      <c r="L54" s="317"/>
      <c r="M54" s="317"/>
      <c r="N54" s="294"/>
      <c r="O54" s="294" t="s">
        <v>680</v>
      </c>
      <c r="P54" s="304">
        <v>5</v>
      </c>
      <c r="Q54" s="305" t="s">
        <v>656</v>
      </c>
      <c r="R54" s="318"/>
      <c r="S54" s="318"/>
      <c r="T54" s="321"/>
      <c r="U54" s="253" t="e">
        <f>IF(Washington!#REF!&lt;&gt;0,Washington!G434,IF(Washington!K434&lt;&gt;0,Washington!G434,""))</f>
        <v>#REF!</v>
      </c>
      <c r="V54" s="253" t="e">
        <f>IF(Washington!#REF!&lt;&gt;0,Washington!H434,IF(Washington!K434&lt;&gt;0,Washington!H434,""))</f>
        <v>#REF!</v>
      </c>
      <c r="W54" s="305" t="s">
        <v>327</v>
      </c>
      <c r="X54" s="311"/>
      <c r="Y54" s="320"/>
      <c r="Z54" s="320"/>
      <c r="AA54" s="320"/>
    </row>
    <row r="55" spans="2:27" s="305" customFormat="1" ht="12.75" customHeight="1">
      <c r="B55" s="294"/>
      <c r="H55" s="293"/>
      <c r="J55" s="317"/>
      <c r="K55" s="317"/>
      <c r="L55" s="317"/>
      <c r="M55" s="317"/>
      <c r="O55" s="294" t="s">
        <v>680</v>
      </c>
      <c r="P55" s="304">
        <v>5</v>
      </c>
      <c r="Q55" s="305" t="s">
        <v>671</v>
      </c>
      <c r="R55" s="253" t="e">
        <f>IF(Washington!#REF!&lt;&gt;0,Washington!#REF!,IF(Washington!#REF!&lt;&gt;0,Washington!#REF!,""))</f>
        <v>#REF!</v>
      </c>
      <c r="S55" s="253" t="e">
        <f>IF(Washington!#REF!&lt;&gt;0,Washington!#REF!,IF(Washington!#REF!&lt;&gt;0,Washington!#REF!,""))</f>
        <v>#REF!</v>
      </c>
      <c r="T55" s="321"/>
      <c r="U55" s="318"/>
      <c r="V55" s="318"/>
      <c r="X55" s="322" t="s">
        <v>658</v>
      </c>
      <c r="Y55" s="320"/>
      <c r="Z55" s="320"/>
      <c r="AA55" s="320"/>
    </row>
    <row r="56" spans="2:27" s="305" customFormat="1" ht="12.75" customHeight="1">
      <c r="B56" s="294"/>
      <c r="H56" s="293"/>
      <c r="J56" s="317"/>
      <c r="K56" s="317"/>
      <c r="L56" s="317"/>
      <c r="M56" s="317"/>
      <c r="O56" s="294" t="s">
        <v>680</v>
      </c>
      <c r="P56" s="304">
        <v>5</v>
      </c>
      <c r="Q56" s="305" t="s">
        <v>659</v>
      </c>
      <c r="R56" s="318"/>
      <c r="S56" s="318" t="e">
        <f>IF(Washington!#REF!&lt;&gt;0,Washington!I480,IF(Washington!K480&lt;&gt;0,Washington!I480,""))</f>
        <v>#REF!</v>
      </c>
      <c r="T56" s="321" t="s">
        <v>277</v>
      </c>
      <c r="U56" s="318"/>
      <c r="V56" s="318"/>
      <c r="W56" s="319"/>
      <c r="X56" s="323" t="s">
        <v>681</v>
      </c>
      <c r="Y56" s="320"/>
      <c r="Z56" s="320"/>
      <c r="AA56" s="320"/>
    </row>
    <row r="57" spans="2:27" s="305" customFormat="1" ht="12.75" customHeight="1">
      <c r="B57" s="294"/>
      <c r="H57" s="293"/>
      <c r="J57" s="317"/>
      <c r="K57" s="317"/>
      <c r="L57" s="317"/>
      <c r="M57" s="317"/>
      <c r="O57" s="294" t="s">
        <v>680</v>
      </c>
      <c r="P57" s="304">
        <v>5</v>
      </c>
      <c r="Q57" s="305" t="s">
        <v>661</v>
      </c>
      <c r="R57" s="318"/>
      <c r="S57" s="318" t="e">
        <f>IF(Washington!#REF!&lt;&gt;0,Washington!I481,IF(Washington!K481&lt;&gt;0,Washington!I481,""))</f>
        <v>#REF!</v>
      </c>
      <c r="T57" s="321" t="s">
        <v>277</v>
      </c>
      <c r="U57" s="318"/>
      <c r="V57" s="318"/>
      <c r="W57" s="319"/>
      <c r="X57" s="323" t="s">
        <v>682</v>
      </c>
      <c r="Y57" s="320"/>
      <c r="Z57" s="320"/>
      <c r="AA57" s="320"/>
    </row>
    <row r="58" spans="2:27" s="305" customFormat="1" ht="12.75" customHeight="1">
      <c r="B58" s="294"/>
      <c r="H58" s="293"/>
      <c r="J58" s="317"/>
      <c r="K58" s="317"/>
      <c r="L58" s="317"/>
      <c r="M58" s="317"/>
      <c r="N58" s="294" t="s">
        <v>669</v>
      </c>
      <c r="O58" s="294" t="s">
        <v>683</v>
      </c>
      <c r="P58" s="304">
        <v>5</v>
      </c>
      <c r="Q58" s="305" t="s">
        <v>652</v>
      </c>
      <c r="R58" s="318"/>
      <c r="U58" s="318" t="s">
        <v>319</v>
      </c>
      <c r="V58" s="318" t="s">
        <v>319</v>
      </c>
      <c r="W58" s="325">
        <v>0</v>
      </c>
      <c r="Y58" s="320"/>
      <c r="Z58" s="320"/>
      <c r="AA58" s="320"/>
    </row>
    <row r="59" spans="2:27" s="305" customFormat="1" ht="12.75" customHeight="1">
      <c r="B59" s="294"/>
      <c r="H59" s="293"/>
      <c r="J59" s="317"/>
      <c r="K59" s="317"/>
      <c r="L59" s="317"/>
      <c r="M59" s="317"/>
      <c r="N59" s="294"/>
      <c r="O59" s="294" t="s">
        <v>683</v>
      </c>
      <c r="P59" s="304">
        <v>5</v>
      </c>
      <c r="Q59" s="305" t="s">
        <v>653</v>
      </c>
      <c r="R59" s="318"/>
      <c r="S59" s="318"/>
      <c r="T59" s="321"/>
      <c r="U59" s="253" t="e">
        <f>IF(Washington!#REF!&lt;&gt;0,Washington!G431,IF(Washington!K431&lt;&gt;0,Washington!G431,""))</f>
        <v>#REF!</v>
      </c>
      <c r="V59" s="253" t="e">
        <f>IF(Washington!#REF!&lt;&gt;0,Washington!H431,IF(Washington!K431&lt;&gt;0,Washington!H431,""))</f>
        <v>#REF!</v>
      </c>
      <c r="W59" s="305" t="s">
        <v>321</v>
      </c>
      <c r="X59" s="311"/>
      <c r="Y59" s="320"/>
      <c r="Z59" s="320"/>
      <c r="AA59" s="320"/>
    </row>
    <row r="60" spans="2:27" s="305" customFormat="1" ht="12.75" customHeight="1">
      <c r="B60" s="294"/>
      <c r="H60" s="293"/>
      <c r="J60" s="317"/>
      <c r="K60" s="317"/>
      <c r="L60" s="317"/>
      <c r="M60" s="317"/>
      <c r="N60" s="294"/>
      <c r="O60" s="294" t="s">
        <v>683</v>
      </c>
      <c r="P60" s="304">
        <v>5</v>
      </c>
      <c r="Q60" s="305" t="s">
        <v>654</v>
      </c>
      <c r="R60" s="318"/>
      <c r="S60" s="318"/>
      <c r="T60" s="321"/>
      <c r="U60" s="253" t="e">
        <f>IF(Washington!#REF!&lt;&gt;0,Washington!G432,IF(Washington!K432&lt;&gt;0,Washington!G432,""))</f>
        <v>#REF!</v>
      </c>
      <c r="V60" s="253" t="e">
        <f>IF(Washington!#REF!&lt;&gt;0,Washington!H432,IF(Washington!K432&lt;&gt;0,Washington!H432,""))</f>
        <v>#REF!</v>
      </c>
      <c r="W60" s="305" t="s">
        <v>323</v>
      </c>
      <c r="X60" s="311"/>
      <c r="Y60" s="320"/>
      <c r="Z60" s="320"/>
      <c r="AA60" s="320"/>
    </row>
    <row r="61" spans="2:27" s="305" customFormat="1" ht="12.75" customHeight="1">
      <c r="B61" s="294"/>
      <c r="H61" s="293"/>
      <c r="J61" s="317"/>
      <c r="K61" s="317"/>
      <c r="L61" s="317"/>
      <c r="M61" s="317"/>
      <c r="N61" s="294"/>
      <c r="O61" s="294" t="s">
        <v>683</v>
      </c>
      <c r="P61" s="304">
        <v>5</v>
      </c>
      <c r="Q61" s="305" t="s">
        <v>655</v>
      </c>
      <c r="R61" s="318"/>
      <c r="S61" s="318"/>
      <c r="T61" s="321"/>
      <c r="U61" s="253" t="e">
        <f>IF(Washington!#REF!&lt;&gt;0,Washington!G433,IF(Washington!K433&lt;&gt;0,Washington!G433,""))</f>
        <v>#REF!</v>
      </c>
      <c r="V61" s="253" t="e">
        <f>IF(Washington!#REF!&lt;&gt;0,Washington!H433,IF(Washington!K433&lt;&gt;0,Washington!H433,""))</f>
        <v>#REF!</v>
      </c>
      <c r="W61" s="305" t="s">
        <v>325</v>
      </c>
      <c r="X61" s="311"/>
      <c r="Y61" s="320"/>
      <c r="Z61" s="320"/>
      <c r="AA61" s="320"/>
    </row>
    <row r="62" spans="2:27" s="305" customFormat="1" ht="12.75" customHeight="1">
      <c r="B62" s="294"/>
      <c r="H62" s="293"/>
      <c r="J62" s="317"/>
      <c r="K62" s="317"/>
      <c r="L62" s="317"/>
      <c r="M62" s="317"/>
      <c r="N62" s="294"/>
      <c r="O62" s="294" t="s">
        <v>683</v>
      </c>
      <c r="P62" s="304">
        <v>5</v>
      </c>
      <c r="Q62" s="305" t="s">
        <v>656</v>
      </c>
      <c r="R62" s="318"/>
      <c r="S62" s="318"/>
      <c r="T62" s="321"/>
      <c r="U62" s="253" t="e">
        <f>IF(Washington!#REF!&lt;&gt;0,Washington!G434,IF(Washington!K434&lt;&gt;0,Washington!G434,""))</f>
        <v>#REF!</v>
      </c>
      <c r="V62" s="253" t="e">
        <f>IF(Washington!#REF!&lt;&gt;0,Washington!H434,IF(Washington!K434&lt;&gt;0,Washington!H434,""))</f>
        <v>#REF!</v>
      </c>
      <c r="W62" s="305" t="s">
        <v>327</v>
      </c>
      <c r="X62" s="311"/>
      <c r="Y62" s="320"/>
      <c r="Z62" s="320"/>
      <c r="AA62" s="320"/>
    </row>
    <row r="63" spans="2:27" s="305" customFormat="1" ht="12.75" customHeight="1">
      <c r="B63" s="294"/>
      <c r="H63" s="293"/>
      <c r="J63" s="317"/>
      <c r="K63" s="317"/>
      <c r="L63" s="317"/>
      <c r="M63" s="317"/>
      <c r="O63" s="294" t="s">
        <v>683</v>
      </c>
      <c r="P63" s="304">
        <v>5</v>
      </c>
      <c r="Q63" s="305" t="s">
        <v>671</v>
      </c>
      <c r="R63" s="253" t="e">
        <f>IF(Washington!#REF!&lt;&gt;0,Washington!#REF!,IF(Washington!#REF!&lt;&gt;0,Washington!#REF!,""))</f>
        <v>#REF!</v>
      </c>
      <c r="S63" s="253" t="e">
        <f>IF(Washington!#REF!&lt;&gt;0,Washington!#REF!,IF(Washington!#REF!&lt;&gt;0,Washington!#REF!,""))</f>
        <v>#REF!</v>
      </c>
      <c r="T63" s="321"/>
      <c r="U63" s="318"/>
      <c r="V63" s="318"/>
      <c r="X63" s="322" t="s">
        <v>658</v>
      </c>
      <c r="Y63" s="320"/>
      <c r="Z63" s="320"/>
      <c r="AA63" s="320"/>
    </row>
    <row r="64" spans="2:27" s="305" customFormat="1" ht="12.75" customHeight="1">
      <c r="B64" s="294"/>
      <c r="H64" s="293"/>
      <c r="J64" s="317"/>
      <c r="K64" s="317"/>
      <c r="L64" s="317"/>
      <c r="M64" s="317"/>
      <c r="O64" s="294" t="s">
        <v>683</v>
      </c>
      <c r="P64" s="304">
        <v>5</v>
      </c>
      <c r="Q64" s="305" t="s">
        <v>659</v>
      </c>
      <c r="R64" s="318"/>
      <c r="S64" s="318" t="e">
        <f>IF(Washington!#REF!&lt;&gt;0,Washington!I480,IF(Washington!K480&lt;&gt;0,Washington!I480,""))</f>
        <v>#REF!</v>
      </c>
      <c r="T64" s="321" t="s">
        <v>277</v>
      </c>
      <c r="U64" s="318"/>
      <c r="V64" s="318"/>
      <c r="W64" s="319"/>
      <c r="X64" s="323" t="s">
        <v>684</v>
      </c>
      <c r="Y64" s="320"/>
      <c r="Z64" s="320"/>
      <c r="AA64" s="320"/>
    </row>
    <row r="65" spans="2:27" s="305" customFormat="1" ht="12.75" customHeight="1">
      <c r="B65" s="294"/>
      <c r="H65" s="293"/>
      <c r="J65" s="317"/>
      <c r="K65" s="317"/>
      <c r="L65" s="317"/>
      <c r="M65" s="317"/>
      <c r="O65" s="294" t="s">
        <v>683</v>
      </c>
      <c r="P65" s="304">
        <v>5</v>
      </c>
      <c r="Q65" s="305" t="s">
        <v>661</v>
      </c>
      <c r="R65" s="318"/>
      <c r="S65" s="318" t="e">
        <f>IF(Washington!#REF!&lt;&gt;0,Washington!I481,IF(Washington!K481&lt;&gt;0,Washington!I481,""))</f>
        <v>#REF!</v>
      </c>
      <c r="T65" s="321" t="s">
        <v>277</v>
      </c>
      <c r="U65" s="318"/>
      <c r="V65" s="318"/>
      <c r="W65" s="319"/>
      <c r="X65" s="323" t="s">
        <v>685</v>
      </c>
      <c r="Y65" s="320"/>
      <c r="Z65" s="320"/>
      <c r="AA65" s="320"/>
    </row>
    <row r="66" spans="2:27" s="305" customFormat="1" ht="12.75" customHeight="1">
      <c r="B66" s="294"/>
      <c r="H66" s="293"/>
      <c r="J66" s="317"/>
      <c r="K66" s="317"/>
      <c r="L66" s="317"/>
      <c r="M66" s="317"/>
      <c r="N66" s="294" t="s">
        <v>669</v>
      </c>
      <c r="O66" s="294" t="s">
        <v>686</v>
      </c>
      <c r="P66" s="304">
        <v>5</v>
      </c>
      <c r="Q66" s="305" t="s">
        <v>652</v>
      </c>
      <c r="R66" s="318"/>
      <c r="U66" s="318" t="s">
        <v>319</v>
      </c>
      <c r="V66" s="318" t="s">
        <v>319</v>
      </c>
      <c r="W66" s="325">
        <v>0</v>
      </c>
      <c r="Y66" s="320"/>
      <c r="Z66" s="320"/>
      <c r="AA66" s="320"/>
    </row>
    <row r="67" spans="2:27" s="305" customFormat="1" ht="12.75" customHeight="1">
      <c r="B67" s="294"/>
      <c r="H67" s="293"/>
      <c r="J67" s="317"/>
      <c r="K67" s="317"/>
      <c r="L67" s="317"/>
      <c r="M67" s="317"/>
      <c r="N67" s="294"/>
      <c r="O67" s="294" t="s">
        <v>686</v>
      </c>
      <c r="P67" s="304">
        <v>5</v>
      </c>
      <c r="Q67" s="305" t="s">
        <v>653</v>
      </c>
      <c r="R67" s="318"/>
      <c r="S67" s="318"/>
      <c r="T67" s="321"/>
      <c r="U67" s="253" t="e">
        <f>IF(Washington!#REF!&lt;&gt;0,Washington!G431,IF(Washington!K431&lt;&gt;0,Washington!G431,""))</f>
        <v>#REF!</v>
      </c>
      <c r="V67" s="253" t="e">
        <f>IF(Washington!#REF!&lt;&gt;0,Washington!H431,IF(Washington!K431&lt;&gt;0,Washington!H431,""))</f>
        <v>#REF!</v>
      </c>
      <c r="W67" s="305" t="s">
        <v>321</v>
      </c>
      <c r="X67" s="325"/>
      <c r="Y67" s="320"/>
      <c r="Z67" s="320"/>
      <c r="AA67" s="320"/>
    </row>
    <row r="68" spans="2:27" s="305" customFormat="1" ht="12.75" customHeight="1">
      <c r="B68" s="294"/>
      <c r="H68" s="293"/>
      <c r="J68" s="317"/>
      <c r="K68" s="317"/>
      <c r="L68" s="317"/>
      <c r="M68" s="317"/>
      <c r="N68" s="294"/>
      <c r="O68" s="294" t="s">
        <v>686</v>
      </c>
      <c r="P68" s="304">
        <v>5</v>
      </c>
      <c r="Q68" s="305" t="s">
        <v>654</v>
      </c>
      <c r="R68" s="318"/>
      <c r="S68" s="318"/>
      <c r="T68" s="321"/>
      <c r="U68" s="253" t="e">
        <f>IF(Washington!#REF!&lt;&gt;0,Washington!G432,IF(Washington!K432&lt;&gt;0,Washington!G432,""))</f>
        <v>#REF!</v>
      </c>
      <c r="V68" s="253" t="e">
        <f>IF(Washington!#REF!&lt;&gt;0,Washington!H432,IF(Washington!K432&lt;&gt;0,Washington!H432,""))</f>
        <v>#REF!</v>
      </c>
      <c r="W68" s="305" t="s">
        <v>323</v>
      </c>
      <c r="X68" s="325"/>
      <c r="Y68" s="320"/>
      <c r="Z68" s="320"/>
      <c r="AA68" s="320"/>
    </row>
    <row r="69" spans="2:27" s="305" customFormat="1" ht="12.75" customHeight="1">
      <c r="B69" s="294"/>
      <c r="H69" s="293"/>
      <c r="J69" s="317"/>
      <c r="K69" s="317"/>
      <c r="L69" s="317"/>
      <c r="M69" s="317"/>
      <c r="N69" s="294"/>
      <c r="O69" s="294" t="s">
        <v>686</v>
      </c>
      <c r="P69" s="304">
        <v>5</v>
      </c>
      <c r="Q69" s="305" t="s">
        <v>655</v>
      </c>
      <c r="R69" s="318"/>
      <c r="S69" s="318"/>
      <c r="T69" s="321"/>
      <c r="U69" s="253" t="e">
        <f>IF(Washington!#REF!&lt;&gt;0,Washington!G433,IF(Washington!K433&lt;&gt;0,Washington!G433,""))</f>
        <v>#REF!</v>
      </c>
      <c r="V69" s="253" t="e">
        <f>IF(Washington!#REF!&lt;&gt;0,Washington!H433,IF(Washington!K433&lt;&gt;0,Washington!H433,""))</f>
        <v>#REF!</v>
      </c>
      <c r="W69" s="305" t="s">
        <v>325</v>
      </c>
      <c r="X69" s="325"/>
      <c r="Y69" s="320"/>
      <c r="Z69" s="320"/>
      <c r="AA69" s="320"/>
    </row>
    <row r="70" spans="2:27" s="305" customFormat="1" ht="12.75" customHeight="1">
      <c r="B70" s="294"/>
      <c r="H70" s="293"/>
      <c r="J70" s="317"/>
      <c r="K70" s="317"/>
      <c r="L70" s="317"/>
      <c r="M70" s="317"/>
      <c r="N70" s="294"/>
      <c r="O70" s="294" t="s">
        <v>686</v>
      </c>
      <c r="P70" s="304">
        <v>5</v>
      </c>
      <c r="Q70" s="305" t="s">
        <v>656</v>
      </c>
      <c r="R70" s="318"/>
      <c r="S70" s="318"/>
      <c r="T70" s="321"/>
      <c r="U70" s="253" t="e">
        <f>IF(Washington!#REF!&lt;&gt;0,Washington!G434,IF(Washington!K434&lt;&gt;0,Washington!G434,""))</f>
        <v>#REF!</v>
      </c>
      <c r="V70" s="253" t="e">
        <f>IF(Washington!#REF!&lt;&gt;0,Washington!H434,IF(Washington!K434&lt;&gt;0,Washington!H434,""))</f>
        <v>#REF!</v>
      </c>
      <c r="W70" s="305" t="s">
        <v>327</v>
      </c>
      <c r="X70" s="325"/>
      <c r="Y70" s="320"/>
      <c r="Z70" s="320"/>
      <c r="AA70" s="320"/>
    </row>
    <row r="71" spans="2:27" s="305" customFormat="1" ht="12.75" customHeight="1">
      <c r="B71" s="294"/>
      <c r="H71" s="293"/>
      <c r="J71" s="317"/>
      <c r="K71" s="317"/>
      <c r="L71" s="317"/>
      <c r="M71" s="317"/>
      <c r="N71" s="326"/>
      <c r="O71" s="294" t="s">
        <v>686</v>
      </c>
      <c r="P71" s="304">
        <v>5</v>
      </c>
      <c r="Q71" s="305" t="s">
        <v>671</v>
      </c>
      <c r="R71" s="253" t="e">
        <f>IF(Washington!#REF!&lt;&gt;0,Washington!#REF!,IF(Washington!#REF!&lt;&gt;0,Washington!#REF!,""))</f>
        <v>#REF!</v>
      </c>
      <c r="S71" s="253" t="e">
        <f>IF(Washington!#REF!&lt;&gt;0,Washington!#REF!,IF(Washington!#REF!&lt;&gt;0,Washington!#REF!,""))</f>
        <v>#REF!</v>
      </c>
      <c r="T71" s="321"/>
      <c r="U71" s="318"/>
      <c r="V71" s="318"/>
      <c r="X71" s="322" t="s">
        <v>658</v>
      </c>
      <c r="Y71" s="320"/>
      <c r="Z71" s="320"/>
      <c r="AA71" s="320"/>
    </row>
    <row r="72" spans="2:27" s="305" customFormat="1" ht="12.75" customHeight="1">
      <c r="B72" s="294"/>
      <c r="H72" s="293"/>
      <c r="J72" s="317"/>
      <c r="K72" s="317"/>
      <c r="L72" s="317"/>
      <c r="M72" s="317"/>
      <c r="N72" s="322"/>
      <c r="O72" s="294" t="s">
        <v>686</v>
      </c>
      <c r="P72" s="304">
        <v>5</v>
      </c>
      <c r="Q72" s="305" t="s">
        <v>659</v>
      </c>
      <c r="R72" s="318"/>
      <c r="S72" s="318" t="e">
        <f>IF(Washington!#REF!&lt;&gt;0,Washington!I480,IF(Washington!K480&lt;&gt;0,Washington!I480,""))</f>
        <v>#REF!</v>
      </c>
      <c r="T72" s="321" t="s">
        <v>277</v>
      </c>
      <c r="U72" s="318"/>
      <c r="V72" s="318"/>
      <c r="W72" s="319"/>
      <c r="X72" s="323" t="s">
        <v>687</v>
      </c>
      <c r="Y72" s="320"/>
      <c r="Z72" s="320"/>
      <c r="AA72" s="320"/>
    </row>
    <row r="73" spans="2:27" s="305" customFormat="1" ht="12.75" customHeight="1">
      <c r="B73" s="294"/>
      <c r="H73" s="293"/>
      <c r="J73" s="317"/>
      <c r="K73" s="317"/>
      <c r="L73" s="317"/>
      <c r="M73" s="317"/>
      <c r="N73" s="322"/>
      <c r="O73" s="294" t="s">
        <v>686</v>
      </c>
      <c r="P73" s="304">
        <v>5</v>
      </c>
      <c r="Q73" s="305" t="s">
        <v>661</v>
      </c>
      <c r="R73" s="318"/>
      <c r="S73" s="318" t="e">
        <f>IF(Washington!#REF!&lt;&gt;0,Washington!I481,IF(Washington!K481&lt;&gt;0,Washington!I481,""))</f>
        <v>#REF!</v>
      </c>
      <c r="T73" s="321" t="s">
        <v>277</v>
      </c>
      <c r="U73" s="318"/>
      <c r="V73" s="318"/>
      <c r="W73" s="319"/>
      <c r="X73" s="323" t="s">
        <v>688</v>
      </c>
      <c r="Y73" s="320"/>
      <c r="Z73" s="320"/>
      <c r="AA73" s="320"/>
    </row>
    <row r="74" spans="2:27" s="305" customFormat="1" ht="12.75" customHeight="1">
      <c r="B74" s="294"/>
      <c r="H74" s="293"/>
      <c r="J74" s="317"/>
      <c r="K74" s="317"/>
      <c r="L74" s="317"/>
      <c r="M74" s="317"/>
      <c r="N74" s="294" t="s">
        <v>689</v>
      </c>
      <c r="O74" s="294" t="s">
        <v>690</v>
      </c>
      <c r="P74" s="304">
        <v>5</v>
      </c>
      <c r="Q74" s="305" t="s">
        <v>691</v>
      </c>
      <c r="R74" s="318"/>
      <c r="U74" s="318" t="s">
        <v>319</v>
      </c>
      <c r="V74" s="318" t="s">
        <v>319</v>
      </c>
      <c r="W74" s="325">
        <v>0</v>
      </c>
      <c r="Y74" s="320"/>
      <c r="Z74" s="320"/>
      <c r="AA74" s="320"/>
    </row>
    <row r="75" spans="8:31" s="305" customFormat="1" ht="12.75" customHeight="1">
      <c r="H75" s="293"/>
      <c r="J75" s="317"/>
      <c r="K75" s="317"/>
      <c r="L75" s="317"/>
      <c r="M75" s="317"/>
      <c r="O75" s="305" t="s">
        <v>690</v>
      </c>
      <c r="P75" s="304">
        <v>5</v>
      </c>
      <c r="Q75" s="305" t="s">
        <v>692</v>
      </c>
      <c r="R75" s="318"/>
      <c r="S75" s="318"/>
      <c r="T75" s="321"/>
      <c r="U75" s="253" t="e">
        <f>IF(Washington!#REF!&lt;&gt;0,Washington!G436,IF(Washington!K436&lt;&gt;0,Washington!G436,""))</f>
        <v>#REF!</v>
      </c>
      <c r="V75" s="253" t="e">
        <f>IF(Washington!#REF!&lt;&gt;0,Washington!H436,IF(Washington!K436&lt;&gt;0,Washington!H436,""))</f>
        <v>#REF!</v>
      </c>
      <c r="W75" s="305" t="s">
        <v>321</v>
      </c>
      <c r="X75" s="301"/>
      <c r="Y75" s="320"/>
      <c r="Z75" s="320"/>
      <c r="AA75" s="320"/>
      <c r="AD75" s="317"/>
      <c r="AE75" s="317"/>
    </row>
    <row r="76" spans="8:27" s="305" customFormat="1" ht="12.75" customHeight="1">
      <c r="H76" s="293"/>
      <c r="J76" s="317"/>
      <c r="K76" s="317"/>
      <c r="L76" s="317"/>
      <c r="M76" s="317"/>
      <c r="O76" s="305" t="s">
        <v>690</v>
      </c>
      <c r="P76" s="304">
        <v>5</v>
      </c>
      <c r="Q76" s="305" t="s">
        <v>693</v>
      </c>
      <c r="R76" s="318"/>
      <c r="S76" s="318"/>
      <c r="T76" s="321"/>
      <c r="U76" s="253" t="e">
        <f>IF(Washington!#REF!&lt;&gt;0,Washington!G437,IF(Washington!K437&lt;&gt;0,Washington!G437,""))</f>
        <v>#REF!</v>
      </c>
      <c r="V76" s="253" t="e">
        <f>IF(Washington!#REF!&lt;&gt;0,Washington!H437,IF(Washington!K437&lt;&gt;0,Washington!H437,""))</f>
        <v>#REF!</v>
      </c>
      <c r="W76" s="305" t="s">
        <v>323</v>
      </c>
      <c r="X76" s="301"/>
      <c r="Y76" s="320"/>
      <c r="Z76" s="320"/>
      <c r="AA76" s="320"/>
    </row>
    <row r="77" spans="8:27" s="305" customFormat="1" ht="12.75" customHeight="1">
      <c r="H77" s="293"/>
      <c r="J77" s="317"/>
      <c r="K77" s="317"/>
      <c r="L77" s="317"/>
      <c r="M77" s="317"/>
      <c r="O77" s="305" t="s">
        <v>690</v>
      </c>
      <c r="P77" s="304">
        <v>5</v>
      </c>
      <c r="Q77" s="305" t="s">
        <v>694</v>
      </c>
      <c r="R77" s="318"/>
      <c r="S77" s="318"/>
      <c r="T77" s="321"/>
      <c r="U77" s="253" t="e">
        <f>IF(Washington!#REF!&lt;&gt;0,Washington!G438,IF(Washington!K438&lt;&gt;0,Washington!G438,""))</f>
        <v>#REF!</v>
      </c>
      <c r="V77" s="253" t="e">
        <f>IF(Washington!#REF!&lt;&gt;0,Washington!H438,IF(Washington!K438&lt;&gt;0,Washington!H438,""))</f>
        <v>#REF!</v>
      </c>
      <c r="W77" s="305" t="s">
        <v>325</v>
      </c>
      <c r="X77" s="301"/>
      <c r="Y77" s="320"/>
      <c r="Z77" s="320"/>
      <c r="AA77" s="320"/>
    </row>
    <row r="78" spans="8:27" s="305" customFormat="1" ht="12.75" customHeight="1">
      <c r="H78" s="293"/>
      <c r="J78" s="317"/>
      <c r="K78" s="317"/>
      <c r="L78" s="317"/>
      <c r="M78" s="317"/>
      <c r="O78" s="305" t="s">
        <v>690</v>
      </c>
      <c r="P78" s="304">
        <v>5</v>
      </c>
      <c r="Q78" s="305" t="s">
        <v>695</v>
      </c>
      <c r="R78" s="318"/>
      <c r="S78" s="318"/>
      <c r="T78" s="321"/>
      <c r="U78" s="253" t="e">
        <f>IF(Washington!#REF!&lt;&gt;0,Washington!G439,IF(Washington!K439&lt;&gt;0,Washington!G439,""))</f>
        <v>#REF!</v>
      </c>
      <c r="V78" s="253" t="e">
        <f>IF(Washington!#REF!&lt;&gt;0,Washington!H439,IF(Washington!K439&lt;&gt;0,Washington!H439,""))</f>
        <v>#REF!</v>
      </c>
      <c r="W78" s="305" t="s">
        <v>327</v>
      </c>
      <c r="X78" s="301"/>
      <c r="Y78" s="320"/>
      <c r="Z78" s="320"/>
      <c r="AA78" s="320"/>
    </row>
    <row r="79" spans="8:27" s="305" customFormat="1" ht="12.75" customHeight="1">
      <c r="H79" s="293"/>
      <c r="J79" s="317"/>
      <c r="K79" s="317"/>
      <c r="L79" s="317"/>
      <c r="M79" s="317"/>
      <c r="O79" s="326" t="s">
        <v>690</v>
      </c>
      <c r="P79" s="304">
        <v>5</v>
      </c>
      <c r="Q79" s="324" t="s">
        <v>696</v>
      </c>
      <c r="R79" s="253" t="e">
        <f>IF(Washington!#REF!&lt;&gt;0,Washington!H272,IF(Washington!K272&lt;&gt;0,Washington!H272,""))</f>
        <v>#REF!</v>
      </c>
      <c r="S79" s="253" t="e">
        <f>IF(Washington!#REF!&lt;&gt;0,Washington!I272,IF(Washington!K272&lt;&gt;0,Washington!I272,""))</f>
        <v>#REF!</v>
      </c>
      <c r="T79" s="321"/>
      <c r="U79" s="318"/>
      <c r="V79" s="318"/>
      <c r="X79" s="326" t="s">
        <v>697</v>
      </c>
      <c r="Y79" s="320"/>
      <c r="Z79" s="320"/>
      <c r="AA79" s="320"/>
    </row>
    <row r="80" spans="8:27" s="305" customFormat="1" ht="12.75" customHeight="1">
      <c r="H80" s="293"/>
      <c r="J80" s="317"/>
      <c r="K80" s="317"/>
      <c r="L80" s="317"/>
      <c r="M80" s="317"/>
      <c r="O80" s="326" t="s">
        <v>690</v>
      </c>
      <c r="P80" s="304">
        <v>5</v>
      </c>
      <c r="Q80" s="324" t="s">
        <v>698</v>
      </c>
      <c r="R80" s="253">
        <v>0</v>
      </c>
      <c r="S80" s="253">
        <v>0</v>
      </c>
      <c r="T80" s="321"/>
      <c r="U80" s="318"/>
      <c r="V80" s="318"/>
      <c r="X80" s="326" t="s">
        <v>699</v>
      </c>
      <c r="Y80" s="320"/>
      <c r="Z80" s="320"/>
      <c r="AA80" s="320"/>
    </row>
    <row r="81" spans="8:27" s="305" customFormat="1" ht="12.75" customHeight="1">
      <c r="H81" s="293"/>
      <c r="J81" s="317"/>
      <c r="K81" s="317"/>
      <c r="L81" s="317"/>
      <c r="M81" s="317"/>
      <c r="O81" s="294" t="s">
        <v>690</v>
      </c>
      <c r="P81" s="304">
        <v>5</v>
      </c>
      <c r="Q81" s="305" t="s">
        <v>700</v>
      </c>
      <c r="R81" s="253" t="e">
        <f>IF(Washington!#REF!&lt;&gt;0,Washington!H465,IF(Washington!K465&lt;&gt;0,Washington!H465,""))</f>
        <v>#REF!</v>
      </c>
      <c r="S81" s="253" t="e">
        <f>IF(Washington!#REF!&lt;&gt;0,Washington!I465,IF(Washington!K465&lt;&gt;0,Washington!I465,""))</f>
        <v>#REF!</v>
      </c>
      <c r="T81" s="321"/>
      <c r="U81" s="318"/>
      <c r="V81" s="318"/>
      <c r="X81" s="305" t="s">
        <v>764</v>
      </c>
      <c r="Y81" s="320"/>
      <c r="Z81" s="320"/>
      <c r="AA81" s="320"/>
    </row>
    <row r="82" spans="2:27" s="305" customFormat="1" ht="12.75" customHeight="1">
      <c r="B82" s="294"/>
      <c r="H82" s="293"/>
      <c r="J82" s="317"/>
      <c r="K82" s="317"/>
      <c r="L82" s="317"/>
      <c r="M82" s="317"/>
      <c r="O82" s="294" t="s">
        <v>690</v>
      </c>
      <c r="P82" s="304">
        <v>5</v>
      </c>
      <c r="Q82" s="305" t="s">
        <v>659</v>
      </c>
      <c r="R82" s="318"/>
      <c r="S82" s="253" t="e">
        <f>IF(Washington!#REF!&lt;&gt;0,Washington!I480,IF(Washington!K480&lt;&gt;0,Washington!I480,""))</f>
        <v>#REF!</v>
      </c>
      <c r="T82" s="321" t="s">
        <v>277</v>
      </c>
      <c r="U82" s="318"/>
      <c r="V82" s="318"/>
      <c r="W82" s="319"/>
      <c r="X82" s="322" t="s">
        <v>765</v>
      </c>
      <c r="Y82" s="320"/>
      <c r="Z82" s="320"/>
      <c r="AA82" s="320"/>
    </row>
    <row r="83" spans="2:27" s="305" customFormat="1" ht="12.75" customHeight="1">
      <c r="B83" s="294"/>
      <c r="H83" s="293"/>
      <c r="J83" s="317"/>
      <c r="K83" s="317"/>
      <c r="L83" s="317"/>
      <c r="M83" s="317"/>
      <c r="O83" s="294" t="s">
        <v>690</v>
      </c>
      <c r="P83" s="304">
        <v>5</v>
      </c>
      <c r="Q83" s="305" t="s">
        <v>661</v>
      </c>
      <c r="R83" s="318"/>
      <c r="S83" s="253" t="e">
        <f>IF(Washington!#REF!&lt;&gt;0,Washington!I481,IF(Washington!K481&lt;&gt;0,Washington!I481,""))</f>
        <v>#REF!</v>
      </c>
      <c r="T83" s="321" t="s">
        <v>277</v>
      </c>
      <c r="U83" s="318"/>
      <c r="V83" s="318"/>
      <c r="W83" s="319"/>
      <c r="X83" s="322" t="s">
        <v>766</v>
      </c>
      <c r="Y83" s="320"/>
      <c r="Z83" s="320"/>
      <c r="AA83" s="320"/>
    </row>
    <row r="84" spans="8:27" s="305" customFormat="1" ht="12.75" customHeight="1">
      <c r="H84" s="293"/>
      <c r="J84" s="317"/>
      <c r="K84" s="317"/>
      <c r="L84" s="317"/>
      <c r="M84" s="317"/>
      <c r="N84" s="294" t="s">
        <v>767</v>
      </c>
      <c r="O84" s="294" t="s">
        <v>768</v>
      </c>
      <c r="P84" s="304">
        <v>5</v>
      </c>
      <c r="Q84" s="305" t="s">
        <v>769</v>
      </c>
      <c r="R84" s="318"/>
      <c r="U84" s="318" t="s">
        <v>319</v>
      </c>
      <c r="V84" s="318" t="s">
        <v>319</v>
      </c>
      <c r="W84" s="325">
        <v>0</v>
      </c>
      <c r="Y84" s="320"/>
      <c r="Z84" s="320"/>
      <c r="AA84" s="320"/>
    </row>
    <row r="85" spans="8:27" s="305" customFormat="1" ht="12.75" customHeight="1">
      <c r="H85" s="293"/>
      <c r="J85" s="317"/>
      <c r="K85" s="317"/>
      <c r="L85" s="317"/>
      <c r="M85" s="317"/>
      <c r="O85" s="294" t="s">
        <v>768</v>
      </c>
      <c r="P85" s="304">
        <v>5</v>
      </c>
      <c r="Q85" s="305" t="s">
        <v>770</v>
      </c>
      <c r="R85" s="318"/>
      <c r="S85" s="318"/>
      <c r="T85" s="321"/>
      <c r="U85" s="253" t="e">
        <f>IF(Washington!#REF!&lt;&gt;0,Washington!G441,IF(Washington!K441&lt;&gt;0,Washington!G441,""))</f>
        <v>#REF!</v>
      </c>
      <c r="V85" s="253" t="e">
        <f>IF(Washington!#REF!&lt;&gt;0,Washington!H441,IF(Washington!K441&lt;&gt;0,Washington!H441,""))</f>
        <v>#REF!</v>
      </c>
      <c r="W85" s="305" t="s">
        <v>321</v>
      </c>
      <c r="Y85" s="320"/>
      <c r="Z85" s="320"/>
      <c r="AA85" s="320"/>
    </row>
    <row r="86" spans="8:27" s="305" customFormat="1" ht="12.75" customHeight="1">
      <c r="H86" s="293"/>
      <c r="J86" s="317"/>
      <c r="K86" s="317"/>
      <c r="L86" s="317"/>
      <c r="M86" s="317"/>
      <c r="O86" s="294" t="s">
        <v>768</v>
      </c>
      <c r="P86" s="304">
        <v>5</v>
      </c>
      <c r="Q86" s="305" t="s">
        <v>771</v>
      </c>
      <c r="R86" s="318"/>
      <c r="S86" s="318"/>
      <c r="T86" s="321"/>
      <c r="U86" s="253" t="e">
        <f>IF(Washington!#REF!&lt;&gt;0,Washington!G442,IF(Washington!K442&lt;&gt;0,Washington!G442,""))</f>
        <v>#REF!</v>
      </c>
      <c r="V86" s="253" t="e">
        <f>IF(Washington!#REF!&lt;&gt;0,Washington!H442,IF(Washington!K442&lt;&gt;0,Washington!H442,""))</f>
        <v>#REF!</v>
      </c>
      <c r="W86" s="305" t="s">
        <v>323</v>
      </c>
      <c r="Y86" s="320"/>
      <c r="Z86" s="320"/>
      <c r="AA86" s="320"/>
    </row>
    <row r="87" spans="8:27" s="305" customFormat="1" ht="12.75" customHeight="1">
      <c r="H87" s="293"/>
      <c r="J87" s="317"/>
      <c r="K87" s="317"/>
      <c r="L87" s="317"/>
      <c r="M87" s="317"/>
      <c r="O87" s="294" t="s">
        <v>768</v>
      </c>
      <c r="P87" s="304">
        <v>5</v>
      </c>
      <c r="Q87" s="305" t="s">
        <v>772</v>
      </c>
      <c r="R87" s="318"/>
      <c r="S87" s="318"/>
      <c r="T87" s="321"/>
      <c r="U87" s="253" t="e">
        <f>IF(Washington!#REF!&lt;&gt;0,Washington!G443,IF(Washington!K443&lt;&gt;0,Washington!G443,""))</f>
        <v>#REF!</v>
      </c>
      <c r="V87" s="253" t="e">
        <f>IF(Washington!#REF!&lt;&gt;0,Washington!H443,IF(Washington!K443&lt;&gt;0,Washington!H443,""))</f>
        <v>#REF!</v>
      </c>
      <c r="W87" s="305" t="s">
        <v>325</v>
      </c>
      <c r="Y87" s="320"/>
      <c r="Z87" s="320"/>
      <c r="AA87" s="320"/>
    </row>
    <row r="88" spans="8:27" s="305" customFormat="1" ht="12.75" customHeight="1">
      <c r="H88" s="293"/>
      <c r="J88" s="317"/>
      <c r="K88" s="317"/>
      <c r="L88" s="317"/>
      <c r="M88" s="317"/>
      <c r="O88" s="294" t="s">
        <v>768</v>
      </c>
      <c r="P88" s="304">
        <v>5</v>
      </c>
      <c r="Q88" s="305" t="s">
        <v>773</v>
      </c>
      <c r="R88" s="318"/>
      <c r="S88" s="318"/>
      <c r="T88" s="321"/>
      <c r="U88" s="253" t="e">
        <f>IF(Washington!#REF!&lt;&gt;0,Washington!G444,IF(Washington!K444&lt;&gt;0,Washington!G444,""))</f>
        <v>#REF!</v>
      </c>
      <c r="V88" s="253" t="e">
        <f>IF(Washington!#REF!&lt;&gt;0,Washington!H444,IF(Washington!K444&lt;&gt;0,Washington!H444,""))</f>
        <v>#REF!</v>
      </c>
      <c r="W88" s="305" t="s">
        <v>327</v>
      </c>
      <c r="Y88" s="320"/>
      <c r="Z88" s="320"/>
      <c r="AA88" s="320"/>
    </row>
    <row r="89" spans="8:27" s="305" customFormat="1" ht="12.75" customHeight="1">
      <c r="H89" s="293"/>
      <c r="J89" s="317"/>
      <c r="K89" s="317"/>
      <c r="L89" s="317"/>
      <c r="M89" s="317"/>
      <c r="O89" s="326" t="s">
        <v>768</v>
      </c>
      <c r="P89" s="304">
        <v>5</v>
      </c>
      <c r="Q89" s="324" t="s">
        <v>774</v>
      </c>
      <c r="R89" s="253" t="e">
        <f>IF(Washington!#REF!&lt;&gt;0,Washington!H273,IF(Washington!K273&lt;&gt;0,Washington!H273,""))</f>
        <v>#REF!</v>
      </c>
      <c r="S89" s="253" t="e">
        <f>IF(Washington!#REF!&lt;&gt;0,Washington!I273,IF(Washington!K273&lt;&gt;0,Washington!I273,""))</f>
        <v>#REF!</v>
      </c>
      <c r="T89" s="321"/>
      <c r="U89" s="318"/>
      <c r="V89" s="318"/>
      <c r="X89" s="326" t="s">
        <v>775</v>
      </c>
      <c r="Y89" s="320"/>
      <c r="Z89" s="320"/>
      <c r="AA89" s="320"/>
    </row>
    <row r="90" spans="8:27" s="305" customFormat="1" ht="12.75" customHeight="1">
      <c r="H90" s="293"/>
      <c r="J90" s="317"/>
      <c r="K90" s="317"/>
      <c r="L90" s="317"/>
      <c r="M90" s="317"/>
      <c r="O90" s="326" t="s">
        <v>768</v>
      </c>
      <c r="P90" s="304">
        <v>5</v>
      </c>
      <c r="Q90" s="324" t="s">
        <v>776</v>
      </c>
      <c r="R90" s="253">
        <v>0</v>
      </c>
      <c r="S90" s="253">
        <v>0</v>
      </c>
      <c r="T90" s="321"/>
      <c r="U90" s="318"/>
      <c r="V90" s="318"/>
      <c r="X90" s="326" t="s">
        <v>777</v>
      </c>
      <c r="Y90" s="320"/>
      <c r="Z90" s="320"/>
      <c r="AA90" s="320"/>
    </row>
    <row r="91" spans="8:27" s="305" customFormat="1" ht="12.75" customHeight="1">
      <c r="H91" s="293"/>
      <c r="J91" s="317"/>
      <c r="K91" s="317"/>
      <c r="L91" s="317"/>
      <c r="M91" s="317"/>
      <c r="O91" s="294" t="s">
        <v>768</v>
      </c>
      <c r="P91" s="304">
        <v>5</v>
      </c>
      <c r="Q91" s="305" t="s">
        <v>778</v>
      </c>
      <c r="R91" s="253" t="e">
        <f>IF(Washington!#REF!&lt;&gt;0,Washington!H467,IF(Washington!K467&lt;&gt;0,Washington!H467,""))</f>
        <v>#REF!</v>
      </c>
      <c r="S91" s="253">
        <v>0</v>
      </c>
      <c r="T91" s="321"/>
      <c r="U91" s="318"/>
      <c r="V91" s="318"/>
      <c r="X91" s="294" t="s">
        <v>779</v>
      </c>
      <c r="Y91" s="320"/>
      <c r="Z91" s="320"/>
      <c r="AA91" s="320"/>
    </row>
    <row r="92" spans="2:27" s="305" customFormat="1" ht="12.75" customHeight="1">
      <c r="B92" s="294"/>
      <c r="H92" s="293"/>
      <c r="J92" s="317"/>
      <c r="K92" s="317"/>
      <c r="L92" s="317"/>
      <c r="M92" s="317"/>
      <c r="O92" s="294" t="s">
        <v>768</v>
      </c>
      <c r="P92" s="304">
        <v>5</v>
      </c>
      <c r="Q92" s="305" t="s">
        <v>659</v>
      </c>
      <c r="R92" s="318"/>
      <c r="S92" s="253" t="e">
        <f>IF(Washington!#REF!&lt;&gt;0,Washington!I480,IF(Washington!K480&lt;&gt;0,Washington!I480,""))</f>
        <v>#REF!</v>
      </c>
      <c r="T92" s="321" t="s">
        <v>277</v>
      </c>
      <c r="U92" s="318"/>
      <c r="V92" s="318"/>
      <c r="W92" s="319"/>
      <c r="X92" s="322" t="s">
        <v>780</v>
      </c>
      <c r="Y92" s="320"/>
      <c r="Z92" s="320"/>
      <c r="AA92" s="320"/>
    </row>
    <row r="93" spans="2:27" s="305" customFormat="1" ht="12.75" customHeight="1">
      <c r="B93" s="294"/>
      <c r="H93" s="293"/>
      <c r="J93" s="317"/>
      <c r="K93" s="317"/>
      <c r="L93" s="317"/>
      <c r="M93" s="317"/>
      <c r="O93" s="294" t="s">
        <v>768</v>
      </c>
      <c r="P93" s="304">
        <v>5</v>
      </c>
      <c r="Q93" s="305" t="s">
        <v>661</v>
      </c>
      <c r="R93" s="318"/>
      <c r="S93" s="253" t="e">
        <f>IF(Washington!#REF!&lt;&gt;0,Washington!I481,IF(Washington!K481&lt;&gt;0,Washington!I481,""))</f>
        <v>#REF!</v>
      </c>
      <c r="T93" s="321" t="s">
        <v>277</v>
      </c>
      <c r="U93" s="318"/>
      <c r="V93" s="318"/>
      <c r="W93" s="319"/>
      <c r="X93" s="322" t="s">
        <v>781</v>
      </c>
      <c r="Y93" s="320"/>
      <c r="Z93" s="320"/>
      <c r="AA93" s="320"/>
    </row>
    <row r="94" spans="8:27" s="305" customFormat="1" ht="12.75" customHeight="1">
      <c r="H94" s="293"/>
      <c r="J94" s="317"/>
      <c r="K94" s="317"/>
      <c r="L94" s="317"/>
      <c r="M94" s="317"/>
      <c r="N94" s="305" t="s">
        <v>782</v>
      </c>
      <c r="O94" s="294" t="s">
        <v>783</v>
      </c>
      <c r="P94" s="304">
        <v>5</v>
      </c>
      <c r="Q94" s="305" t="s">
        <v>784</v>
      </c>
      <c r="R94" s="318"/>
      <c r="U94" s="318" t="s">
        <v>319</v>
      </c>
      <c r="V94" s="318" t="s">
        <v>319</v>
      </c>
      <c r="W94" s="325">
        <v>0</v>
      </c>
      <c r="Y94" s="320"/>
      <c r="Z94" s="320"/>
      <c r="AA94" s="320"/>
    </row>
    <row r="95" spans="8:27" s="305" customFormat="1" ht="12.75" customHeight="1">
      <c r="H95" s="293"/>
      <c r="J95" s="317"/>
      <c r="K95" s="317"/>
      <c r="L95" s="317"/>
      <c r="M95" s="317"/>
      <c r="O95" s="294" t="s">
        <v>783</v>
      </c>
      <c r="P95" s="304">
        <v>5</v>
      </c>
      <c r="Q95" s="305" t="s">
        <v>785</v>
      </c>
      <c r="R95" s="318"/>
      <c r="S95" s="318"/>
      <c r="T95" s="321"/>
      <c r="U95" s="253" t="e">
        <f>IF(Washington!#REF!&lt;&gt;0,Washington!G446,IF(Washington!K446&lt;&gt;0,Washington!G446,""))</f>
        <v>#REF!</v>
      </c>
      <c r="V95" s="253" t="e">
        <f>IF(Washington!#REF!&lt;&gt;0,Washington!H446,IF(Washington!K446&lt;&gt;0,Washington!H446,""))</f>
        <v>#REF!</v>
      </c>
      <c r="W95" s="305" t="s">
        <v>321</v>
      </c>
      <c r="X95" s="301"/>
      <c r="Y95" s="320"/>
      <c r="Z95" s="320"/>
      <c r="AA95" s="320"/>
    </row>
    <row r="96" spans="8:27" s="305" customFormat="1" ht="12.75" customHeight="1">
      <c r="H96" s="293"/>
      <c r="J96" s="317"/>
      <c r="K96" s="317"/>
      <c r="L96" s="317"/>
      <c r="M96" s="317"/>
      <c r="O96" s="294" t="s">
        <v>783</v>
      </c>
      <c r="P96" s="304">
        <v>5</v>
      </c>
      <c r="Q96" s="305" t="s">
        <v>786</v>
      </c>
      <c r="R96" s="318"/>
      <c r="S96" s="318"/>
      <c r="T96" s="321"/>
      <c r="U96" s="253" t="e">
        <f>IF(Washington!#REF!&lt;&gt;0,Washington!G447,IF(Washington!K447&lt;&gt;0,Washington!G447,""))</f>
        <v>#REF!</v>
      </c>
      <c r="V96" s="253" t="e">
        <f>IF(Washington!#REF!&lt;&gt;0,Washington!H447,IF(Washington!K447&lt;&gt;0,Washington!H447,""))</f>
        <v>#REF!</v>
      </c>
      <c r="W96" s="305" t="s">
        <v>323</v>
      </c>
      <c r="X96" s="301"/>
      <c r="Y96" s="320"/>
      <c r="Z96" s="320"/>
      <c r="AA96" s="320"/>
    </row>
    <row r="97" spans="8:27" s="305" customFormat="1" ht="12.75" customHeight="1">
      <c r="H97" s="293"/>
      <c r="J97" s="317"/>
      <c r="K97" s="317"/>
      <c r="L97" s="317"/>
      <c r="M97" s="317"/>
      <c r="O97" s="294" t="s">
        <v>783</v>
      </c>
      <c r="P97" s="304">
        <v>5</v>
      </c>
      <c r="Q97" s="305" t="s">
        <v>787</v>
      </c>
      <c r="R97" s="318"/>
      <c r="S97" s="318"/>
      <c r="T97" s="321"/>
      <c r="U97" s="253" t="e">
        <f>IF(Washington!#REF!&lt;&gt;0,Washington!G448,IF(Washington!K448&lt;&gt;0,Washington!G448,""))</f>
        <v>#REF!</v>
      </c>
      <c r="V97" s="253" t="e">
        <f>IF(Washington!#REF!&lt;&gt;0,Washington!H448,IF(Washington!K448&lt;&gt;0,Washington!H448,""))</f>
        <v>#REF!</v>
      </c>
      <c r="W97" s="305" t="s">
        <v>325</v>
      </c>
      <c r="X97" s="301"/>
      <c r="Y97" s="320"/>
      <c r="Z97" s="320"/>
      <c r="AA97" s="320"/>
    </row>
    <row r="98" spans="8:27" s="305" customFormat="1" ht="12.75" customHeight="1">
      <c r="H98" s="293"/>
      <c r="J98" s="317"/>
      <c r="K98" s="317"/>
      <c r="L98" s="317"/>
      <c r="M98" s="317"/>
      <c r="O98" s="294" t="s">
        <v>783</v>
      </c>
      <c r="P98" s="304">
        <v>5</v>
      </c>
      <c r="Q98" s="305" t="s">
        <v>788</v>
      </c>
      <c r="R98" s="318"/>
      <c r="S98" s="318"/>
      <c r="T98" s="321"/>
      <c r="U98" s="253" t="e">
        <f>IF(Washington!#REF!&lt;&gt;0,Washington!G449,IF(Washington!K449&lt;&gt;0,Washington!G449,""))</f>
        <v>#REF!</v>
      </c>
      <c r="V98" s="253" t="e">
        <f>IF(Washington!#REF!&lt;&gt;0,Washington!H449,IF(Washington!K449&lt;&gt;0,Washington!H449,""))</f>
        <v>#REF!</v>
      </c>
      <c r="W98" s="305" t="s">
        <v>327</v>
      </c>
      <c r="X98" s="301"/>
      <c r="Y98" s="320"/>
      <c r="Z98" s="320"/>
      <c r="AA98" s="320"/>
    </row>
    <row r="99" spans="8:27" s="305" customFormat="1" ht="12.75" customHeight="1">
      <c r="H99" s="293"/>
      <c r="J99" s="317"/>
      <c r="K99" s="317"/>
      <c r="L99" s="317"/>
      <c r="M99" s="317"/>
      <c r="O99" s="326" t="s">
        <v>783</v>
      </c>
      <c r="P99" s="304">
        <v>5</v>
      </c>
      <c r="Q99" s="324" t="s">
        <v>618</v>
      </c>
      <c r="R99" s="253" t="e">
        <f>IF(Washington!#REF!&lt;&gt;0,Washington!H273,IF(Washington!K273&lt;&gt;0,Washington!H273,""))</f>
        <v>#REF!</v>
      </c>
      <c r="S99" s="253" t="e">
        <f>IF(Washington!#REF!&lt;&gt;0,Washington!I273,IF(Washington!K273&lt;&gt;0,Washington!I273,""))</f>
        <v>#REF!</v>
      </c>
      <c r="T99" s="321"/>
      <c r="U99" s="318"/>
      <c r="V99" s="318"/>
      <c r="X99" s="326" t="s">
        <v>789</v>
      </c>
      <c r="Y99" s="320"/>
      <c r="Z99" s="320"/>
      <c r="AA99" s="320"/>
    </row>
    <row r="100" spans="2:27" s="305" customFormat="1" ht="12.75" customHeight="1">
      <c r="B100" s="294"/>
      <c r="H100" s="293"/>
      <c r="J100" s="317"/>
      <c r="K100" s="317"/>
      <c r="L100" s="317"/>
      <c r="M100" s="317"/>
      <c r="O100" s="326" t="s">
        <v>783</v>
      </c>
      <c r="P100" s="304">
        <v>5</v>
      </c>
      <c r="Q100" s="305" t="s">
        <v>659</v>
      </c>
      <c r="R100" s="318"/>
      <c r="S100" s="253" t="e">
        <f>IF(Washington!#REF!&lt;&gt;0,Washington!I480,IF(Washington!K480&lt;&gt;0,Washington!I480,""))</f>
        <v>#REF!</v>
      </c>
      <c r="T100" s="321" t="s">
        <v>277</v>
      </c>
      <c r="U100" s="318"/>
      <c r="V100" s="318"/>
      <c r="W100" s="319"/>
      <c r="X100" s="322" t="s">
        <v>790</v>
      </c>
      <c r="Y100" s="320"/>
      <c r="Z100" s="320"/>
      <c r="AA100" s="320"/>
    </row>
    <row r="101" spans="2:27" s="305" customFormat="1" ht="12.75" customHeight="1">
      <c r="B101" s="294"/>
      <c r="H101" s="293"/>
      <c r="J101" s="317"/>
      <c r="K101" s="317"/>
      <c r="L101" s="317"/>
      <c r="M101" s="317"/>
      <c r="O101" s="326" t="s">
        <v>783</v>
      </c>
      <c r="P101" s="304">
        <v>5</v>
      </c>
      <c r="Q101" s="305" t="s">
        <v>661</v>
      </c>
      <c r="R101" s="318"/>
      <c r="S101" s="253" t="e">
        <f>IF(Washington!#REF!&lt;&gt;0,Washington!I481,IF(Washington!K481&lt;&gt;0,Washington!I481,""))</f>
        <v>#REF!</v>
      </c>
      <c r="T101" s="321" t="s">
        <v>277</v>
      </c>
      <c r="U101" s="318"/>
      <c r="V101" s="318"/>
      <c r="W101" s="319"/>
      <c r="X101" s="322" t="s">
        <v>791</v>
      </c>
      <c r="Y101" s="320"/>
      <c r="Z101" s="320"/>
      <c r="AA101" s="320"/>
    </row>
    <row r="102" spans="8:27" s="305" customFormat="1" ht="12.75" customHeight="1">
      <c r="H102" s="293"/>
      <c r="J102" s="317"/>
      <c r="K102" s="317"/>
      <c r="L102" s="317"/>
      <c r="M102" s="317"/>
      <c r="N102" s="305" t="s">
        <v>792</v>
      </c>
      <c r="O102" s="294" t="s">
        <v>793</v>
      </c>
      <c r="P102" s="304">
        <v>5</v>
      </c>
      <c r="Q102" s="305" t="s">
        <v>784</v>
      </c>
      <c r="R102" s="318"/>
      <c r="U102" s="318" t="s">
        <v>319</v>
      </c>
      <c r="V102" s="318" t="s">
        <v>319</v>
      </c>
      <c r="W102" s="325">
        <v>0</v>
      </c>
      <c r="Y102" s="320"/>
      <c r="Z102" s="320"/>
      <c r="AA102" s="320"/>
    </row>
    <row r="103" spans="8:27" s="305" customFormat="1" ht="12.75" customHeight="1">
      <c r="H103" s="293"/>
      <c r="J103" s="317"/>
      <c r="K103" s="317"/>
      <c r="L103" s="317"/>
      <c r="M103" s="317"/>
      <c r="O103" s="294" t="s">
        <v>793</v>
      </c>
      <c r="P103" s="304">
        <v>5</v>
      </c>
      <c r="Q103" s="305" t="s">
        <v>785</v>
      </c>
      <c r="R103" s="318"/>
      <c r="S103" s="318"/>
      <c r="T103" s="321"/>
      <c r="U103" s="253" t="e">
        <f>IF(Washington!#REF!&lt;&gt;0,Washington!G451,IF(Washington!K451&lt;&gt;0,Washington!G451,""))</f>
        <v>#REF!</v>
      </c>
      <c r="V103" s="253" t="e">
        <f>IF(Washington!#REF!&lt;&gt;0,Washington!H451,IF(Washington!K451&lt;&gt;0,Washington!H451,""))</f>
        <v>#REF!</v>
      </c>
      <c r="W103" s="305" t="s">
        <v>321</v>
      </c>
      <c r="Y103" s="320"/>
      <c r="Z103" s="320"/>
      <c r="AA103" s="320"/>
    </row>
    <row r="104" spans="8:27" s="305" customFormat="1" ht="12.75" customHeight="1">
      <c r="H104" s="293"/>
      <c r="J104" s="317"/>
      <c r="K104" s="317"/>
      <c r="L104" s="317"/>
      <c r="M104" s="317"/>
      <c r="O104" s="294" t="s">
        <v>793</v>
      </c>
      <c r="P104" s="304">
        <v>5</v>
      </c>
      <c r="Q104" s="305" t="s">
        <v>786</v>
      </c>
      <c r="R104" s="318"/>
      <c r="S104" s="318"/>
      <c r="T104" s="321"/>
      <c r="U104" s="253" t="e">
        <f>IF(Washington!#REF!&lt;&gt;0,Washington!G452,IF(Washington!K452&lt;&gt;0,Washington!G452,""))</f>
        <v>#REF!</v>
      </c>
      <c r="V104" s="253" t="e">
        <f>IF(Washington!#REF!&lt;&gt;0,Washington!H452,IF(Washington!K452&lt;&gt;0,Washington!H452,""))</f>
        <v>#REF!</v>
      </c>
      <c r="W104" s="305" t="s">
        <v>323</v>
      </c>
      <c r="Y104" s="320"/>
      <c r="Z104" s="320"/>
      <c r="AA104" s="320"/>
    </row>
    <row r="105" spans="8:27" s="305" customFormat="1" ht="12.75" customHeight="1">
      <c r="H105" s="293"/>
      <c r="J105" s="317"/>
      <c r="K105" s="317"/>
      <c r="L105" s="317"/>
      <c r="M105" s="317"/>
      <c r="O105" s="294" t="s">
        <v>793</v>
      </c>
      <c r="P105" s="304">
        <v>5</v>
      </c>
      <c r="Q105" s="305" t="s">
        <v>787</v>
      </c>
      <c r="R105" s="318"/>
      <c r="S105" s="318"/>
      <c r="T105" s="321"/>
      <c r="U105" s="253" t="e">
        <f>IF(Washington!#REF!&lt;&gt;0,Washington!G453,IF(Washington!K453&lt;&gt;0,Washington!G453,""))</f>
        <v>#REF!</v>
      </c>
      <c r="V105" s="253" t="e">
        <f>IF(Washington!#REF!&lt;&gt;0,Washington!H453,IF(Washington!K453&lt;&gt;0,Washington!H453,""))</f>
        <v>#REF!</v>
      </c>
      <c r="W105" s="305" t="s">
        <v>325</v>
      </c>
      <c r="Y105" s="320"/>
      <c r="Z105" s="320"/>
      <c r="AA105" s="320"/>
    </row>
    <row r="106" spans="8:27" s="305" customFormat="1" ht="12.75" customHeight="1">
      <c r="H106" s="293"/>
      <c r="J106" s="317"/>
      <c r="K106" s="317"/>
      <c r="L106" s="317"/>
      <c r="M106" s="317"/>
      <c r="O106" s="294" t="s">
        <v>793</v>
      </c>
      <c r="P106" s="304">
        <v>5</v>
      </c>
      <c r="Q106" s="305" t="s">
        <v>788</v>
      </c>
      <c r="R106" s="318"/>
      <c r="S106" s="318"/>
      <c r="T106" s="321"/>
      <c r="U106" s="253" t="e">
        <f>IF(Washington!#REF!&lt;&gt;0,Washington!G454,IF(Washington!K454&lt;&gt;0,Washington!G454,""))</f>
        <v>#REF!</v>
      </c>
      <c r="V106" s="253" t="e">
        <f>IF(Washington!#REF!&lt;&gt;0,Washington!H454,IF(Washington!K454&lt;&gt;0,Washington!H454,""))</f>
        <v>#REF!</v>
      </c>
      <c r="W106" s="305" t="s">
        <v>327</v>
      </c>
      <c r="Y106" s="320"/>
      <c r="Z106" s="320"/>
      <c r="AA106" s="320"/>
    </row>
    <row r="107" spans="8:27" s="305" customFormat="1" ht="12.75" customHeight="1">
      <c r="H107" s="293"/>
      <c r="J107" s="317"/>
      <c r="K107" s="317"/>
      <c r="L107" s="317"/>
      <c r="M107" s="317"/>
      <c r="O107" s="326" t="s">
        <v>793</v>
      </c>
      <c r="P107" s="304">
        <v>5</v>
      </c>
      <c r="Q107" s="324" t="s">
        <v>618</v>
      </c>
      <c r="R107" s="253" t="e">
        <f>IF(Washington!#REF!&lt;&gt;0,Washington!H273,IF(Washington!K273&lt;&gt;0,Washington!H273,""))</f>
        <v>#REF!</v>
      </c>
      <c r="S107" s="253" t="e">
        <f>IF(Washington!#REF!&lt;&gt;0,Washington!I273,IF(Washington!K273&lt;&gt;0,Washington!I273,""))</f>
        <v>#REF!</v>
      </c>
      <c r="T107" s="321"/>
      <c r="U107" s="318"/>
      <c r="V107" s="318"/>
      <c r="X107" s="326" t="s">
        <v>794</v>
      </c>
      <c r="Y107" s="320"/>
      <c r="Z107" s="320"/>
      <c r="AA107" s="320"/>
    </row>
    <row r="108" spans="8:27" s="305" customFormat="1" ht="12.75" customHeight="1">
      <c r="H108" s="293"/>
      <c r="J108" s="317"/>
      <c r="K108" s="317"/>
      <c r="L108" s="317"/>
      <c r="M108" s="317"/>
      <c r="O108" s="326" t="s">
        <v>793</v>
      </c>
      <c r="P108" s="304">
        <v>5</v>
      </c>
      <c r="Q108" s="305" t="s">
        <v>659</v>
      </c>
      <c r="R108" s="318"/>
      <c r="S108" s="253" t="e">
        <f>IF(Washington!#REF!&lt;&gt;0,Washington!I480,IF(Washington!K480&lt;&gt;0,Washington!I480,""))</f>
        <v>#REF!</v>
      </c>
      <c r="T108" s="321" t="s">
        <v>277</v>
      </c>
      <c r="U108" s="318"/>
      <c r="V108" s="318"/>
      <c r="W108" s="319"/>
      <c r="X108" s="322" t="s">
        <v>795</v>
      </c>
      <c r="Y108" s="320"/>
      <c r="Z108" s="320"/>
      <c r="AA108" s="320"/>
    </row>
    <row r="109" spans="8:27" s="305" customFormat="1" ht="12.75" customHeight="1">
      <c r="H109" s="293"/>
      <c r="J109" s="317"/>
      <c r="K109" s="317"/>
      <c r="L109" s="317"/>
      <c r="M109" s="317"/>
      <c r="O109" s="326" t="s">
        <v>793</v>
      </c>
      <c r="P109" s="304">
        <v>5</v>
      </c>
      <c r="Q109" s="305" t="s">
        <v>661</v>
      </c>
      <c r="R109" s="318"/>
      <c r="S109" s="253" t="e">
        <f>IF(Washington!#REF!&lt;&gt;0,Washington!I481,IF(Washington!K481&lt;&gt;0,Washington!I481,""))</f>
        <v>#REF!</v>
      </c>
      <c r="T109" s="321" t="s">
        <v>277</v>
      </c>
      <c r="U109" s="318"/>
      <c r="V109" s="318"/>
      <c r="W109" s="319"/>
      <c r="X109" s="322" t="s">
        <v>796</v>
      </c>
      <c r="Y109" s="320"/>
      <c r="Z109" s="320"/>
      <c r="AA109" s="320"/>
    </row>
    <row r="110" spans="8:27" s="305" customFormat="1" ht="12.75">
      <c r="H110" s="293"/>
      <c r="J110" s="317"/>
      <c r="K110" s="317"/>
      <c r="L110" s="317"/>
      <c r="M110" s="317"/>
      <c r="N110" s="305" t="s">
        <v>797</v>
      </c>
      <c r="O110" s="324" t="s">
        <v>798</v>
      </c>
      <c r="P110" s="304">
        <v>5</v>
      </c>
      <c r="Q110" s="305" t="s">
        <v>784</v>
      </c>
      <c r="R110" s="318"/>
      <c r="U110" s="318" t="s">
        <v>319</v>
      </c>
      <c r="V110" s="318" t="s">
        <v>319</v>
      </c>
      <c r="W110" s="325">
        <v>0</v>
      </c>
      <c r="Y110" s="320"/>
      <c r="Z110" s="320"/>
      <c r="AA110" s="320"/>
    </row>
    <row r="111" spans="8:27" s="305" customFormat="1" ht="12.75">
      <c r="H111" s="293"/>
      <c r="J111" s="317"/>
      <c r="K111" s="317"/>
      <c r="L111" s="317"/>
      <c r="M111" s="317"/>
      <c r="O111" s="324" t="s">
        <v>798</v>
      </c>
      <c r="P111" s="304">
        <v>5</v>
      </c>
      <c r="Q111" s="305" t="s">
        <v>785</v>
      </c>
      <c r="R111" s="318"/>
      <c r="S111" s="318"/>
      <c r="T111" s="321"/>
      <c r="U111" s="287">
        <v>8878.04</v>
      </c>
      <c r="V111" s="287">
        <v>387.46</v>
      </c>
      <c r="W111" s="305" t="s">
        <v>321</v>
      </c>
      <c r="Y111" s="320"/>
      <c r="Z111" s="320"/>
      <c r="AA111" s="320"/>
    </row>
    <row r="112" spans="8:27" s="305" customFormat="1" ht="12.75">
      <c r="H112" s="293"/>
      <c r="J112" s="317"/>
      <c r="K112" s="317"/>
      <c r="L112" s="317"/>
      <c r="M112" s="317"/>
      <c r="O112" s="324" t="s">
        <v>798</v>
      </c>
      <c r="P112" s="304">
        <v>5</v>
      </c>
      <c r="Q112" s="305" t="s">
        <v>786</v>
      </c>
      <c r="R112" s="318"/>
      <c r="S112" s="318"/>
      <c r="T112" s="321"/>
      <c r="U112" s="287">
        <v>8878.04</v>
      </c>
      <c r="V112" s="287">
        <v>410.34</v>
      </c>
      <c r="W112" s="305" t="s">
        <v>323</v>
      </c>
      <c r="Y112" s="320"/>
      <c r="Z112" s="320"/>
      <c r="AA112" s="320"/>
    </row>
    <row r="113" spans="8:27" s="305" customFormat="1" ht="12.75">
      <c r="H113" s="293"/>
      <c r="J113" s="317"/>
      <c r="K113" s="317"/>
      <c r="L113" s="317"/>
      <c r="M113" s="317"/>
      <c r="O113" s="324" t="s">
        <v>798</v>
      </c>
      <c r="P113" s="304">
        <v>5</v>
      </c>
      <c r="Q113" s="305" t="s">
        <v>787</v>
      </c>
      <c r="R113" s="318"/>
      <c r="S113" s="318"/>
      <c r="T113" s="321"/>
      <c r="U113" s="287">
        <v>8878.04</v>
      </c>
      <c r="V113" s="287">
        <v>455.86</v>
      </c>
      <c r="W113" s="305" t="s">
        <v>325</v>
      </c>
      <c r="Y113" s="320"/>
      <c r="Z113" s="320"/>
      <c r="AA113" s="320"/>
    </row>
    <row r="114" spans="8:27" s="305" customFormat="1" ht="12.75">
      <c r="H114" s="293"/>
      <c r="J114" s="317"/>
      <c r="K114" s="317"/>
      <c r="L114" s="317"/>
      <c r="M114" s="317"/>
      <c r="O114" s="324" t="s">
        <v>798</v>
      </c>
      <c r="P114" s="304">
        <v>5</v>
      </c>
      <c r="Q114" s="305" t="s">
        <v>788</v>
      </c>
      <c r="R114" s="318"/>
      <c r="S114" s="318"/>
      <c r="T114" s="321"/>
      <c r="U114" s="287">
        <v>8878.04</v>
      </c>
      <c r="V114" s="287">
        <v>559.88</v>
      </c>
      <c r="W114" s="305" t="s">
        <v>327</v>
      </c>
      <c r="Y114" s="320"/>
      <c r="Z114" s="320"/>
      <c r="AA114" s="320"/>
    </row>
    <row r="115" spans="8:27" s="305" customFormat="1" ht="12.75">
      <c r="H115" s="293"/>
      <c r="J115" s="317"/>
      <c r="K115" s="317"/>
      <c r="L115" s="317"/>
      <c r="M115" s="317"/>
      <c r="O115" s="324" t="s">
        <v>798</v>
      </c>
      <c r="P115" s="304">
        <v>5</v>
      </c>
      <c r="Q115" s="324" t="s">
        <v>618</v>
      </c>
      <c r="R115" s="253" t="e">
        <f>IF(Washington!#REF!&lt;&gt;0,Washington!H273,IF(Washington!K273&lt;&gt;0,Washington!H273,""))</f>
        <v>#REF!</v>
      </c>
      <c r="S115" s="253" t="e">
        <f>IF(Washington!#REF!&lt;&gt;0,Washington!I273,IF(Washington!K273&lt;&gt;0,Washington!I273,""))</f>
        <v>#REF!</v>
      </c>
      <c r="T115" s="321"/>
      <c r="U115" s="318"/>
      <c r="V115" s="318"/>
      <c r="X115" s="326" t="s">
        <v>799</v>
      </c>
      <c r="Y115" s="320"/>
      <c r="Z115" s="320"/>
      <c r="AA115" s="320"/>
    </row>
    <row r="116" spans="8:27" s="305" customFormat="1" ht="12.75">
      <c r="H116" s="293"/>
      <c r="J116" s="317"/>
      <c r="K116" s="317"/>
      <c r="L116" s="317"/>
      <c r="M116" s="317"/>
      <c r="O116" s="324" t="s">
        <v>798</v>
      </c>
      <c r="P116" s="304">
        <v>5</v>
      </c>
      <c r="Q116" s="305" t="s">
        <v>659</v>
      </c>
      <c r="R116" s="318"/>
      <c r="S116" s="253" t="e">
        <f>IF(Washington!#REF!&lt;&gt;0,Washington!I480,IF(Washington!K480&lt;&gt;0,Washington!I480,""))</f>
        <v>#REF!</v>
      </c>
      <c r="T116" s="321" t="s">
        <v>277</v>
      </c>
      <c r="U116" s="327"/>
      <c r="V116" s="327"/>
      <c r="W116" s="327"/>
      <c r="X116" s="322" t="s">
        <v>800</v>
      </c>
      <c r="Y116" s="320"/>
      <c r="Z116" s="320"/>
      <c r="AA116" s="320"/>
    </row>
    <row r="117" spans="8:27" s="305" customFormat="1" ht="12.75">
      <c r="H117" s="293"/>
      <c r="J117" s="317"/>
      <c r="K117" s="317"/>
      <c r="L117" s="317"/>
      <c r="M117" s="317"/>
      <c r="O117" s="324" t="s">
        <v>798</v>
      </c>
      <c r="P117" s="304">
        <v>5</v>
      </c>
      <c r="Q117" s="305" t="s">
        <v>661</v>
      </c>
      <c r="R117" s="318"/>
      <c r="S117" s="253" t="e">
        <f>IF(Washington!#REF!&lt;&gt;0,Washington!I481,IF(Washington!K481&lt;&gt;0,Washington!I481,""))</f>
        <v>#REF!</v>
      </c>
      <c r="T117" s="321" t="s">
        <v>277</v>
      </c>
      <c r="U117" s="327"/>
      <c r="V117" s="327"/>
      <c r="W117" s="327"/>
      <c r="X117" s="322" t="s">
        <v>801</v>
      </c>
      <c r="Y117" s="320"/>
      <c r="Z117" s="320"/>
      <c r="AA117" s="320"/>
    </row>
    <row r="123" spans="19:20" ht="12.75">
      <c r="S123" s="253"/>
      <c r="T123" s="253"/>
    </row>
    <row r="124" spans="19:20" ht="12.75">
      <c r="S124" s="253"/>
      <c r="T124" s="253"/>
    </row>
    <row r="125" spans="19:20" ht="12.75">
      <c r="S125" s="253"/>
      <c r="T125" s="253"/>
    </row>
    <row r="126" spans="19:20" ht="12.75">
      <c r="S126" s="253"/>
      <c r="T126" s="253"/>
    </row>
  </sheetData>
  <sheetProtection password="CABB" sheet="1" objects="1" scenarios="1"/>
  <printOptions/>
  <pageMargins left="0.2" right="0.23" top="0.47" bottom="0.37" header="0.22" footer="0.2"/>
  <pageSetup fitToHeight="9" fitToWidth="2" horizontalDpi="300" verticalDpi="300" orientation="landscape" scale="84"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A1:I75"/>
  <sheetViews>
    <sheetView workbookViewId="0" topLeftCell="A1">
      <selection activeCell="C5" sqref="C5"/>
    </sheetView>
  </sheetViews>
  <sheetFormatPr defaultColWidth="9.140625" defaultRowHeight="12.75"/>
  <cols>
    <col min="6" max="6" width="9.7109375" style="0" bestFit="1" customWidth="1"/>
  </cols>
  <sheetData>
    <row r="1" spans="1:9" ht="12.75">
      <c r="A1" s="209"/>
      <c r="B1" s="210"/>
      <c r="C1" s="211"/>
      <c r="D1" s="211"/>
      <c r="E1" s="210"/>
      <c r="F1" s="211"/>
      <c r="G1" s="211"/>
      <c r="H1" s="211"/>
      <c r="I1" s="209"/>
    </row>
    <row r="2" spans="1:9" ht="12.75">
      <c r="A2" s="211" t="s">
        <v>701</v>
      </c>
      <c r="B2" s="210"/>
      <c r="C2" s="211"/>
      <c r="D2" s="211"/>
      <c r="E2" s="210"/>
      <c r="F2" s="211"/>
      <c r="G2" s="211"/>
      <c r="H2" s="211"/>
      <c r="I2" s="209"/>
    </row>
    <row r="3" spans="1:9" ht="12.75">
      <c r="A3" s="211" t="s">
        <v>702</v>
      </c>
      <c r="B3" s="210"/>
      <c r="C3" s="211"/>
      <c r="D3" s="211"/>
      <c r="E3" s="210"/>
      <c r="F3" s="211"/>
      <c r="G3" s="211"/>
      <c r="H3" s="211"/>
      <c r="I3" s="209"/>
    </row>
    <row r="4" spans="1:9" ht="12.75">
      <c r="A4" s="211"/>
      <c r="B4" s="210"/>
      <c r="C4" s="211"/>
      <c r="D4" s="211"/>
      <c r="E4" s="210"/>
      <c r="F4" s="211"/>
      <c r="G4" s="211"/>
      <c r="H4" s="211"/>
      <c r="I4" s="209"/>
    </row>
    <row r="5" spans="1:9" ht="12.75">
      <c r="A5" s="211" t="s">
        <v>703</v>
      </c>
      <c r="B5" s="210"/>
      <c r="C5" s="348"/>
      <c r="D5" s="211"/>
      <c r="E5" s="210"/>
      <c r="F5" s="211"/>
      <c r="G5" s="211"/>
      <c r="H5" s="211"/>
      <c r="I5" s="209"/>
    </row>
    <row r="6" spans="1:9" ht="12.75">
      <c r="A6" s="211" t="s">
        <v>704</v>
      </c>
      <c r="B6" s="210"/>
      <c r="C6" s="211"/>
      <c r="D6" s="211"/>
      <c r="E6" s="210"/>
      <c r="F6" s="211"/>
      <c r="G6" s="211"/>
      <c r="H6" s="211"/>
      <c r="I6" s="209"/>
    </row>
    <row r="7" spans="1:9" ht="12.75">
      <c r="A7" s="211" t="s">
        <v>705</v>
      </c>
      <c r="B7" s="210"/>
      <c r="C7" s="348" t="s">
        <v>370</v>
      </c>
      <c r="D7" s="211"/>
      <c r="E7" s="210"/>
      <c r="F7" s="211"/>
      <c r="G7" s="211"/>
      <c r="H7" s="211"/>
      <c r="I7" s="209"/>
    </row>
    <row r="8" spans="1:9" ht="12.75">
      <c r="A8" s="211" t="s">
        <v>706</v>
      </c>
      <c r="B8" s="210"/>
      <c r="C8" s="212"/>
      <c r="D8" s="211"/>
      <c r="E8" s="210"/>
      <c r="F8" s="211"/>
      <c r="G8" s="211"/>
      <c r="H8" s="211"/>
      <c r="I8" s="209"/>
    </row>
    <row r="9" spans="1:9" ht="12.75">
      <c r="A9" s="211"/>
      <c r="B9" s="210"/>
      <c r="C9" s="211"/>
      <c r="D9" s="211"/>
      <c r="E9" s="210"/>
      <c r="F9" s="211"/>
      <c r="G9" s="211"/>
      <c r="H9" s="211"/>
      <c r="I9" s="209"/>
    </row>
    <row r="10" spans="1:9" ht="12.75">
      <c r="A10" s="213" t="s">
        <v>1284</v>
      </c>
      <c r="B10" s="214"/>
      <c r="C10" s="349" t="s">
        <v>1285</v>
      </c>
      <c r="D10" s="215"/>
      <c r="E10" s="213" t="s">
        <v>1284</v>
      </c>
      <c r="F10" s="214"/>
      <c r="G10" s="349" t="s">
        <v>1292</v>
      </c>
      <c r="H10" s="216"/>
      <c r="I10" s="216"/>
    </row>
    <row r="11" spans="1:9" ht="12.75">
      <c r="A11" s="213" t="s">
        <v>707</v>
      </c>
      <c r="B11" s="214"/>
      <c r="C11" s="214"/>
      <c r="D11" s="215"/>
      <c r="E11" s="213" t="s">
        <v>708</v>
      </c>
      <c r="F11" s="214"/>
      <c r="G11" s="214"/>
      <c r="H11" s="216"/>
      <c r="I11" s="216"/>
    </row>
    <row r="12" spans="1:9" ht="22.5">
      <c r="A12" s="217" t="s">
        <v>246</v>
      </c>
      <c r="B12" s="218" t="s">
        <v>935</v>
      </c>
      <c r="C12" s="219" t="s">
        <v>709</v>
      </c>
      <c r="D12" s="220"/>
      <c r="E12" s="217" t="s">
        <v>246</v>
      </c>
      <c r="F12" s="218" t="s">
        <v>935</v>
      </c>
      <c r="G12" s="219" t="s">
        <v>709</v>
      </c>
      <c r="H12" s="216"/>
      <c r="I12" s="216"/>
    </row>
    <row r="13" spans="1:9" ht="12.75">
      <c r="A13" s="221" t="s">
        <v>710</v>
      </c>
      <c r="B13" s="253" t="e">
        <f>IF(Washington!#REF!&lt;&gt;0,Washington!H767,IF(Washington!K767&lt;&gt;0,Washington!H767,""))</f>
        <v>#REF!</v>
      </c>
      <c r="C13" s="223">
        <v>0</v>
      </c>
      <c r="D13" s="224"/>
      <c r="E13" s="225" t="s">
        <v>711</v>
      </c>
      <c r="F13" s="253" t="e">
        <f>IF(Washington!#REF!&lt;&gt;0,Washington!H773,IF(Washington!K773&lt;&gt;0,Washington!H773,""))</f>
        <v>#REF!</v>
      </c>
      <c r="G13" s="226">
        <v>0</v>
      </c>
      <c r="H13" s="216"/>
      <c r="I13" s="216"/>
    </row>
    <row r="14" spans="1:9" ht="12.75">
      <c r="A14" s="221" t="s">
        <v>712</v>
      </c>
      <c r="B14" s="253" t="e">
        <f>IF(Washington!#REF!&lt;&gt;0,Washington!H768,IF(Washington!K768&lt;&gt;0,Washington!H768,""))</f>
        <v>#REF!</v>
      </c>
      <c r="C14" s="223">
        <v>0</v>
      </c>
      <c r="D14" s="224"/>
      <c r="E14" s="225" t="s">
        <v>713</v>
      </c>
      <c r="F14" s="253" t="e">
        <f>IF(Washington!#REF!&lt;&gt;0,Washington!H774,IF(Washington!K774&lt;&gt;0,Washington!H774,""))</f>
        <v>#REF!</v>
      </c>
      <c r="G14" s="226">
        <v>0</v>
      </c>
      <c r="H14" s="216"/>
      <c r="I14" s="216"/>
    </row>
    <row r="15" spans="1:9" ht="12.75">
      <c r="A15" s="221" t="s">
        <v>714</v>
      </c>
      <c r="B15" s="253" t="e">
        <f>IF(Washington!#REF!&lt;&gt;0,Washington!H769,IF(Washington!K769&lt;&gt;0,Washington!H769,""))</f>
        <v>#REF!</v>
      </c>
      <c r="C15" s="223">
        <v>0</v>
      </c>
      <c r="D15" s="224"/>
      <c r="E15" s="225" t="s">
        <v>715</v>
      </c>
      <c r="F15" s="253" t="e">
        <f>IF(Washington!#REF!&lt;&gt;0,Washington!H775,IF(Washington!K775&lt;&gt;0,Washington!H775,""))</f>
        <v>#REF!</v>
      </c>
      <c r="G15" s="226">
        <v>0</v>
      </c>
      <c r="H15" s="216"/>
      <c r="I15" s="216"/>
    </row>
    <row r="16" spans="1:9" ht="12.75">
      <c r="A16" s="221" t="s">
        <v>716</v>
      </c>
      <c r="B16" s="253" t="e">
        <f>IF(Washington!#REF!&lt;&gt;0,Washington!H770,IF(Washington!K770&lt;&gt;0,Washington!H770,""))</f>
        <v>#REF!</v>
      </c>
      <c r="C16" s="223">
        <v>0</v>
      </c>
      <c r="D16" s="224"/>
      <c r="E16" s="225" t="s">
        <v>717</v>
      </c>
      <c r="F16" s="253" t="e">
        <f>IF(Washington!#REF!&lt;&gt;0,Washington!H776,IF(Washington!K776&lt;&gt;0,Washington!H776,""))</f>
        <v>#REF!</v>
      </c>
      <c r="G16" s="226">
        <v>0</v>
      </c>
      <c r="H16" s="216"/>
      <c r="I16" s="216"/>
    </row>
    <row r="17" spans="1:9" ht="12.75">
      <c r="A17" s="221" t="s">
        <v>718</v>
      </c>
      <c r="B17" s="253" t="e">
        <f>IF(Washington!#REF!&lt;&gt;0,Washington!H767,IF(Washington!K767&lt;&gt;0,Washington!H767,""))</f>
        <v>#REF!</v>
      </c>
      <c r="C17" s="223">
        <v>0</v>
      </c>
      <c r="D17" s="224"/>
      <c r="E17" s="225" t="s">
        <v>719</v>
      </c>
      <c r="F17" s="253" t="e">
        <f>IF(Washington!#REF!&lt;&gt;0,Washington!G773,IF(Washington!K773&lt;&gt;0,Washington!G773,""))</f>
        <v>#REF!</v>
      </c>
      <c r="G17" s="226">
        <v>0</v>
      </c>
      <c r="H17" s="216"/>
      <c r="I17" s="216"/>
    </row>
    <row r="18" spans="1:9" ht="12.75">
      <c r="A18" s="221" t="s">
        <v>720</v>
      </c>
      <c r="B18" s="253" t="e">
        <f>IF(Washington!#REF!&lt;&gt;0,Washington!H768,IF(Washington!K768&lt;&gt;0,Washington!H768,""))</f>
        <v>#REF!</v>
      </c>
      <c r="C18" s="223">
        <v>0</v>
      </c>
      <c r="D18" s="224"/>
      <c r="E18" s="225" t="s">
        <v>721</v>
      </c>
      <c r="F18" s="253" t="e">
        <f>IF(Washington!#REF!&lt;&gt;0,Washington!G774,IF(Washington!K774&lt;&gt;0,Washington!G774,""))</f>
        <v>#REF!</v>
      </c>
      <c r="G18" s="223">
        <v>0</v>
      </c>
      <c r="H18" s="216"/>
      <c r="I18" s="216"/>
    </row>
    <row r="19" spans="1:9" ht="12.75">
      <c r="A19" s="221" t="s">
        <v>722</v>
      </c>
      <c r="B19" s="253" t="e">
        <f>IF(Washington!#REF!&lt;&gt;0,Washington!H769,IF(Washington!K769&lt;&gt;0,Washington!H769,""))</f>
        <v>#REF!</v>
      </c>
      <c r="C19" s="223">
        <v>0</v>
      </c>
      <c r="D19" s="224"/>
      <c r="E19" s="225" t="s">
        <v>723</v>
      </c>
      <c r="F19" s="253" t="e">
        <f>IF(Washington!#REF!&lt;&gt;0,Washington!G775,IF(Washington!K775&lt;&gt;0,Washington!G775,""))</f>
        <v>#REF!</v>
      </c>
      <c r="G19" s="223">
        <v>0</v>
      </c>
      <c r="H19" s="227"/>
      <c r="I19" s="216"/>
    </row>
    <row r="20" spans="1:9" ht="12.75">
      <c r="A20" s="221" t="s">
        <v>724</v>
      </c>
      <c r="B20" s="253" t="e">
        <f>IF(Washington!#REF!&lt;&gt;0,Washington!H770,IF(Washington!K770&lt;&gt;0,Washington!H770,""))</f>
        <v>#REF!</v>
      </c>
      <c r="C20" s="223">
        <v>0</v>
      </c>
      <c r="D20" s="224"/>
      <c r="E20" s="225" t="s">
        <v>725</v>
      </c>
      <c r="F20" s="253" t="e">
        <f>IF(Washington!#REF!&lt;&gt;0,Washington!G776,IF(Washington!K776&lt;&gt;0,Washington!G776,""))</f>
        <v>#REF!</v>
      </c>
      <c r="G20" s="223">
        <v>0</v>
      </c>
      <c r="H20" s="227"/>
      <c r="I20" s="216"/>
    </row>
    <row r="21" spans="1:9" ht="12.75">
      <c r="A21" s="221" t="s">
        <v>726</v>
      </c>
      <c r="B21" s="253" t="e">
        <f>IF(Washington!#REF!&lt;&gt;0,Washington!H748,IF(Washington!K748&lt;&gt;0,Washington!H748,""))</f>
        <v>#REF!</v>
      </c>
      <c r="C21" s="226">
        <v>0</v>
      </c>
      <c r="D21" s="224"/>
      <c r="E21" s="225" t="s">
        <v>727</v>
      </c>
      <c r="F21" s="253" t="e">
        <f>IF(Washington!#REF!&lt;&gt;0,Washington!H801,IF(Washington!K801&lt;&gt;0,Washington!H801,""))</f>
        <v>#REF!</v>
      </c>
      <c r="G21" s="223">
        <v>0</v>
      </c>
      <c r="H21" s="227"/>
      <c r="I21" s="216"/>
    </row>
    <row r="22" spans="1:9" ht="12.75">
      <c r="A22" s="221" t="s">
        <v>728</v>
      </c>
      <c r="B22" s="253" t="e">
        <f>IF(Washington!#REF!&lt;&gt;0,Washington!H748,IF(Washington!K748&lt;&gt;0,Washington!H748,""))</f>
        <v>#REF!</v>
      </c>
      <c r="C22" s="226">
        <v>0</v>
      </c>
      <c r="D22" s="224"/>
      <c r="E22" s="225" t="s">
        <v>729</v>
      </c>
      <c r="F22" s="253" t="e">
        <f>IF(Washington!#REF!&lt;&gt;0,Washington!H751,IF(Washington!K751&lt;&gt;0,Washington!H751,""))</f>
        <v>#REF!</v>
      </c>
      <c r="G22" s="223">
        <v>0</v>
      </c>
      <c r="H22" s="227"/>
      <c r="I22" s="216"/>
    </row>
    <row r="23" spans="1:9" ht="12.75">
      <c r="A23" s="221" t="s">
        <v>732</v>
      </c>
      <c r="B23" s="253" t="e">
        <f>IF(Washington!#REF!&lt;&gt;0,Washington!G767,IF(Washington!K767&lt;&gt;0,Washington!G767,""))</f>
        <v>#REF!</v>
      </c>
      <c r="C23" s="226">
        <v>0</v>
      </c>
      <c r="D23" s="224"/>
      <c r="E23" s="225" t="s">
        <v>733</v>
      </c>
      <c r="F23" s="222">
        <v>0</v>
      </c>
      <c r="G23" s="253" t="e">
        <f>IF(Washington!#REF!&lt;&gt;0,Washington!I754,IF(Washington!K754&lt;&gt;0,Washington!I754,""))</f>
        <v>#REF!</v>
      </c>
      <c r="H23" s="227"/>
      <c r="I23" s="216"/>
    </row>
    <row r="24" spans="1:9" ht="12.75">
      <c r="A24" s="221" t="s">
        <v>734</v>
      </c>
      <c r="B24" s="253" t="e">
        <f>IF(Washington!#REF!&lt;&gt;0,Washington!G768,IF(Washington!K768&lt;&gt;0,Washington!G768,""))</f>
        <v>#REF!</v>
      </c>
      <c r="C24" s="226">
        <v>0</v>
      </c>
      <c r="D24" s="224"/>
      <c r="E24" s="225" t="s">
        <v>735</v>
      </c>
      <c r="F24" s="222">
        <v>0</v>
      </c>
      <c r="G24" s="253" t="e">
        <f>IF(Washington!#REF!&lt;&gt;0,Washington!I754,IF(Washington!K754&lt;&gt;0,Washington!I754,""))</f>
        <v>#REF!</v>
      </c>
      <c r="H24" s="227"/>
      <c r="I24" s="216"/>
    </row>
    <row r="25" spans="1:9" ht="12.75">
      <c r="A25" s="221" t="s">
        <v>736</v>
      </c>
      <c r="B25" s="253" t="e">
        <f>IF(Washington!#REF!&lt;&gt;0,Washington!G769,IF(Washington!K769&lt;&gt;0,Washington!G769,""))</f>
        <v>#REF!</v>
      </c>
      <c r="C25" s="226">
        <v>0</v>
      </c>
      <c r="D25" s="224"/>
      <c r="E25" s="228" t="s">
        <v>432</v>
      </c>
      <c r="F25" s="229">
        <v>0</v>
      </c>
      <c r="G25" s="229">
        <v>0</v>
      </c>
      <c r="H25" s="227"/>
      <c r="I25" s="216"/>
    </row>
    <row r="26" spans="1:9" ht="12.75">
      <c r="A26" s="221" t="s">
        <v>737</v>
      </c>
      <c r="B26" s="253" t="e">
        <f>IF(Washington!#REF!&lt;&gt;0,Washington!G770,IF(Washington!K770&lt;&gt;0,Washington!G770,""))</f>
        <v>#REF!</v>
      </c>
      <c r="C26" s="226">
        <v>0</v>
      </c>
      <c r="D26" s="224"/>
      <c r="E26" s="228" t="s">
        <v>738</v>
      </c>
      <c r="F26" s="230">
        <v>6.75</v>
      </c>
      <c r="G26" s="230">
        <v>17.76</v>
      </c>
      <c r="H26" s="227"/>
      <c r="I26" s="216"/>
    </row>
    <row r="27" spans="1:9" ht="12.75">
      <c r="A27" s="221" t="s">
        <v>739</v>
      </c>
      <c r="B27" s="253" t="e">
        <f>IF(Washington!#REF!&lt;&gt;0,Washington!G767,IF(Washington!K767&lt;&gt;0,Washington!G767,""))</f>
        <v>#REF!</v>
      </c>
      <c r="C27" s="226">
        <v>0</v>
      </c>
      <c r="D27" s="224"/>
      <c r="E27" s="228" t="s">
        <v>740</v>
      </c>
      <c r="F27" s="231">
        <v>64.12</v>
      </c>
      <c r="G27" s="231">
        <v>387.23</v>
      </c>
      <c r="H27" s="227"/>
      <c r="I27" s="216"/>
    </row>
    <row r="28" spans="1:9" ht="12.75">
      <c r="A28" s="221" t="s">
        <v>741</v>
      </c>
      <c r="B28" s="253" t="e">
        <f>IF(Washington!#REF!&lt;&gt;0,Washington!G768,IF(Washington!K768&lt;&gt;0,Washington!G768,""))</f>
        <v>#REF!</v>
      </c>
      <c r="C28" s="226">
        <v>0</v>
      </c>
      <c r="D28" s="224"/>
      <c r="E28" s="228" t="s">
        <v>742</v>
      </c>
      <c r="F28" s="231">
        <v>74.25</v>
      </c>
      <c r="G28" s="230">
        <v>387.23</v>
      </c>
      <c r="H28" s="227"/>
      <c r="I28" s="216"/>
    </row>
    <row r="29" spans="1:9" ht="12.75">
      <c r="A29" s="221" t="s">
        <v>743</v>
      </c>
      <c r="B29" s="253" t="e">
        <f>IF(Washington!#REF!&lt;&gt;0,Washington!G769,IF(Washington!K769&lt;&gt;0,Washington!G769,""))</f>
        <v>#REF!</v>
      </c>
      <c r="C29" s="226">
        <v>0</v>
      </c>
      <c r="D29" s="224"/>
      <c r="E29" s="228" t="s">
        <v>744</v>
      </c>
      <c r="F29" s="231">
        <v>2635.83</v>
      </c>
      <c r="G29" s="230">
        <v>0</v>
      </c>
      <c r="H29" s="216"/>
      <c r="I29" s="216"/>
    </row>
    <row r="30" spans="1:9" ht="12.75">
      <c r="A30" s="221" t="s">
        <v>745</v>
      </c>
      <c r="B30" s="253" t="e">
        <f>IF(Washington!#REF!&lt;&gt;0,Washington!G770,IF(Washington!K770&lt;&gt;0,Washington!G770,""))</f>
        <v>#REF!</v>
      </c>
      <c r="C30" s="226">
        <v>0</v>
      </c>
      <c r="D30" s="224"/>
      <c r="E30" s="228" t="s">
        <v>746</v>
      </c>
      <c r="F30" s="232">
        <v>12585.14</v>
      </c>
      <c r="G30" s="232">
        <v>0</v>
      </c>
      <c r="H30" s="216"/>
      <c r="I30" s="216"/>
    </row>
    <row r="31" spans="1:9" ht="12.75">
      <c r="A31" s="221" t="s">
        <v>747</v>
      </c>
      <c r="B31" s="253" t="e">
        <f>IF(Washington!#REF!&lt;&gt;0,Washington!H799,IF(Washington!K799&lt;&gt;0,Washington!H799,""))</f>
        <v>#REF!</v>
      </c>
      <c r="C31" s="223">
        <v>0</v>
      </c>
      <c r="D31" s="224"/>
      <c r="E31" s="228" t="s">
        <v>748</v>
      </c>
      <c r="F31" s="230">
        <v>101.92</v>
      </c>
      <c r="G31" s="230">
        <v>387.23</v>
      </c>
      <c r="H31" s="216"/>
      <c r="I31" s="216"/>
    </row>
    <row r="32" spans="1:9" ht="12.75">
      <c r="A32" s="221" t="s">
        <v>749</v>
      </c>
      <c r="B32" s="253" t="e">
        <f>IF(Washington!#REF!&lt;&gt;0,Washington!H799,IF(Washington!K799&lt;&gt;0,Washington!H799,""))</f>
        <v>#REF!</v>
      </c>
      <c r="C32" s="223">
        <v>0</v>
      </c>
      <c r="D32" s="224"/>
      <c r="E32" s="228" t="s">
        <v>750</v>
      </c>
      <c r="F32" s="231">
        <v>62.1</v>
      </c>
      <c r="G32" s="230">
        <v>387.23</v>
      </c>
      <c r="H32" s="216"/>
      <c r="I32" s="216"/>
    </row>
    <row r="33" spans="1:9" ht="12.75">
      <c r="A33" s="233" t="s">
        <v>733</v>
      </c>
      <c r="B33" s="234">
        <v>0</v>
      </c>
      <c r="C33" s="253" t="e">
        <f>IF(Washington!#REF!&lt;&gt;0,Washington!I754,IF(Washington!K754&lt;&gt;0,Washington!I754,""))</f>
        <v>#REF!</v>
      </c>
      <c r="D33" s="224"/>
      <c r="E33" s="228" t="s">
        <v>751</v>
      </c>
      <c r="F33" s="231">
        <v>62.1</v>
      </c>
      <c r="G33" s="230">
        <v>387.23</v>
      </c>
      <c r="H33" s="216"/>
      <c r="I33" s="216"/>
    </row>
    <row r="34" spans="1:9" ht="12.75">
      <c r="A34" s="233" t="s">
        <v>735</v>
      </c>
      <c r="B34" s="234">
        <v>0</v>
      </c>
      <c r="C34" s="253" t="e">
        <f>IF(Washington!#REF!&lt;&gt;0,Washington!I754,IF(Washington!K754&lt;&gt;0,Washington!I754,""))</f>
        <v>#REF!</v>
      </c>
      <c r="D34" s="224"/>
      <c r="E34" s="228" t="s">
        <v>752</v>
      </c>
      <c r="F34" s="231">
        <v>1484.97</v>
      </c>
      <c r="G34" s="230">
        <v>0</v>
      </c>
      <c r="H34" s="216"/>
      <c r="I34" s="216"/>
    </row>
    <row r="35" spans="1:9" ht="12.75">
      <c r="A35" s="235" t="s">
        <v>753</v>
      </c>
      <c r="B35" s="229">
        <v>0</v>
      </c>
      <c r="C35" s="236">
        <v>0</v>
      </c>
      <c r="D35" s="224"/>
      <c r="E35" s="228" t="s">
        <v>754</v>
      </c>
      <c r="F35" s="232">
        <v>1694.22</v>
      </c>
      <c r="G35" s="232">
        <v>0</v>
      </c>
      <c r="H35" s="216"/>
      <c r="I35" s="216"/>
    </row>
    <row r="36" spans="1:9" ht="12.75">
      <c r="A36" s="228" t="s">
        <v>432</v>
      </c>
      <c r="B36" s="237">
        <v>0</v>
      </c>
      <c r="C36" s="237">
        <v>0</v>
      </c>
      <c r="D36" s="224"/>
      <c r="E36" s="228" t="s">
        <v>755</v>
      </c>
      <c r="F36" s="230">
        <v>5052.28</v>
      </c>
      <c r="G36" s="230">
        <v>0</v>
      </c>
      <c r="H36" s="216"/>
      <c r="I36" s="216"/>
    </row>
    <row r="37" spans="1:9" ht="12.75">
      <c r="A37" s="238" t="s">
        <v>756</v>
      </c>
      <c r="B37" s="239">
        <v>1.89</v>
      </c>
      <c r="C37" s="230">
        <v>0</v>
      </c>
      <c r="D37" s="224"/>
      <c r="E37" s="228" t="s">
        <v>757</v>
      </c>
      <c r="F37" s="230">
        <v>9615.2</v>
      </c>
      <c r="G37" s="230">
        <v>0</v>
      </c>
      <c r="H37" s="216"/>
      <c r="I37" s="216"/>
    </row>
    <row r="38" spans="1:9" ht="12.75">
      <c r="A38" s="238" t="s">
        <v>758</v>
      </c>
      <c r="B38" s="239">
        <v>0</v>
      </c>
      <c r="C38" s="230">
        <v>204.75</v>
      </c>
      <c r="D38" s="224"/>
      <c r="E38" s="228" t="s">
        <v>759</v>
      </c>
      <c r="F38" s="230">
        <v>3827.18</v>
      </c>
      <c r="G38" s="230">
        <v>0</v>
      </c>
      <c r="H38" s="216"/>
      <c r="I38" s="216"/>
    </row>
    <row r="39" spans="1:9" ht="12.75">
      <c r="A39" s="238" t="s">
        <v>760</v>
      </c>
      <c r="B39" s="239">
        <v>0</v>
      </c>
      <c r="C39" s="230">
        <v>88.2</v>
      </c>
      <c r="D39" s="224"/>
      <c r="E39" s="216"/>
      <c r="F39" s="216"/>
      <c r="G39" s="216"/>
      <c r="H39" s="216"/>
      <c r="I39" s="216"/>
    </row>
    <row r="40" spans="1:9" ht="12.75">
      <c r="A40" s="238" t="s">
        <v>761</v>
      </c>
      <c r="B40" s="239">
        <v>3.15</v>
      </c>
      <c r="C40" s="230">
        <v>0</v>
      </c>
      <c r="D40" s="224"/>
      <c r="E40" s="216"/>
      <c r="F40" s="216"/>
      <c r="G40" s="216"/>
      <c r="H40" s="216"/>
      <c r="I40" s="216"/>
    </row>
    <row r="41" spans="1:9" ht="12.75">
      <c r="A41" s="238" t="s">
        <v>762</v>
      </c>
      <c r="B41" s="239">
        <v>3.15</v>
      </c>
      <c r="C41" s="230">
        <v>0</v>
      </c>
      <c r="D41" s="224"/>
      <c r="E41" s="216"/>
      <c r="F41" s="216"/>
      <c r="G41" s="216"/>
      <c r="H41" s="216"/>
      <c r="I41" s="216"/>
    </row>
    <row r="42" spans="1:9" ht="12.75">
      <c r="A42" s="238" t="s">
        <v>763</v>
      </c>
      <c r="B42" s="239">
        <v>28.35</v>
      </c>
      <c r="C42" s="230">
        <v>0</v>
      </c>
      <c r="D42" s="224"/>
      <c r="E42" s="224"/>
      <c r="F42" s="214"/>
      <c r="G42" s="240"/>
      <c r="H42" s="216"/>
      <c r="I42" s="216"/>
    </row>
    <row r="43" spans="1:9" ht="12.75">
      <c r="A43" s="216"/>
      <c r="B43" s="216"/>
      <c r="C43" s="216"/>
      <c r="D43" s="224"/>
      <c r="E43" s="224"/>
      <c r="F43" s="241"/>
      <c r="G43" s="214"/>
      <c r="H43" s="216"/>
      <c r="I43" s="216"/>
    </row>
    <row r="44" spans="1:9" ht="12.75">
      <c r="A44" s="216"/>
      <c r="B44" s="216"/>
      <c r="C44" s="216"/>
      <c r="D44" s="224"/>
      <c r="E44" s="224"/>
      <c r="F44" s="241"/>
      <c r="G44" s="240"/>
      <c r="H44" s="216"/>
      <c r="I44" s="216"/>
    </row>
    <row r="45" spans="1:9" ht="12.75">
      <c r="A45" s="216"/>
      <c r="B45" s="216"/>
      <c r="C45" s="216"/>
      <c r="D45" s="224"/>
      <c r="E45" s="224"/>
      <c r="F45" s="241"/>
      <c r="G45" s="241"/>
      <c r="H45" s="216"/>
      <c r="I45" s="216"/>
    </row>
    <row r="46" spans="1:9" ht="12.75">
      <c r="A46" s="216"/>
      <c r="B46" s="216"/>
      <c r="C46" s="216"/>
      <c r="D46" s="224"/>
      <c r="E46" s="224"/>
      <c r="F46" s="242"/>
      <c r="G46" s="243"/>
      <c r="H46" s="216"/>
      <c r="I46" s="216"/>
    </row>
    <row r="47" spans="1:9" ht="12.75">
      <c r="A47" s="216"/>
      <c r="B47" s="216"/>
      <c r="C47" s="216"/>
      <c r="D47" s="224"/>
      <c r="E47" s="224"/>
      <c r="F47" s="244"/>
      <c r="G47" s="243"/>
      <c r="H47" s="216"/>
      <c r="I47" s="216"/>
    </row>
    <row r="48" spans="1:9" ht="12.75">
      <c r="A48" s="216"/>
      <c r="B48" s="216"/>
      <c r="C48" s="216"/>
      <c r="D48" s="224"/>
      <c r="E48" s="224"/>
      <c r="F48" s="243"/>
      <c r="G48" s="243"/>
      <c r="H48" s="216"/>
      <c r="I48" s="216"/>
    </row>
    <row r="49" spans="1:9" ht="12.75">
      <c r="A49" s="216"/>
      <c r="B49" s="216"/>
      <c r="C49" s="216"/>
      <c r="D49" s="224"/>
      <c r="E49" s="224"/>
      <c r="F49" s="243"/>
      <c r="G49" s="243"/>
      <c r="H49" s="216"/>
      <c r="I49" s="216"/>
    </row>
    <row r="50" spans="1:9" ht="12.75">
      <c r="A50" s="216"/>
      <c r="B50" s="216"/>
      <c r="C50" s="216"/>
      <c r="D50" s="224"/>
      <c r="E50" s="224"/>
      <c r="F50" s="244"/>
      <c r="G50" s="243"/>
      <c r="H50" s="216"/>
      <c r="I50" s="216"/>
    </row>
    <row r="51" spans="1:9" ht="12.75">
      <c r="A51" s="216"/>
      <c r="B51" s="216"/>
      <c r="C51" s="216"/>
      <c r="D51" s="224"/>
      <c r="E51" s="245"/>
      <c r="F51" s="246"/>
      <c r="G51" s="247"/>
      <c r="H51" s="216"/>
      <c r="I51" s="216"/>
    </row>
    <row r="52" spans="1:9" ht="12.75">
      <c r="A52" s="216"/>
      <c r="B52" s="216"/>
      <c r="C52" s="216"/>
      <c r="D52" s="224"/>
      <c r="E52" s="245"/>
      <c r="F52" s="246"/>
      <c r="G52" s="247"/>
      <c r="H52" s="216"/>
      <c r="I52" s="216"/>
    </row>
    <row r="53" spans="1:9" ht="12.75">
      <c r="A53" s="216"/>
      <c r="B53" s="216"/>
      <c r="C53" s="216"/>
      <c r="D53" s="224"/>
      <c r="E53" s="224"/>
      <c r="F53" s="246"/>
      <c r="G53" s="246"/>
      <c r="H53" s="216"/>
      <c r="I53" s="216"/>
    </row>
    <row r="54" spans="1:9" ht="12.75">
      <c r="A54" s="216"/>
      <c r="B54" s="216"/>
      <c r="C54" s="216"/>
      <c r="D54" s="224"/>
      <c r="E54" s="245"/>
      <c r="F54" s="246"/>
      <c r="G54" s="240"/>
      <c r="H54" s="216"/>
      <c r="I54" s="216"/>
    </row>
    <row r="55" spans="1:9" ht="12.75">
      <c r="A55" s="216"/>
      <c r="B55" s="216"/>
      <c r="C55" s="216"/>
      <c r="D55" s="216"/>
      <c r="E55" s="248"/>
      <c r="F55" s="216"/>
      <c r="G55" s="216"/>
      <c r="H55" s="216"/>
      <c r="I55" s="216"/>
    </row>
    <row r="56" spans="1:9" ht="12.75">
      <c r="A56" s="216"/>
      <c r="B56" s="216"/>
      <c r="C56" s="216"/>
      <c r="D56" s="216"/>
      <c r="E56" s="248"/>
      <c r="F56" s="216"/>
      <c r="G56" s="249"/>
      <c r="H56" s="216"/>
      <c r="I56" s="216"/>
    </row>
    <row r="57" spans="1:9" ht="12.75">
      <c r="A57" s="216"/>
      <c r="B57" s="216"/>
      <c r="C57" s="216"/>
      <c r="D57" s="216"/>
      <c r="E57" s="248"/>
      <c r="F57" s="216"/>
      <c r="G57" s="249"/>
      <c r="H57" s="216"/>
      <c r="I57" s="216"/>
    </row>
    <row r="58" spans="1:9" ht="12.75">
      <c r="A58" s="216"/>
      <c r="B58" s="216"/>
      <c r="C58" s="216"/>
      <c r="D58" s="216"/>
      <c r="E58" s="248"/>
      <c r="F58" s="216"/>
      <c r="G58" s="249"/>
      <c r="H58" s="216"/>
      <c r="I58" s="216"/>
    </row>
    <row r="59" spans="1:9" ht="12.75">
      <c r="A59" s="216"/>
      <c r="B59" s="216"/>
      <c r="C59" s="216"/>
      <c r="D59" s="216"/>
      <c r="E59" s="248"/>
      <c r="F59" s="216"/>
      <c r="G59" s="250"/>
      <c r="H59" s="216"/>
      <c r="I59" s="216"/>
    </row>
    <row r="60" spans="1:9" ht="12.75">
      <c r="A60" s="216"/>
      <c r="B60" s="216"/>
      <c r="C60" s="216"/>
      <c r="D60" s="216"/>
      <c r="E60" s="248"/>
      <c r="F60" s="216"/>
      <c r="G60" s="250"/>
      <c r="H60" s="216"/>
      <c r="I60" s="216"/>
    </row>
    <row r="61" spans="1:9" ht="12.75">
      <c r="A61" s="251"/>
      <c r="B61" s="252"/>
      <c r="C61" s="216"/>
      <c r="D61" s="216"/>
      <c r="E61" s="248"/>
      <c r="F61" s="216"/>
      <c r="G61" s="250"/>
      <c r="H61" s="216"/>
      <c r="I61" s="216"/>
    </row>
    <row r="62" spans="1:9" ht="12.75">
      <c r="A62" s="249"/>
      <c r="B62" s="248"/>
      <c r="C62" s="215"/>
      <c r="D62" s="216"/>
      <c r="E62" s="248"/>
      <c r="F62" s="216"/>
      <c r="G62" s="250"/>
      <c r="H62" s="216"/>
      <c r="I62" s="216"/>
    </row>
    <row r="63" spans="1:9" ht="12.75">
      <c r="A63" s="216"/>
      <c r="B63" s="248"/>
      <c r="C63" s="216"/>
      <c r="D63" s="216"/>
      <c r="E63" s="248"/>
      <c r="F63" s="216"/>
      <c r="G63" s="250"/>
      <c r="H63" s="216"/>
      <c r="I63" s="216"/>
    </row>
    <row r="64" spans="1:9" ht="12.75">
      <c r="A64" s="216"/>
      <c r="B64" s="248"/>
      <c r="C64" s="216"/>
      <c r="D64" s="216"/>
      <c r="E64" s="248"/>
      <c r="F64" s="216"/>
      <c r="G64" s="250"/>
      <c r="H64" s="216"/>
      <c r="I64" s="216"/>
    </row>
    <row r="65" spans="1:9" ht="12.75">
      <c r="A65" s="216"/>
      <c r="B65" s="248"/>
      <c r="C65" s="216"/>
      <c r="D65" s="216"/>
      <c r="E65" s="248"/>
      <c r="F65" s="216"/>
      <c r="G65" s="250"/>
      <c r="H65" s="216"/>
      <c r="I65" s="216"/>
    </row>
    <row r="66" spans="1:9" ht="12.75">
      <c r="A66" s="216"/>
      <c r="B66" s="248"/>
      <c r="C66" s="216"/>
      <c r="D66" s="216"/>
      <c r="E66" s="248"/>
      <c r="F66" s="216"/>
      <c r="G66" s="250"/>
      <c r="H66" s="216"/>
      <c r="I66" s="216"/>
    </row>
    <row r="67" spans="1:9" ht="12.75">
      <c r="A67" s="216"/>
      <c r="B67" s="248"/>
      <c r="C67" s="216"/>
      <c r="D67" s="216"/>
      <c r="E67" s="248"/>
      <c r="F67" s="216"/>
      <c r="G67" s="250"/>
      <c r="H67" s="216"/>
      <c r="I67" s="216"/>
    </row>
    <row r="68" spans="1:9" ht="12.75">
      <c r="A68" s="216"/>
      <c r="B68" s="248"/>
      <c r="C68" s="216"/>
      <c r="D68" s="216"/>
      <c r="E68" s="248"/>
      <c r="F68" s="216"/>
      <c r="G68" s="250"/>
      <c r="H68" s="216"/>
      <c r="I68" s="216"/>
    </row>
    <row r="69" spans="1:9" ht="12.75">
      <c r="A69" s="216"/>
      <c r="B69" s="248"/>
      <c r="C69" s="216"/>
      <c r="D69" s="216"/>
      <c r="E69" s="248"/>
      <c r="F69" s="216"/>
      <c r="G69" s="250"/>
      <c r="H69" s="216"/>
      <c r="I69" s="216"/>
    </row>
    <row r="70" spans="1:9" ht="12.75">
      <c r="A70" s="216"/>
      <c r="B70" s="248"/>
      <c r="C70" s="216"/>
      <c r="D70" s="216"/>
      <c r="E70" s="248"/>
      <c r="F70" s="216"/>
      <c r="G70" s="250"/>
      <c r="H70" s="216"/>
      <c r="I70" s="216"/>
    </row>
    <row r="71" spans="1:9" ht="12.75">
      <c r="A71" s="216"/>
      <c r="B71" s="248"/>
      <c r="C71" s="216"/>
      <c r="D71" s="216"/>
      <c r="E71" s="248"/>
      <c r="F71" s="216"/>
      <c r="G71" s="250"/>
      <c r="H71" s="216"/>
      <c r="I71" s="216"/>
    </row>
    <row r="72" spans="1:9" ht="12.75">
      <c r="A72" s="216"/>
      <c r="B72" s="248"/>
      <c r="C72" s="216"/>
      <c r="D72" s="216"/>
      <c r="E72" s="248"/>
      <c r="F72" s="216"/>
      <c r="G72" s="250"/>
      <c r="H72" s="216"/>
      <c r="I72" s="216"/>
    </row>
    <row r="73" spans="1:9" ht="12.75">
      <c r="A73" s="216"/>
      <c r="B73" s="248"/>
      <c r="C73" s="216"/>
      <c r="D73" s="216"/>
      <c r="E73" s="248"/>
      <c r="F73" s="216"/>
      <c r="G73" s="250"/>
      <c r="H73" s="216"/>
      <c r="I73" s="216"/>
    </row>
    <row r="74" spans="1:9" ht="12.75">
      <c r="A74" s="216"/>
      <c r="B74" s="248"/>
      <c r="C74" s="216"/>
      <c r="D74" s="216"/>
      <c r="E74" s="248"/>
      <c r="F74" s="216"/>
      <c r="G74" s="250"/>
      <c r="H74" s="216"/>
      <c r="I74" s="216"/>
    </row>
    <row r="75" spans="1:9" ht="12.75">
      <c r="A75" s="216"/>
      <c r="B75" s="248"/>
      <c r="C75" s="216"/>
      <c r="D75" s="216"/>
      <c r="E75" s="248"/>
      <c r="F75" s="216"/>
      <c r="G75" s="250"/>
      <c r="H75" s="216"/>
      <c r="I75" s="216"/>
    </row>
  </sheetData>
  <sheetProtection password="CABB" sheet="1" objects="1" scenario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1:P74"/>
  <sheetViews>
    <sheetView zoomScale="75" zoomScaleNormal="75" workbookViewId="0" topLeftCell="A1">
      <selection activeCell="B2" sqref="B2"/>
    </sheetView>
  </sheetViews>
  <sheetFormatPr defaultColWidth="9.140625" defaultRowHeight="12.75"/>
  <cols>
    <col min="6" max="6" width="9.7109375" style="0" bestFit="1" customWidth="1"/>
  </cols>
  <sheetData>
    <row r="1" spans="2:7" ht="12.75">
      <c r="B1" t="s">
        <v>803</v>
      </c>
      <c r="C1" t="s">
        <v>804</v>
      </c>
      <c r="D1" t="s">
        <v>356</v>
      </c>
      <c r="E1" t="s">
        <v>246</v>
      </c>
      <c r="F1" t="s">
        <v>805</v>
      </c>
      <c r="G1" t="s">
        <v>806</v>
      </c>
    </row>
    <row r="2" spans="2:4" ht="12.75">
      <c r="B2" s="347"/>
      <c r="C2" s="347" t="s">
        <v>1368</v>
      </c>
      <c r="D2" s="347" t="s">
        <v>370</v>
      </c>
    </row>
    <row r="3" spans="5:7" ht="12.75">
      <c r="E3" t="s">
        <v>850</v>
      </c>
      <c r="F3" s="74" t="e">
        <f>IF(Washington!#REF!&lt;&gt;0,Washington!H271,IF(Washington!K271&lt;&gt;0,Washington!H271,""))</f>
        <v>#REF!</v>
      </c>
      <c r="G3" s="201" t="s">
        <v>808</v>
      </c>
    </row>
    <row r="4" spans="5:7" ht="12.75">
      <c r="E4" t="s">
        <v>851</v>
      </c>
      <c r="F4" s="74" t="e">
        <f>IF(Washington!#REF!&lt;&gt;0,Washington!H271,IF(Washington!K271&lt;&gt;0,Washington!H271,""))</f>
        <v>#REF!</v>
      </c>
      <c r="G4" s="201" t="s">
        <v>808</v>
      </c>
    </row>
    <row r="5" spans="5:7" ht="12.75">
      <c r="E5" t="s">
        <v>852</v>
      </c>
      <c r="F5" s="74" t="e">
        <f>IF(Washington!#REF!&lt;&gt;0,Washington!#REF!,IF(Washington!#REF!&lt;&gt;0,Washington!#REF!,""))</f>
        <v>#REF!</v>
      </c>
      <c r="G5" s="201" t="s">
        <v>808</v>
      </c>
    </row>
    <row r="6" spans="5:7" ht="12.75">
      <c r="E6" t="s">
        <v>853</v>
      </c>
      <c r="F6" s="74" t="e">
        <f>IF(Washington!#REF!&lt;&gt;0,Washington!#REF!,IF(Washington!#REF!&lt;&gt;0,Washington!#REF!,""))</f>
        <v>#REF!</v>
      </c>
      <c r="G6" s="201" t="s">
        <v>808</v>
      </c>
    </row>
    <row r="7" spans="5:7" ht="12.75">
      <c r="E7" t="s">
        <v>854</v>
      </c>
      <c r="F7" s="74" t="e">
        <f>IF(Washington!#REF!&lt;&gt;0,Washington!H272,IF(Washington!K272&lt;&gt;0,Washington!H272,""))</f>
        <v>#REF!</v>
      </c>
      <c r="G7" s="201" t="s">
        <v>808</v>
      </c>
    </row>
    <row r="8" spans="5:7" ht="12.75">
      <c r="E8" t="s">
        <v>855</v>
      </c>
      <c r="F8" s="74" t="e">
        <f>IF(Washington!#REF!&lt;&gt;0,Washington!H272,IF(Washington!K272&lt;&gt;0,Washington!H272,""))</f>
        <v>#REF!</v>
      </c>
      <c r="G8" s="201" t="s">
        <v>808</v>
      </c>
    </row>
    <row r="9" spans="5:7" ht="12.75">
      <c r="E9" t="s">
        <v>856</v>
      </c>
      <c r="F9" s="74" t="e">
        <f>IF(Washington!#REF!&lt;&gt;0,Washington!H273,IF(Washington!K273&lt;&gt;0,Washington!H273,""))</f>
        <v>#REF!</v>
      </c>
      <c r="G9" s="201" t="s">
        <v>808</v>
      </c>
    </row>
    <row r="10" spans="5:7" ht="12.75">
      <c r="E10" t="s">
        <v>857</v>
      </c>
      <c r="F10" s="74" t="e">
        <f>IF(Washington!#REF!&lt;&gt;0,Washington!H273,IF(Washington!K273&lt;&gt;0,Washington!H273,""))</f>
        <v>#REF!</v>
      </c>
      <c r="G10" s="201" t="s">
        <v>808</v>
      </c>
    </row>
    <row r="11" spans="5:7" ht="12.75">
      <c r="E11" t="s">
        <v>807</v>
      </c>
      <c r="F11" s="80" t="e">
        <f>IF(Washington!#REF!&lt;&gt;0,Washington!H278,IF(Washington!K278&lt;&gt;0,MIN(Washington!H278:H282),""))</f>
        <v>#REF!</v>
      </c>
      <c r="G11" s="77" t="s">
        <v>808</v>
      </c>
    </row>
    <row r="12" spans="1:8" ht="12.75">
      <c r="A12" s="79"/>
      <c r="B12" s="73"/>
      <c r="C12" s="73"/>
      <c r="D12" s="73"/>
      <c r="E12" s="73" t="s">
        <v>809</v>
      </c>
      <c r="F12" s="80">
        <v>0</v>
      </c>
      <c r="G12" s="201" t="s">
        <v>808</v>
      </c>
      <c r="H12" s="73"/>
    </row>
    <row r="13" spans="1:8" ht="12.75">
      <c r="A13" s="79"/>
      <c r="B13" s="73"/>
      <c r="D13" s="73"/>
      <c r="E13" s="73" t="s">
        <v>810</v>
      </c>
      <c r="F13" s="80">
        <v>0</v>
      </c>
      <c r="G13" s="201" t="s">
        <v>808</v>
      </c>
      <c r="H13" s="73"/>
    </row>
    <row r="14" spans="1:8" ht="12.75">
      <c r="A14" s="79"/>
      <c r="B14" s="73"/>
      <c r="D14" s="73"/>
      <c r="E14" s="73" t="s">
        <v>811</v>
      </c>
      <c r="F14" s="80">
        <v>0</v>
      </c>
      <c r="G14" s="201" t="s">
        <v>808</v>
      </c>
      <c r="H14" s="73"/>
    </row>
    <row r="15" spans="5:9" ht="12.75">
      <c r="E15" s="73" t="s">
        <v>812</v>
      </c>
      <c r="F15" s="80" t="e">
        <f>IF(Washington!#REF!&lt;&gt;0,Washington!H278,IF(Washington!K278&lt;&gt;0,MIN(Washington!H278:H282),""))</f>
        <v>#REF!</v>
      </c>
      <c r="G15" s="201" t="s">
        <v>808</v>
      </c>
      <c r="H15" s="73"/>
      <c r="I15" s="73"/>
    </row>
    <row r="16" spans="5:9" ht="12.75">
      <c r="E16" s="73" t="s">
        <v>813</v>
      </c>
      <c r="F16" s="80" t="e">
        <f>IF(Washington!#REF!&lt;&gt;0,Washington!H278,IF(Washington!K278&lt;&gt;0,MIN(Washington!H278:H282),""))</f>
        <v>#REF!</v>
      </c>
      <c r="G16" s="201" t="s">
        <v>808</v>
      </c>
      <c r="H16" s="73"/>
      <c r="I16" s="73"/>
    </row>
    <row r="17" spans="5:9" ht="12.75">
      <c r="E17" s="73" t="s">
        <v>814</v>
      </c>
      <c r="F17" s="80" t="e">
        <f>IF(Washington!#REF!&lt;&gt;0,Washington!H278,IF(Washington!K278&lt;&gt;0,MIN(Washington!H278:H282),""))</f>
        <v>#REF!</v>
      </c>
      <c r="G17" s="201" t="s">
        <v>808</v>
      </c>
      <c r="H17" s="73"/>
      <c r="I17" s="73"/>
    </row>
    <row r="18" spans="5:9" ht="12.75">
      <c r="E18" s="73" t="s">
        <v>815</v>
      </c>
      <c r="F18" s="80" t="e">
        <f>IF(Washington!#REF!&lt;&gt;0,Washington!H278,IF(Washington!K278&lt;&gt;0,MIN(Washington!H278:H282),""))</f>
        <v>#REF!</v>
      </c>
      <c r="G18" s="201" t="s">
        <v>808</v>
      </c>
      <c r="H18" s="73"/>
      <c r="I18" s="73"/>
    </row>
    <row r="19" spans="5:9" ht="12.75">
      <c r="E19" s="73" t="s">
        <v>816</v>
      </c>
      <c r="F19" s="80" t="e">
        <f>IF(Washington!#REF!&lt;&gt;0,Washington!H278,IF(Washington!K278&lt;&gt;0,MIN(Washington!H278:H282),""))</f>
        <v>#REF!</v>
      </c>
      <c r="G19" s="201" t="s">
        <v>808</v>
      </c>
      <c r="H19" s="73"/>
      <c r="I19" s="73"/>
    </row>
    <row r="20" spans="5:9" ht="12.75">
      <c r="E20" s="73" t="s">
        <v>817</v>
      </c>
      <c r="F20" s="80" t="e">
        <f>IF(Washington!#REF!&lt;&gt;0,Washington!H278,IF(Washington!K278&lt;&gt;0,MIN(Washington!H278:H282),""))</f>
        <v>#REF!</v>
      </c>
      <c r="G20" s="201" t="s">
        <v>808</v>
      </c>
      <c r="H20" s="73"/>
      <c r="I20" s="73"/>
    </row>
    <row r="21" spans="5:9" ht="12.75">
      <c r="E21" s="73" t="s">
        <v>818</v>
      </c>
      <c r="F21" s="80" t="e">
        <f>IF(Washington!#REF!&lt;&gt;0,Washington!H278,IF(Washington!K278&lt;&gt;0,MIN(Washington!H278:H282),""))</f>
        <v>#REF!</v>
      </c>
      <c r="G21" s="201" t="s">
        <v>808</v>
      </c>
      <c r="H21" s="73"/>
      <c r="I21" s="73"/>
    </row>
    <row r="22" spans="5:9" ht="12.75">
      <c r="E22" s="73" t="s">
        <v>819</v>
      </c>
      <c r="F22" s="80" t="e">
        <f>IF(Washington!#REF!&lt;&gt;0,Washington!H278,IF(Washington!K278&lt;&gt;0,MIN(Washington!H278:H282),""))</f>
        <v>#REF!</v>
      </c>
      <c r="G22" s="201" t="s">
        <v>808</v>
      </c>
      <c r="H22" s="73"/>
      <c r="I22" s="73"/>
    </row>
    <row r="23" spans="5:7" ht="12.75">
      <c r="E23" t="s">
        <v>820</v>
      </c>
      <c r="F23" s="80" t="e">
        <f>IF(Washington!#REF!&lt;&gt;0,Washington!H290,IF(Washington!K290&lt;&gt;0,MIN(Washington!H290:H294),""))</f>
        <v>#REF!</v>
      </c>
      <c r="G23" s="77" t="s">
        <v>808</v>
      </c>
    </row>
    <row r="24" spans="4:8" ht="12.75">
      <c r="D24" s="73"/>
      <c r="E24" s="73" t="s">
        <v>821</v>
      </c>
      <c r="F24" s="80">
        <v>0</v>
      </c>
      <c r="G24" s="201" t="s">
        <v>808</v>
      </c>
      <c r="H24" s="73"/>
    </row>
    <row r="25" spans="4:8" ht="12.75">
      <c r="D25" s="73"/>
      <c r="E25" s="73" t="s">
        <v>822</v>
      </c>
      <c r="F25" s="80">
        <v>0</v>
      </c>
      <c r="G25" s="201" t="s">
        <v>808</v>
      </c>
      <c r="H25" s="73"/>
    </row>
    <row r="26" spans="4:8" ht="12.75">
      <c r="D26" s="73"/>
      <c r="E26" s="73" t="s">
        <v>823</v>
      </c>
      <c r="F26" s="80">
        <v>0</v>
      </c>
      <c r="G26" s="201" t="s">
        <v>808</v>
      </c>
      <c r="H26" s="73"/>
    </row>
    <row r="27" spans="5:9" ht="12.75">
      <c r="E27" s="73" t="s">
        <v>824</v>
      </c>
      <c r="F27" s="80" t="e">
        <f>IF(Washington!#REF!&lt;&gt;0,Washington!H309,IF(Washington!K309&lt;&gt;0,MIN(Washington!H309:H313),""))</f>
        <v>#REF!</v>
      </c>
      <c r="G27" s="201" t="s">
        <v>808</v>
      </c>
      <c r="H27" s="73"/>
      <c r="I27" s="73"/>
    </row>
    <row r="28" spans="5:9" ht="12.75">
      <c r="E28" s="73" t="s">
        <v>825</v>
      </c>
      <c r="F28" s="80" t="e">
        <f>IF(Washington!#REF!&lt;&gt;0,Washington!H309,IF(Washington!K309&lt;&gt;0,MIN(Washington!H309:H313),""))</f>
        <v>#REF!</v>
      </c>
      <c r="G28" s="201" t="s">
        <v>808</v>
      </c>
      <c r="H28" s="73"/>
      <c r="I28" s="73"/>
    </row>
    <row r="29" spans="5:9" ht="12.75">
      <c r="E29" s="73" t="s">
        <v>826</v>
      </c>
      <c r="F29" s="80" t="e">
        <f>IF(Washington!#REF!&lt;&gt;0,Washington!H309,IF(Washington!K309&lt;&gt;0,MIN(Washington!H309:H313),""))</f>
        <v>#REF!</v>
      </c>
      <c r="G29" s="201" t="s">
        <v>808</v>
      </c>
      <c r="H29" s="73"/>
      <c r="I29" s="73"/>
    </row>
    <row r="30" spans="5:9" ht="12.75">
      <c r="E30" s="73" t="s">
        <v>827</v>
      </c>
      <c r="F30" s="80" t="e">
        <f>IF(Washington!#REF!&lt;&gt;0,Washington!H309,IF(Washington!K309&lt;&gt;0,MIN(Washington!H309:H313),""))</f>
        <v>#REF!</v>
      </c>
      <c r="G30" s="201" t="s">
        <v>808</v>
      </c>
      <c r="H30" s="73"/>
      <c r="I30" s="73"/>
    </row>
    <row r="31" spans="5:9" ht="12.75">
      <c r="E31" s="73" t="s">
        <v>828</v>
      </c>
      <c r="F31" s="80" t="e">
        <f>IF(Washington!#REF!&lt;&gt;0,Washington!H318,IF(Washington!K318&lt;&gt;0,MIN(Washington!H318:H322),""))</f>
        <v>#REF!</v>
      </c>
      <c r="G31" s="201" t="s">
        <v>808</v>
      </c>
      <c r="H31" s="73"/>
      <c r="I31" s="73"/>
    </row>
    <row r="32" spans="5:9" ht="12.75">
      <c r="E32" s="73" t="s">
        <v>829</v>
      </c>
      <c r="F32" s="80" t="e">
        <f>IF(Washington!#REF!&lt;&gt;0,Washington!H318,IF(Washington!K318&lt;&gt;0,MIN(Washington!H318:H322),""))</f>
        <v>#REF!</v>
      </c>
      <c r="G32" s="201" t="s">
        <v>808</v>
      </c>
      <c r="H32" s="73"/>
      <c r="I32" s="73"/>
    </row>
    <row r="33" spans="5:9" ht="12.75">
      <c r="E33" s="73" t="s">
        <v>830</v>
      </c>
      <c r="F33" s="80" t="e">
        <f>IF(Washington!#REF!&lt;&gt;0,Washington!H318,IF(Washington!K318&lt;&gt;0,MIN(Washington!H318:H322),""))</f>
        <v>#REF!</v>
      </c>
      <c r="G33" s="201" t="s">
        <v>808</v>
      </c>
      <c r="H33" s="73"/>
      <c r="I33" s="73"/>
    </row>
    <row r="34" spans="5:9" ht="12.75">
      <c r="E34" s="73" t="s">
        <v>831</v>
      </c>
      <c r="F34" s="80" t="e">
        <f>IF(Washington!#REF!&lt;&gt;0,Washington!H318,IF(Washington!K318&lt;&gt;0,MIN(Washington!H318:H322),""))</f>
        <v>#REF!</v>
      </c>
      <c r="G34" s="201" t="s">
        <v>808</v>
      </c>
      <c r="H34" s="73"/>
      <c r="I34" s="73"/>
    </row>
    <row r="35" spans="5:7" ht="12.75">
      <c r="E35" t="s">
        <v>862</v>
      </c>
      <c r="F35" s="80" t="e">
        <f>IF(Washington!#REF!&lt;&gt;0,Washington!H318,IF(Washington!K318&lt;&gt;0,MIN(Washington!H318:H322),""))</f>
        <v>#REF!</v>
      </c>
      <c r="G35" s="77" t="s">
        <v>808</v>
      </c>
    </row>
    <row r="36" spans="5:7" ht="12.75">
      <c r="E36" t="s">
        <v>1369</v>
      </c>
      <c r="F36" s="80" t="e">
        <f>IF(Washington!#REF!&lt;&gt;0,Washington!H318,IF(Washington!K318&lt;&gt;0,MIN(Washington!H318:H322),""))</f>
        <v>#REF!</v>
      </c>
      <c r="G36" s="77" t="s">
        <v>808</v>
      </c>
    </row>
    <row r="37" spans="5:7" ht="12.75">
      <c r="E37" t="s">
        <v>1370</v>
      </c>
      <c r="F37" s="80" t="e">
        <f>IF(Washington!#REF!&lt;&gt;0,Washington!H318,IF(Washington!K318&lt;&gt;0,MIN(Washington!H318:H322),""))</f>
        <v>#REF!</v>
      </c>
      <c r="G37" s="77" t="s">
        <v>808</v>
      </c>
    </row>
    <row r="38" spans="5:7" ht="12.75">
      <c r="E38" t="s">
        <v>1371</v>
      </c>
      <c r="F38" s="80" t="e">
        <f>IF(Washington!#REF!&lt;&gt;0,Washington!H318,IF(Washington!K318&lt;&gt;0,MIN(Washington!H318:H322),""))</f>
        <v>#REF!</v>
      </c>
      <c r="G38" s="77" t="s">
        <v>808</v>
      </c>
    </row>
    <row r="39" spans="5:7" ht="12.75">
      <c r="E39" t="s">
        <v>832</v>
      </c>
      <c r="F39" s="74" t="e">
        <f>IF(Washington!#REF!&lt;&gt;0,Washington!H331,IF(Washington!K331&lt;&gt;0,Washington!H331,""))</f>
        <v>#REF!</v>
      </c>
      <c r="G39" s="77" t="s">
        <v>808</v>
      </c>
    </row>
    <row r="40" spans="5:7" ht="12.75">
      <c r="E40" t="s">
        <v>833</v>
      </c>
      <c r="F40" s="74" t="e">
        <f>IF(Washington!#REF!&lt;&gt;0,Washington!H329,IF(Washington!K329&lt;&gt;0,Washington!H329,""))</f>
        <v>#REF!</v>
      </c>
      <c r="G40" s="77" t="s">
        <v>808</v>
      </c>
    </row>
    <row r="41" spans="5:7" ht="12.75">
      <c r="E41" t="s">
        <v>834</v>
      </c>
      <c r="F41" s="74" t="e">
        <f>IF(Washington!#REF!&lt;&gt;0,Washington!H330,IF(Washington!K330&lt;&gt;0,Washington!H330,""))</f>
        <v>#REF!</v>
      </c>
      <c r="G41" s="77" t="s">
        <v>808</v>
      </c>
    </row>
    <row r="42" spans="5:13" ht="12.75">
      <c r="E42" s="73" t="s">
        <v>835</v>
      </c>
      <c r="F42" s="201" t="s">
        <v>808</v>
      </c>
      <c r="G42" s="80">
        <v>0</v>
      </c>
      <c r="H42" s="73"/>
      <c r="I42" s="73"/>
      <c r="J42" s="73"/>
      <c r="K42" s="73"/>
      <c r="L42" s="73"/>
      <c r="M42" s="73"/>
    </row>
    <row r="43" spans="5:13" ht="12.75">
      <c r="E43" s="73" t="s">
        <v>836</v>
      </c>
      <c r="F43" s="201" t="s">
        <v>808</v>
      </c>
      <c r="G43" s="80" t="e">
        <f>IF(Washington!#REF!&lt;&gt;0,Washington!I425,IF(Washington!K425&lt;&gt;0,Washington!I425,""))</f>
        <v>#REF!</v>
      </c>
      <c r="H43" s="73"/>
      <c r="I43" s="73"/>
      <c r="J43" s="73"/>
      <c r="K43" s="73"/>
      <c r="L43" s="73"/>
      <c r="M43" s="73"/>
    </row>
    <row r="44" spans="5:13" ht="12.75">
      <c r="E44" s="73" t="s">
        <v>837</v>
      </c>
      <c r="F44" s="201" t="s">
        <v>808</v>
      </c>
      <c r="G44" s="80">
        <v>0</v>
      </c>
      <c r="H44" s="73"/>
      <c r="I44" s="73"/>
      <c r="J44" s="73"/>
      <c r="K44" s="73"/>
      <c r="L44" s="73"/>
      <c r="M44" s="73"/>
    </row>
    <row r="45" spans="5:7" ht="12.75">
      <c r="E45" t="s">
        <v>838</v>
      </c>
      <c r="F45" s="201" t="s">
        <v>808</v>
      </c>
      <c r="G45" s="74" t="e">
        <f>IF(Washington!#REF!&lt;&gt;0,Washington!I314,IF(Washington!K314&lt;&gt;0,Washington!I314,""))</f>
        <v>#REF!</v>
      </c>
    </row>
    <row r="46" spans="5:16" ht="12.75">
      <c r="E46" s="73" t="s">
        <v>839</v>
      </c>
      <c r="F46" s="201" t="s">
        <v>808</v>
      </c>
      <c r="G46" s="80" t="e">
        <f>IF(Washington!#REF!&lt;&gt;0,Washington!I315,IF(Washington!K315&lt;&gt;0,Washington!I315,""))</f>
        <v>#REF!</v>
      </c>
      <c r="H46" s="73"/>
      <c r="I46" s="73"/>
      <c r="J46" s="73"/>
      <c r="K46" s="73"/>
      <c r="L46" s="73"/>
      <c r="M46" s="73"/>
      <c r="N46" s="73"/>
      <c r="O46" s="73"/>
      <c r="P46" s="73"/>
    </row>
    <row r="47" spans="5:7" ht="12.75">
      <c r="E47" t="s">
        <v>840</v>
      </c>
      <c r="F47" s="201" t="s">
        <v>808</v>
      </c>
      <c r="G47" s="74" t="e">
        <f>IF(Washington!#REF!&lt;&gt;0,Washington!I336,IF(Washington!K336&lt;&gt;0,Washington!I336,""))</f>
        <v>#REF!</v>
      </c>
    </row>
    <row r="48" spans="5:7" ht="12.75">
      <c r="E48" t="s">
        <v>841</v>
      </c>
      <c r="F48" s="201" t="s">
        <v>808</v>
      </c>
      <c r="G48" s="74" t="e">
        <f>IF(Washington!#REF!&lt;&gt;0,Washington!I339,IF(Washington!K339&lt;&gt;0,Washington!I339,""))</f>
        <v>#REF!</v>
      </c>
    </row>
    <row r="49" spans="5:7" ht="12.75">
      <c r="E49" t="s">
        <v>842</v>
      </c>
      <c r="F49" s="201" t="s">
        <v>808</v>
      </c>
      <c r="G49" s="74" t="e">
        <f>IF(Washington!#REF!&lt;&gt;0,Washington!I343,IF(Washington!K343&lt;&gt;0,Washington!I343,""))</f>
        <v>#REF!</v>
      </c>
    </row>
    <row r="50" spans="5:7" ht="12.75">
      <c r="E50" t="s">
        <v>843</v>
      </c>
      <c r="F50" s="201" t="s">
        <v>808</v>
      </c>
      <c r="G50" s="74" t="e">
        <f>IF(Washington!#REF!&lt;&gt;0,Washington!I346,IF(Washington!K346&lt;&gt;0,Washington!I346,""))</f>
        <v>#REF!</v>
      </c>
    </row>
    <row r="51" spans="5:7" ht="12.75">
      <c r="E51" t="s">
        <v>844</v>
      </c>
      <c r="F51" s="201" t="s">
        <v>808</v>
      </c>
      <c r="G51" s="74" t="e">
        <f>IF(Washington!#REF!&lt;&gt;0,Washington!I350,IF(Washington!K350&lt;&gt;0,Washington!I350,""))</f>
        <v>#REF!</v>
      </c>
    </row>
    <row r="52" spans="5:7" ht="12.75">
      <c r="E52" t="s">
        <v>845</v>
      </c>
      <c r="F52" s="201" t="s">
        <v>808</v>
      </c>
      <c r="G52" s="74" t="e">
        <f>IF(Washington!#REF!&lt;&gt;0,Washington!I353,IF(Washington!K353&lt;&gt;0,Washington!I353,""))</f>
        <v>#REF!</v>
      </c>
    </row>
    <row r="53" spans="5:7" ht="12.75">
      <c r="E53" t="s">
        <v>846</v>
      </c>
      <c r="F53" s="201" t="s">
        <v>808</v>
      </c>
      <c r="G53" s="74" t="e">
        <f>IF(Washington!#REF!&lt;&gt;0,Washington!I356,IF(Washington!K356&lt;&gt;0,Washington!I356,""))</f>
        <v>#REF!</v>
      </c>
    </row>
    <row r="54" spans="5:7" ht="12.75">
      <c r="E54" t="s">
        <v>847</v>
      </c>
      <c r="F54" s="201" t="s">
        <v>808</v>
      </c>
      <c r="G54" s="74" t="e">
        <f>IF(Washington!#REF!&lt;&gt;0,Washington!I357,IF(Washington!K357&lt;&gt;0,Washington!I357,""))</f>
        <v>#REF!</v>
      </c>
    </row>
    <row r="55" spans="4:8" ht="12.75">
      <c r="D55" s="73"/>
      <c r="E55" s="73" t="s">
        <v>848</v>
      </c>
      <c r="F55" s="201" t="s">
        <v>808</v>
      </c>
      <c r="G55" s="80" t="e">
        <f>IF(Washington!#REF!&lt;&gt;0,Washington!I359,IF(Washington!K359&lt;&gt;0,Washington!I359,""))</f>
        <v>#REF!</v>
      </c>
      <c r="H55" s="73"/>
    </row>
    <row r="56" spans="4:8" ht="12.75">
      <c r="D56" s="73"/>
      <c r="E56" s="73" t="s">
        <v>849</v>
      </c>
      <c r="F56" s="201" t="s">
        <v>808</v>
      </c>
      <c r="G56" s="80" t="e">
        <f>IF(Washington!#REF!&lt;&gt;0,Washington!I360,IF(Washington!K360&lt;&gt;0,Washington!I360,""))</f>
        <v>#REF!</v>
      </c>
      <c r="H56" s="73"/>
    </row>
    <row r="57" spans="5:7" ht="12.75">
      <c r="E57" t="s">
        <v>157</v>
      </c>
      <c r="F57" s="201" t="s">
        <v>808</v>
      </c>
      <c r="G57" s="74">
        <v>0</v>
      </c>
    </row>
    <row r="58" spans="5:7" ht="12.75">
      <c r="E58" t="s">
        <v>158</v>
      </c>
      <c r="F58" s="201" t="s">
        <v>808</v>
      </c>
      <c r="G58" s="74">
        <v>0</v>
      </c>
    </row>
    <row r="59" spans="5:7" ht="12.75">
      <c r="E59" t="s">
        <v>858</v>
      </c>
      <c r="F59" s="77" t="s">
        <v>808</v>
      </c>
      <c r="G59" s="74" t="e">
        <f>IF(Washington!#REF!&lt;&gt;0,Washington!I364,IF(Washington!K364&lt;&gt;0,Washington!I364,""))</f>
        <v>#REF!</v>
      </c>
    </row>
    <row r="60" spans="5:7" ht="12.75">
      <c r="E60" t="s">
        <v>859</v>
      </c>
      <c r="F60" s="77" t="s">
        <v>808</v>
      </c>
      <c r="G60" s="74" t="e">
        <f>IF(Washington!#REF!&lt;&gt;0,Washington!I365,IF(Washington!K365&lt;&gt;0,Washington!I365,""))</f>
        <v>#REF!</v>
      </c>
    </row>
    <row r="61" spans="5:7" ht="12.75">
      <c r="E61" t="s">
        <v>860</v>
      </c>
      <c r="F61" s="77" t="s">
        <v>808</v>
      </c>
      <c r="G61" s="74" t="e">
        <f>IF(Washington!#REF!&lt;&gt;0,Washington!I367,IF(Washington!K367&lt;&gt;0,Washington!I367,""))</f>
        <v>#REF!</v>
      </c>
    </row>
    <row r="62" spans="5:7" ht="12.75">
      <c r="E62" t="s">
        <v>861</v>
      </c>
      <c r="F62" s="77" t="s">
        <v>808</v>
      </c>
      <c r="G62" s="74" t="e">
        <f>IF(Washington!#REF!&lt;&gt;0,Washington!I368,IF(Washington!K368&lt;&gt;0,Washington!I368,""))</f>
        <v>#REF!</v>
      </c>
    </row>
    <row r="63" spans="5:7" ht="12.75">
      <c r="E63" t="s">
        <v>871</v>
      </c>
      <c r="F63" s="77" t="s">
        <v>808</v>
      </c>
      <c r="G63" s="74" t="e">
        <f>IF(Washington!#REF!&lt;&gt;0,Washington!I370,IF(Washington!K370&lt;&gt;0,Washington!I370,""))</f>
        <v>#REF!</v>
      </c>
    </row>
    <row r="64" spans="5:7" ht="12.75">
      <c r="E64" t="s">
        <v>872</v>
      </c>
      <c r="F64" s="77" t="s">
        <v>808</v>
      </c>
      <c r="G64" s="74" t="e">
        <f>IF(Washington!#REF!&lt;&gt;0,Washington!I371,IF(Washington!K371&lt;&gt;0,Washington!I371,""))</f>
        <v>#REF!</v>
      </c>
    </row>
    <row r="65" spans="5:7" ht="12.75">
      <c r="E65" t="s">
        <v>873</v>
      </c>
      <c r="F65" s="77" t="s">
        <v>808</v>
      </c>
      <c r="G65" s="74" t="e">
        <f>IF(Washington!#REF!&lt;&gt;0,Washington!I373,IF(Washington!K373&lt;&gt;0,Washington!I373,""))</f>
        <v>#REF!</v>
      </c>
    </row>
    <row r="66" spans="5:7" ht="12.75">
      <c r="E66" t="s">
        <v>874</v>
      </c>
      <c r="F66" s="77" t="s">
        <v>808</v>
      </c>
      <c r="G66" s="74" t="e">
        <f>IF(Washington!#REF!&lt;&gt;0,Washington!I374,IF(Washington!K374&lt;&gt;0,Washington!I374,""))</f>
        <v>#REF!</v>
      </c>
    </row>
    <row r="67" spans="5:7" ht="12.75">
      <c r="E67" t="s">
        <v>863</v>
      </c>
      <c r="F67" s="74" t="e">
        <f>IF(Washington!#REF!&lt;&gt;0,Washington!H397,IF(Washington!K397&lt;&gt;0,Washington!H397,""))</f>
        <v>#REF!</v>
      </c>
      <c r="G67" s="77" t="s">
        <v>808</v>
      </c>
    </row>
    <row r="68" spans="5:7" ht="12.75">
      <c r="E68" s="73" t="s">
        <v>864</v>
      </c>
      <c r="F68" s="202" t="s">
        <v>808</v>
      </c>
      <c r="G68" s="74" t="e">
        <f>IF(Washington!#REF!&lt;&gt;0,Washington!I397,IF(Washington!K397&lt;&gt;0,Washington!I397,""))</f>
        <v>#REF!</v>
      </c>
    </row>
    <row r="69" spans="5:7" ht="12.75">
      <c r="E69" s="73" t="s">
        <v>865</v>
      </c>
      <c r="F69" s="202" t="s">
        <v>808</v>
      </c>
      <c r="G69" s="74" t="e">
        <f>IF(Washington!#REF!&lt;&gt;0,Washington!I398,IF(Washington!K398&lt;&gt;0,Washington!I398,""))</f>
        <v>#REF!</v>
      </c>
    </row>
    <row r="70" spans="5:7" ht="12.75">
      <c r="E70" s="73" t="s">
        <v>866</v>
      </c>
      <c r="F70" s="74" t="e">
        <f>IF(Washington!#REF!&lt;&gt;0,Washington!H400,IF(Washington!K400&lt;&gt;0,Washington!H400,""))</f>
        <v>#REF!</v>
      </c>
      <c r="G70" s="77" t="s">
        <v>808</v>
      </c>
    </row>
    <row r="71" spans="5:7" ht="12.75">
      <c r="E71" t="s">
        <v>867</v>
      </c>
      <c r="F71" s="77" t="s">
        <v>808</v>
      </c>
      <c r="G71" s="74" t="e">
        <f>IF(Washington!#REF!&lt;&gt;0,Washington!I400,IF(Washington!K400&lt;&gt;0,Washington!I400,""))</f>
        <v>#REF!</v>
      </c>
    </row>
    <row r="72" spans="5:7" ht="12.75">
      <c r="E72" t="s">
        <v>868</v>
      </c>
      <c r="F72" s="74" t="e">
        <f>IF(Washington!#REF!&lt;&gt;0,Washington!H408,IF(Washington!K408&lt;&gt;0,Washington!H408,""))</f>
        <v>#REF!</v>
      </c>
      <c r="G72" s="77" t="s">
        <v>808</v>
      </c>
    </row>
    <row r="73" spans="5:7" ht="12.75">
      <c r="E73" t="s">
        <v>869</v>
      </c>
      <c r="F73" s="77" t="s">
        <v>808</v>
      </c>
      <c r="G73" s="74" t="e">
        <f>IF(Washington!#REF!&lt;&gt;0,Washington!I408,IF(Washington!K408&lt;&gt;0,Washington!I408,""))</f>
        <v>#REF!</v>
      </c>
    </row>
    <row r="74" spans="5:7" ht="12.75">
      <c r="E74" t="s">
        <v>870</v>
      </c>
      <c r="F74" s="74" t="e">
        <f>IF(Washington!#REF!&lt;&gt;0,Washington!H411,IF(Washington!K411&lt;&gt;0,Washington!H411,""))</f>
        <v>#REF!</v>
      </c>
      <c r="G74" s="77" t="s">
        <v>808</v>
      </c>
    </row>
  </sheetData>
  <sheetProtection password="CABB" sheet="1" objects="1" scenario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31"/>
  <sheetViews>
    <sheetView zoomScale="75" zoomScaleNormal="75" workbookViewId="0" topLeftCell="A1">
      <selection activeCell="A2" sqref="A2"/>
    </sheetView>
  </sheetViews>
  <sheetFormatPr defaultColWidth="9.140625" defaultRowHeight="12.75"/>
  <cols>
    <col min="2" max="2" width="13.28125" style="0" customWidth="1"/>
    <col min="5" max="5" width="9.57421875" style="0" customWidth="1"/>
    <col min="6" max="6" width="8.8515625" style="81" customWidth="1"/>
  </cols>
  <sheetData>
    <row r="1" spans="1:6" ht="12.75">
      <c r="A1" t="s">
        <v>803</v>
      </c>
      <c r="B1" t="s">
        <v>804</v>
      </c>
      <c r="C1" t="s">
        <v>356</v>
      </c>
      <c r="D1" t="s">
        <v>246</v>
      </c>
      <c r="E1" s="81" t="s">
        <v>806</v>
      </c>
      <c r="F1" s="81" t="s">
        <v>805</v>
      </c>
    </row>
    <row r="2" spans="1:5" ht="12.75">
      <c r="A2" s="347"/>
      <c r="B2" s="347" t="s">
        <v>1366</v>
      </c>
      <c r="C2" s="347" t="s">
        <v>370</v>
      </c>
      <c r="E2" s="81"/>
    </row>
    <row r="3" spans="4:10" ht="12.75">
      <c r="D3" t="s">
        <v>875</v>
      </c>
      <c r="E3" s="200" t="s">
        <v>808</v>
      </c>
      <c r="F3" s="82" t="e">
        <f>IF(Washington!#REF!&lt;&gt;0,Washington!H277+Washington!H535,IF(Washington!K277&lt;&gt;0,Washington!H277+Washington!H535,IF(Washington!K535&lt;&gt;0,Washington!H277+Washington!H535,"")))</f>
        <v>#REF!</v>
      </c>
      <c r="J3" s="80"/>
    </row>
    <row r="4" spans="4:10" ht="12.75">
      <c r="D4" t="s">
        <v>876</v>
      </c>
      <c r="E4" s="200" t="s">
        <v>808</v>
      </c>
      <c r="F4" s="82" t="e">
        <f>IF(Washington!#REF!&lt;&gt;0,Washington!H277+Washington!H535,IF(Washington!K277&lt;&gt;0,Washington!H277+Washington!H535,IF(Washington!K535&lt;&gt;0,Washington!H277+Washington!H535,"")))</f>
        <v>#REF!</v>
      </c>
      <c r="J4" s="80"/>
    </row>
    <row r="5" spans="4:10" ht="12.75">
      <c r="D5" t="s">
        <v>840</v>
      </c>
      <c r="E5" s="81" t="e">
        <f>IF(Washington!#REF!&lt;&gt;0,Washington!I336,IF(Washington!K336&lt;&gt;0,Washington!I336,""))</f>
        <v>#REF!</v>
      </c>
      <c r="F5" s="200" t="s">
        <v>808</v>
      </c>
      <c r="J5" s="80"/>
    </row>
    <row r="6" spans="4:10" ht="12.75">
      <c r="D6" t="s">
        <v>841</v>
      </c>
      <c r="E6" s="81" t="e">
        <f>IF(Washington!#REF!&lt;&gt;0,Washington!I339,IF(Washington!K339&lt;&gt;0,Washington!I339,""))</f>
        <v>#REF!</v>
      </c>
      <c r="F6" s="200" t="s">
        <v>808</v>
      </c>
      <c r="J6" s="80"/>
    </row>
    <row r="7" spans="4:10" ht="12.75">
      <c r="D7" t="s">
        <v>877</v>
      </c>
      <c r="E7" s="81" t="e">
        <f>IF(Washington!#REF!&lt;&gt;0,Washington!I535,IF(Washington!K535&lt;&gt;0,Washington!I535,""))</f>
        <v>#REF!</v>
      </c>
      <c r="F7" s="200" t="s">
        <v>808</v>
      </c>
      <c r="J7" s="73"/>
    </row>
    <row r="8" spans="4:6" ht="12.75">
      <c r="D8" t="s">
        <v>878</v>
      </c>
      <c r="E8" s="81" t="e">
        <f>IF(Washington!#REF!&lt;&gt;0,Washington!I537,IF(Washington!K537&lt;&gt;0,Washington!I537,""))</f>
        <v>#REF!</v>
      </c>
      <c r="F8" s="200" t="s">
        <v>808</v>
      </c>
    </row>
    <row r="9" spans="1:6" ht="12.75">
      <c r="A9" t="s">
        <v>879</v>
      </c>
      <c r="D9" t="s">
        <v>880</v>
      </c>
      <c r="E9" s="200" t="s">
        <v>808</v>
      </c>
      <c r="F9" s="81">
        <v>0</v>
      </c>
    </row>
    <row r="10" spans="1:6" ht="12.75">
      <c r="A10" t="s">
        <v>892</v>
      </c>
      <c r="D10" t="s">
        <v>893</v>
      </c>
      <c r="E10" s="200" t="s">
        <v>808</v>
      </c>
      <c r="F10" s="81">
        <v>0</v>
      </c>
    </row>
    <row r="11" spans="1:6" ht="12.75">
      <c r="A11" t="s">
        <v>894</v>
      </c>
      <c r="D11" t="s">
        <v>895</v>
      </c>
      <c r="E11" s="200" t="s">
        <v>808</v>
      </c>
      <c r="F11" s="81">
        <v>0</v>
      </c>
    </row>
    <row r="12" spans="1:6" ht="12.75">
      <c r="A12" t="s">
        <v>896</v>
      </c>
      <c r="D12" t="s">
        <v>897</v>
      </c>
      <c r="E12" s="200" t="s">
        <v>808</v>
      </c>
      <c r="F12" s="81">
        <v>0</v>
      </c>
    </row>
    <row r="13" spans="1:6" ht="12.75">
      <c r="A13" t="s">
        <v>898</v>
      </c>
      <c r="D13" t="s">
        <v>899</v>
      </c>
      <c r="E13" s="200" t="s">
        <v>808</v>
      </c>
      <c r="F13" s="81">
        <v>0</v>
      </c>
    </row>
    <row r="14" spans="1:6" ht="12.75">
      <c r="A14" t="s">
        <v>900</v>
      </c>
      <c r="D14" t="s">
        <v>901</v>
      </c>
      <c r="E14" s="200" t="s">
        <v>808</v>
      </c>
      <c r="F14" s="81">
        <v>0</v>
      </c>
    </row>
    <row r="15" spans="1:6" ht="12.75">
      <c r="A15" t="s">
        <v>902</v>
      </c>
      <c r="D15" t="s">
        <v>903</v>
      </c>
      <c r="E15" s="200" t="s">
        <v>808</v>
      </c>
      <c r="F15" s="81">
        <v>0</v>
      </c>
    </row>
    <row r="16" spans="1:6" ht="12.75">
      <c r="A16" t="s">
        <v>904</v>
      </c>
      <c r="D16" t="s">
        <v>905</v>
      </c>
      <c r="E16" s="200" t="s">
        <v>808</v>
      </c>
      <c r="F16" s="81">
        <v>0</v>
      </c>
    </row>
    <row r="17" spans="1:6" ht="12.75">
      <c r="A17" t="s">
        <v>906</v>
      </c>
      <c r="D17" t="s">
        <v>907</v>
      </c>
      <c r="E17" s="200" t="s">
        <v>808</v>
      </c>
      <c r="F17" s="81">
        <v>0</v>
      </c>
    </row>
    <row r="18" spans="1:6" ht="12.75">
      <c r="A18" t="s">
        <v>908</v>
      </c>
      <c r="D18" t="s">
        <v>909</v>
      </c>
      <c r="E18" s="200" t="s">
        <v>808</v>
      </c>
      <c r="F18" s="81">
        <v>0</v>
      </c>
    </row>
    <row r="19" spans="1:6" ht="12.75">
      <c r="A19" t="s">
        <v>910</v>
      </c>
      <c r="D19" t="s">
        <v>911</v>
      </c>
      <c r="E19" s="200" t="s">
        <v>808</v>
      </c>
      <c r="F19" s="81">
        <v>0</v>
      </c>
    </row>
    <row r="20" spans="1:6" ht="12.75">
      <c r="A20" t="s">
        <v>912</v>
      </c>
      <c r="D20" t="s">
        <v>913</v>
      </c>
      <c r="E20" s="200" t="s">
        <v>808</v>
      </c>
      <c r="F20" s="81">
        <v>0</v>
      </c>
    </row>
    <row r="21" spans="1:6" ht="12.75">
      <c r="A21" t="s">
        <v>914</v>
      </c>
      <c r="D21" t="s">
        <v>915</v>
      </c>
      <c r="E21" s="200" t="s">
        <v>808</v>
      </c>
      <c r="F21" s="81">
        <v>0</v>
      </c>
    </row>
    <row r="22" spans="1:6" ht="12.75">
      <c r="A22" t="s">
        <v>916</v>
      </c>
      <c r="D22" t="s">
        <v>917</v>
      </c>
      <c r="E22" s="200" t="s">
        <v>808</v>
      </c>
      <c r="F22" s="81">
        <v>0</v>
      </c>
    </row>
    <row r="23" spans="1:6" ht="12.75">
      <c r="A23" t="s">
        <v>918</v>
      </c>
      <c r="D23" t="s">
        <v>919</v>
      </c>
      <c r="E23" s="200" t="s">
        <v>808</v>
      </c>
      <c r="F23" s="81">
        <v>0</v>
      </c>
    </row>
    <row r="24" spans="1:6" ht="12.75">
      <c r="A24" t="s">
        <v>920</v>
      </c>
      <c r="D24" t="s">
        <v>921</v>
      </c>
      <c r="E24" s="200" t="s">
        <v>808</v>
      </c>
      <c r="F24" s="81">
        <v>0</v>
      </c>
    </row>
    <row r="25" spans="1:6" ht="12.75">
      <c r="A25" t="s">
        <v>922</v>
      </c>
      <c r="D25" t="s">
        <v>923</v>
      </c>
      <c r="E25" s="200" t="s">
        <v>808</v>
      </c>
      <c r="F25" s="81">
        <v>0</v>
      </c>
    </row>
    <row r="26" spans="1:6" ht="12.75">
      <c r="A26" t="s">
        <v>924</v>
      </c>
      <c r="D26" t="s">
        <v>925</v>
      </c>
      <c r="E26" s="200" t="s">
        <v>808</v>
      </c>
      <c r="F26" s="81">
        <v>0</v>
      </c>
    </row>
    <row r="27" spans="1:6" ht="12.75">
      <c r="A27" t="s">
        <v>926</v>
      </c>
      <c r="D27" t="s">
        <v>927</v>
      </c>
      <c r="E27" s="200" t="s">
        <v>808</v>
      </c>
      <c r="F27" s="81">
        <v>0</v>
      </c>
    </row>
    <row r="28" spans="1:6" ht="12.75">
      <c r="A28" t="s">
        <v>928</v>
      </c>
      <c r="D28" t="s">
        <v>929</v>
      </c>
      <c r="E28" s="200" t="s">
        <v>808</v>
      </c>
      <c r="F28" s="81">
        <v>0</v>
      </c>
    </row>
    <row r="29" spans="1:6" ht="12.75">
      <c r="A29" t="s">
        <v>930</v>
      </c>
      <c r="D29" t="s">
        <v>931</v>
      </c>
      <c r="E29" s="200" t="s">
        <v>808</v>
      </c>
      <c r="F29" s="81">
        <v>0</v>
      </c>
    </row>
    <row r="30" spans="1:6" ht="12.75">
      <c r="A30" t="s">
        <v>932</v>
      </c>
      <c r="D30" t="s">
        <v>933</v>
      </c>
      <c r="E30" s="200" t="s">
        <v>808</v>
      </c>
      <c r="F30" s="81">
        <v>0</v>
      </c>
    </row>
    <row r="31" spans="1:6" ht="12.75">
      <c r="A31" t="s">
        <v>934</v>
      </c>
      <c r="D31" t="s">
        <v>1367</v>
      </c>
      <c r="E31" s="200" t="s">
        <v>808</v>
      </c>
      <c r="F31" s="81">
        <v>0</v>
      </c>
    </row>
  </sheetData>
  <sheetProtection password="CABB" sheet="1" objects="1" scenarios="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stewart</dc:creator>
  <cp:keywords/>
  <dc:description/>
  <cp:lastModifiedBy>Information Services</cp:lastModifiedBy>
  <cp:lastPrinted>2001-06-29T06:01:41Z</cp:lastPrinted>
  <dcterms:created xsi:type="dcterms:W3CDTF">2001-02-02T15:26:20Z</dcterms:created>
  <dcterms:modified xsi:type="dcterms:W3CDTF">2001-07-02T20:00:10Z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Document</vt:lpwstr>
  </property>
  <property fmtid="{D5CDD505-2E9C-101B-9397-08002B2CF9AE}" pid="4" name="IsHighlyConfidenti">
    <vt:lpwstr>0</vt:lpwstr>
  </property>
  <property fmtid="{D5CDD505-2E9C-101B-9397-08002B2CF9AE}" pid="5" name="DocketNumb">
    <vt:lpwstr>003022</vt:lpwstr>
  </property>
  <property fmtid="{D5CDD505-2E9C-101B-9397-08002B2CF9AE}" pid="6" name="IsConfidenti">
    <vt:lpwstr>0</vt:lpwstr>
  </property>
  <property fmtid="{D5CDD505-2E9C-101B-9397-08002B2CF9AE}" pid="7" name="Dat">
    <vt:lpwstr>2001-06-29T00:00:00Z</vt:lpwstr>
  </property>
  <property fmtid="{D5CDD505-2E9C-101B-9397-08002B2CF9AE}" pid="8" name="CaseTy">
    <vt:lpwstr>Staff Investigation</vt:lpwstr>
  </property>
  <property fmtid="{D5CDD505-2E9C-101B-9397-08002B2CF9AE}" pid="9" name="OpenedDa">
    <vt:lpwstr>2000-03-23T00:00:00Z</vt:lpwstr>
  </property>
  <property fmtid="{D5CDD505-2E9C-101B-9397-08002B2CF9AE}" pid="10" name="Pref">
    <vt:lpwstr>UT</vt:lpwstr>
  </property>
  <property fmtid="{D5CDD505-2E9C-101B-9397-08002B2CF9AE}" pid="11" name="CaseCompanyNam">
    <vt:lpwstr>Tidewater,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