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rc9+HOAL4U2PcgjlQbfCLQ==\"/>
    </mc:Choice>
  </mc:AlternateContent>
  <xr:revisionPtr revIDLastSave="0" documentId="13_ncr:1_{2D74FAB2-5EC7-4BDE-9DC6-C18CE2ABE0CD}" xr6:coauthVersionLast="46" xr6:coauthVersionMax="46" xr10:uidLastSave="{00000000-0000-0000-0000-000000000000}"/>
  <bookViews>
    <workbookView xWindow="-120" yWindow="-120" windowWidth="25440" windowHeight="15390" activeTab="1" xr2:uid="{00000000-000D-0000-FFFF-FFFF00000000}"/>
  </bookViews>
  <sheets>
    <sheet name="Confidential" sheetId="1" r:id="rId1"/>
    <sheet name="Power cost summary (R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" l="1"/>
  <c r="Q19" i="2" s="1"/>
  <c r="P17" i="2"/>
  <c r="O12" i="2" l="1"/>
  <c r="Q12" i="2" s="1"/>
  <c r="O13" i="2"/>
  <c r="Q13" i="2" s="1"/>
  <c r="O9" i="2"/>
  <c r="Q9" i="2" s="1"/>
  <c r="O11" i="2" l="1"/>
  <c r="Q11" i="2" s="1"/>
  <c r="O14" i="2" l="1"/>
  <c r="Q14" i="2" s="1"/>
  <c r="O10" i="2" l="1"/>
  <c r="Q10" i="2" s="1"/>
  <c r="O15" i="2" l="1"/>
  <c r="Q15" i="2" s="1"/>
  <c r="O8" i="2" l="1"/>
  <c r="Q8" i="2" s="1"/>
  <c r="O16" i="2" l="1"/>
  <c r="Q16" i="2" s="1"/>
  <c r="O7" i="2" l="1"/>
  <c r="O17" i="2" l="1"/>
  <c r="Q7" i="2"/>
  <c r="Q17" i="2" s="1"/>
</calcChain>
</file>

<file path=xl/sharedStrings.xml><?xml version="1.0" encoding="utf-8"?>
<sst xmlns="http://schemas.openxmlformats.org/spreadsheetml/2006/main" count="160" uniqueCount="29">
  <si>
    <t>Puget Sound Energy</t>
  </si>
  <si>
    <t>2022 GRC</t>
  </si>
  <si>
    <t>Acct.</t>
  </si>
  <si>
    <t>($ in thousands)</t>
  </si>
  <si>
    <t>Increase / (Decrease)</t>
  </si>
  <si>
    <t>Coal fuel</t>
  </si>
  <si>
    <t>Natural gas fuel</t>
  </si>
  <si>
    <t>555WS</t>
  </si>
  <si>
    <t>Wind and solar purchases</t>
  </si>
  <si>
    <t>555H</t>
  </si>
  <si>
    <t>Hydro purchases</t>
  </si>
  <si>
    <t>555MP</t>
  </si>
  <si>
    <t>Market purchases</t>
  </si>
  <si>
    <t>Other contract purchases</t>
  </si>
  <si>
    <t>Secondary sales</t>
  </si>
  <si>
    <t>Transmission</t>
  </si>
  <si>
    <t>Other revenues</t>
  </si>
  <si>
    <t>Other power supply expense</t>
  </si>
  <si>
    <t>Total Rate Year Power Costs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</si>
  <si>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</si>
  <si>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>Gas price date: 12/01/2021</t>
  </si>
  <si>
    <t>Rate year: January 2023 through December 2023</t>
  </si>
  <si>
    <t>2023 with Commission approved method</t>
  </si>
  <si>
    <t>2022 GRC Proposed</t>
  </si>
  <si>
    <t>This file contains confidential information</t>
  </si>
  <si>
    <t>Shaded information is designated as confidential per WAC 480-07-160</t>
  </si>
  <si>
    <t>XXXXXXX</t>
  </si>
  <si>
    <t>REDACTED VERSION</t>
  </si>
  <si>
    <t>Alternative Calculation of Rate Year Power Costs Using Commission Approved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</si>
</sst>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_);_(* \(#,##0.000\);_(* &quot;-&quot;??_);_(@_)"/>
    <numFmt numFmtId="167" formatCode="0.000000"/>
    <numFmt numFmtId="168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NumberFormat="1" applyFont="1" applyBorder="1" applyAlignment="1">
      <alignment horizontal="centerContinuous"/>
    </xf>
    <xf numFmtId="0" fontId="0" fillId="0" borderId="0" xfId="0" applyFont="1" applyBorder="1"/>
    <xf numFmtId="0" fontId="0" fillId="0" borderId="0" xfId="0" applyFont="1"/>
    <xf numFmtId="0" fontId="4" fillId="0" borderId="0" xfId="0" applyFont="1"/>
    <xf numFmtId="0" fontId="3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Continuous" vertical="top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Continuous"/>
    </xf>
    <xf numFmtId="0" fontId="7" fillId="0" borderId="1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17" fontId="8" fillId="0" borderId="2" xfId="0" applyNumberFormat="1" applyFont="1" applyFill="1" applyBorder="1" applyAlignment="1">
      <alignment horizontal="center"/>
    </xf>
    <xf numFmtId="17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17" fontId="8" fillId="0" borderId="0" xfId="0" applyNumberFormat="1" applyFont="1" applyBorder="1" applyAlignment="1">
      <alignment horizontal="center" wrapText="1"/>
    </xf>
    <xf numFmtId="17" fontId="8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10" fillId="0" borderId="7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/>
    <xf numFmtId="42" fontId="0" fillId="2" borderId="8" xfId="0" applyNumberFormat="1" applyFont="1" applyFill="1" applyBorder="1"/>
    <xf numFmtId="42" fontId="6" fillId="0" borderId="7" xfId="0" applyNumberFormat="1" applyFont="1" applyBorder="1"/>
    <xf numFmtId="42" fontId="6" fillId="0" borderId="9" xfId="0" applyNumberFormat="1" applyFont="1" applyBorder="1"/>
    <xf numFmtId="164" fontId="12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0" fontId="7" fillId="0" borderId="7" xfId="0" applyFont="1" applyFill="1" applyBorder="1" applyAlignment="1">
      <alignment horizontal="left"/>
    </xf>
    <xf numFmtId="165" fontId="0" fillId="0" borderId="0" xfId="0" applyNumberFormat="1" applyFont="1" applyBorder="1"/>
    <xf numFmtId="0" fontId="12" fillId="0" borderId="0" xfId="0" applyFont="1" applyBorder="1"/>
    <xf numFmtId="165" fontId="12" fillId="0" borderId="0" xfId="0" applyNumberFormat="1" applyFont="1" applyFill="1" applyBorder="1" applyAlignment="1"/>
    <xf numFmtId="0" fontId="6" fillId="0" borderId="0" xfId="0" applyFont="1"/>
    <xf numFmtId="0" fontId="13" fillId="0" borderId="11" xfId="0" applyNumberFormat="1" applyFont="1" applyFill="1" applyBorder="1" applyAlignment="1"/>
    <xf numFmtId="42" fontId="2" fillId="0" borderId="12" xfId="0" applyNumberFormat="1" applyFont="1" applyBorder="1"/>
    <xf numFmtId="42" fontId="14" fillId="0" borderId="13" xfId="0" applyNumberFormat="1" applyFont="1" applyBorder="1"/>
    <xf numFmtId="42" fontId="2" fillId="0" borderId="14" xfId="0" applyNumberFormat="1" applyFont="1" applyBorder="1"/>
    <xf numFmtId="43" fontId="0" fillId="0" borderId="0" xfId="0" applyNumberFormat="1" applyFont="1" applyBorder="1"/>
    <xf numFmtId="165" fontId="15" fillId="0" borderId="0" xfId="0" applyNumberFormat="1" applyFont="1" applyBorder="1"/>
    <xf numFmtId="165" fontId="0" fillId="0" borderId="7" xfId="0" applyNumberFormat="1" applyFont="1" applyFill="1" applyBorder="1"/>
    <xf numFmtId="165" fontId="0" fillId="0" borderId="0" xfId="0" applyNumberFormat="1" applyFont="1" applyFill="1" applyBorder="1"/>
    <xf numFmtId="165" fontId="0" fillId="0" borderId="15" xfId="0" applyNumberFormat="1" applyFont="1" applyFill="1" applyBorder="1"/>
    <xf numFmtId="165" fontId="0" fillId="0" borderId="7" xfId="0" applyNumberFormat="1" applyFont="1" applyBorder="1"/>
    <xf numFmtId="165" fontId="12" fillId="0" borderId="9" xfId="0" applyNumberFormat="1" applyFont="1" applyBorder="1"/>
    <xf numFmtId="0" fontId="11" fillId="0" borderId="10" xfId="0" applyNumberFormat="1" applyFont="1" applyFill="1" applyBorder="1" applyAlignment="1"/>
    <xf numFmtId="0" fontId="7" fillId="0" borderId="16" xfId="0" applyFont="1" applyFill="1" applyBorder="1" applyAlignment="1">
      <alignment horizontal="left"/>
    </xf>
    <xf numFmtId="0" fontId="11" fillId="0" borderId="17" xfId="0" applyNumberFormat="1" applyFont="1" applyFill="1" applyBorder="1" applyAlignment="1">
      <alignment horizontal="left"/>
    </xf>
    <xf numFmtId="165" fontId="6" fillId="0" borderId="1" xfId="0" applyNumberFormat="1" applyFont="1" applyFill="1" applyBorder="1"/>
    <xf numFmtId="165" fontId="6" fillId="0" borderId="18" xfId="0" applyNumberFormat="1" applyFont="1" applyFill="1" applyBorder="1"/>
    <xf numFmtId="165" fontId="6" fillId="0" borderId="5" xfId="0" applyNumberFormat="1" applyFont="1" applyFill="1" applyBorder="1"/>
    <xf numFmtId="165" fontId="6" fillId="0" borderId="6" xfId="1" applyNumberFormat="1" applyFont="1" applyBorder="1"/>
    <xf numFmtId="165" fontId="11" fillId="0" borderId="6" xfId="1" applyNumberFormat="1" applyFont="1" applyFill="1" applyBorder="1" applyAlignment="1">
      <alignment horizontal="left"/>
    </xf>
    <xf numFmtId="165" fontId="16" fillId="0" borderId="0" xfId="0" applyNumberFormat="1" applyFont="1" applyBorder="1"/>
    <xf numFmtId="166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2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/>
    <xf numFmtId="42" fontId="17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42" fontId="2" fillId="0" borderId="0" xfId="0" applyNumberFormat="1" applyFont="1" applyBorder="1"/>
    <xf numFmtId="6" fontId="17" fillId="0" borderId="0" xfId="0" applyNumberFormat="1" applyFont="1" applyFill="1" applyBorder="1" applyAlignment="1"/>
    <xf numFmtId="17" fontId="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7" fontId="1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 wrapText="1"/>
    </xf>
    <xf numFmtId="165" fontId="15" fillId="0" borderId="0" xfId="0" applyNumberFormat="1" applyFont="1" applyFill="1" applyBorder="1" applyAlignment="1">
      <alignment horizontal="center"/>
    </xf>
    <xf numFmtId="164" fontId="11" fillId="0" borderId="10" xfId="2" applyNumberFormat="1" applyFont="1" applyFill="1" applyBorder="1" applyAlignment="1">
      <alignment horizontal="right"/>
    </xf>
    <xf numFmtId="0" fontId="0" fillId="0" borderId="0" xfId="0" applyBorder="1"/>
    <xf numFmtId="168" fontId="17" fillId="0" borderId="0" xfId="3" applyNumberFormat="1" applyFont="1" applyFill="1" applyBorder="1" applyAlignment="1"/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62331"/>
          <a:ext cx="4332130" cy="25177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V7"/>
  <sheetViews>
    <sheetView workbookViewId="0">
      <selection activeCell="G26" sqref="G26"/>
    </sheetView>
  </sheetViews>
  <sheetFormatPr defaultRowHeight="15" x14ac:dyDescent="0.25"/>
  <sheetData>
    <row r="2" spans="2:22" ht="15.75" thickBot="1" x14ac:dyDescent="0.3"/>
    <row r="3" spans="2:22" ht="27" thickBot="1" x14ac:dyDescent="0.3">
      <c r="B3" s="89" t="s">
        <v>24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/>
    </row>
    <row r="4" spans="2:22" x14ac:dyDescent="0.25">
      <c r="C4" s="87"/>
    </row>
    <row r="5" spans="2:22" ht="15.75" thickBot="1" x14ac:dyDescent="0.3"/>
    <row r="6" spans="2:22" ht="27.75" thickTop="1" thickBot="1" x14ac:dyDescent="0.3">
      <c r="B6" s="92" t="s">
        <v>25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4"/>
    </row>
    <row r="7" spans="2:22" ht="15.75" thickTop="1" x14ac:dyDescent="0.25"/>
  </sheetData>
  <mergeCells count="2">
    <mergeCell ref="B3:V3"/>
    <mergeCell ref="B6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tabSelected="1" zoomScaleNormal="100" workbookViewId="0">
      <selection activeCell="H25" sqref="H25"/>
    </sheetView>
  </sheetViews>
  <sheetFormatPr defaultColWidth="8.85546875" defaultRowHeight="15" x14ac:dyDescent="0.25"/>
  <cols>
    <col min="1" max="1" width="6.42578125" style="8" customWidth="1"/>
    <col min="2" max="2" width="25.42578125" style="8" customWidth="1"/>
    <col min="3" max="13" width="10.5703125" style="4" bestFit="1" customWidth="1"/>
    <col min="14" max="14" width="10.5703125" style="4" customWidth="1"/>
    <col min="15" max="15" width="12.85546875" style="4" customWidth="1"/>
    <col min="16" max="16" width="12.140625" style="4" customWidth="1"/>
    <col min="17" max="17" width="12.140625" style="8" customWidth="1"/>
    <col min="18" max="18" width="13.85546875" style="7" customWidth="1"/>
    <col min="19" max="19" width="12.140625" style="7" customWidth="1"/>
    <col min="20" max="20" width="1.85546875" style="7" customWidth="1"/>
    <col min="21" max="21" width="12.85546875" style="7" bestFit="1" customWidth="1"/>
    <col min="22" max="22" width="11.85546875" style="7" customWidth="1"/>
    <col min="23" max="23" width="1.85546875" style="7" customWidth="1"/>
    <col min="24" max="24" width="12.140625" style="7" customWidth="1"/>
    <col min="25" max="25" width="13" style="7" customWidth="1"/>
    <col min="26" max="26" width="1.140625" style="7" customWidth="1"/>
    <col min="27" max="27" width="12.140625" style="7" customWidth="1"/>
    <col min="28" max="28" width="11.42578125" style="7" customWidth="1"/>
    <col min="29" max="29" width="8.85546875" style="8"/>
    <col min="30" max="30" width="10.140625" style="8" bestFit="1" customWidth="1"/>
    <col min="31" max="16384" width="8.85546875" style="8"/>
  </cols>
  <sheetData>
    <row r="1" spans="1:28" ht="18.75" x14ac:dyDescent="0.3">
      <c r="A1" s="1" t="s">
        <v>0</v>
      </c>
      <c r="B1" s="2"/>
      <c r="C1" s="3"/>
      <c r="D1" s="3"/>
      <c r="E1" s="3"/>
      <c r="F1" s="3"/>
      <c r="G1" s="3"/>
      <c r="I1" s="5"/>
      <c r="J1" s="3"/>
      <c r="K1" s="3"/>
      <c r="L1" s="3"/>
      <c r="M1" s="3"/>
      <c r="N1" s="3"/>
      <c r="O1" s="3"/>
      <c r="P1" s="3"/>
      <c r="Q1" s="2"/>
      <c r="R1" s="6"/>
      <c r="S1" s="6"/>
      <c r="T1" s="6"/>
      <c r="U1" s="6"/>
      <c r="V1" s="6"/>
      <c r="W1" s="6"/>
    </row>
    <row r="2" spans="1:28" ht="21" x14ac:dyDescent="0.35">
      <c r="A2" s="9" t="s">
        <v>28</v>
      </c>
      <c r="B2" s="2"/>
      <c r="C2" s="3"/>
      <c r="D2" s="3"/>
      <c r="E2" s="3"/>
      <c r="F2" s="3"/>
      <c r="G2" s="3"/>
      <c r="I2" s="10"/>
      <c r="J2" s="3"/>
      <c r="K2" s="3"/>
      <c r="L2" s="3"/>
      <c r="M2" s="3"/>
      <c r="N2" s="3"/>
      <c r="O2" s="3"/>
      <c r="P2" s="3"/>
      <c r="Q2" s="2"/>
      <c r="R2" s="6"/>
      <c r="S2" s="6"/>
      <c r="T2" s="6"/>
      <c r="U2" s="6"/>
      <c r="V2" s="6"/>
      <c r="W2" s="6"/>
    </row>
    <row r="3" spans="1:28" ht="18.75" x14ac:dyDescent="0.3">
      <c r="A3" s="11" t="s">
        <v>1</v>
      </c>
      <c r="B3" s="2"/>
      <c r="C3" s="3"/>
      <c r="D3" s="3"/>
      <c r="E3" s="3"/>
      <c r="F3" s="3"/>
      <c r="G3" s="12"/>
      <c r="I3" s="10"/>
      <c r="J3" s="12"/>
      <c r="K3" s="12"/>
      <c r="L3" s="12"/>
      <c r="M3" s="12"/>
      <c r="N3" s="12"/>
      <c r="O3" s="3"/>
      <c r="P3" s="3"/>
      <c r="Q3" s="2"/>
      <c r="R3" s="6"/>
      <c r="S3" s="6"/>
      <c r="T3" s="6"/>
      <c r="U3" s="6"/>
      <c r="V3" s="6"/>
      <c r="W3" s="6"/>
    </row>
    <row r="4" spans="1:28" ht="27.6" customHeight="1" x14ac:dyDescent="0.3">
      <c r="B4" s="13"/>
      <c r="C4" s="12"/>
      <c r="D4" s="12"/>
      <c r="E4" s="12"/>
      <c r="F4" s="12"/>
      <c r="G4" s="12"/>
      <c r="I4" s="10"/>
      <c r="J4" s="12"/>
      <c r="K4" s="12"/>
      <c r="L4" s="12"/>
      <c r="M4" s="12"/>
      <c r="N4" s="12"/>
      <c r="O4" s="3"/>
      <c r="P4" s="3"/>
      <c r="Q4" s="13"/>
      <c r="R4" s="6"/>
      <c r="S4" s="6"/>
      <c r="T4" s="6"/>
      <c r="U4" s="6"/>
      <c r="V4" s="6"/>
      <c r="W4" s="6"/>
    </row>
    <row r="5" spans="1:28" ht="30" customHeight="1" x14ac:dyDescent="0.25">
      <c r="B5" s="2"/>
      <c r="C5" s="14"/>
      <c r="D5" s="15"/>
      <c r="E5" s="15"/>
      <c r="F5" s="15" t="s">
        <v>27</v>
      </c>
      <c r="G5" s="14"/>
      <c r="I5" s="16"/>
      <c r="J5" s="14"/>
      <c r="K5" s="14"/>
      <c r="L5" s="14"/>
      <c r="O5" s="17"/>
      <c r="P5" s="17"/>
      <c r="Q5" s="2"/>
      <c r="R5" s="18"/>
      <c r="S5" s="18"/>
      <c r="T5" s="18"/>
      <c r="U5" s="18"/>
      <c r="V5" s="18"/>
      <c r="W5" s="18"/>
    </row>
    <row r="6" spans="1:28" ht="58.5" customHeight="1" thickBot="1" x14ac:dyDescent="0.3">
      <c r="A6" s="19" t="s">
        <v>2</v>
      </c>
      <c r="B6" s="20" t="s">
        <v>3</v>
      </c>
      <c r="C6" s="21">
        <v>44927</v>
      </c>
      <c r="D6" s="22">
        <v>44958</v>
      </c>
      <c r="E6" s="22">
        <v>44986</v>
      </c>
      <c r="F6" s="22">
        <v>45017</v>
      </c>
      <c r="G6" s="23">
        <v>45047</v>
      </c>
      <c r="H6" s="23">
        <v>45078</v>
      </c>
      <c r="I6" s="23">
        <v>45108</v>
      </c>
      <c r="J6" s="23">
        <v>45139</v>
      </c>
      <c r="K6" s="23">
        <v>45170</v>
      </c>
      <c r="L6" s="23">
        <v>45200</v>
      </c>
      <c r="M6" s="23">
        <v>45231</v>
      </c>
      <c r="N6" s="24">
        <v>45261</v>
      </c>
      <c r="O6" s="25" t="s">
        <v>22</v>
      </c>
      <c r="P6" s="26" t="s">
        <v>23</v>
      </c>
      <c r="Q6" s="27" t="s">
        <v>4</v>
      </c>
      <c r="R6" s="28"/>
      <c r="S6" s="28"/>
      <c r="T6" s="28"/>
      <c r="U6" s="28"/>
      <c r="V6" s="28"/>
      <c r="W6" s="28"/>
      <c r="X6" s="29"/>
      <c r="Y6" s="28"/>
      <c r="Z6" s="30"/>
      <c r="AA6" s="28"/>
      <c r="AB6" s="28"/>
    </row>
    <row r="7" spans="1:28" ht="16.5" thickTop="1" thickBot="1" x14ac:dyDescent="0.3">
      <c r="A7" s="31">
        <v>501</v>
      </c>
      <c r="B7" s="32" t="s">
        <v>5</v>
      </c>
      <c r="C7" s="33" t="s">
        <v>26</v>
      </c>
      <c r="D7" s="33" t="s">
        <v>26</v>
      </c>
      <c r="E7" s="33" t="s">
        <v>26</v>
      </c>
      <c r="F7" s="33" t="s">
        <v>26</v>
      </c>
      <c r="G7" s="33" t="s">
        <v>26</v>
      </c>
      <c r="H7" s="33" t="s">
        <v>26</v>
      </c>
      <c r="I7" s="33" t="s">
        <v>26</v>
      </c>
      <c r="J7" s="33" t="s">
        <v>26</v>
      </c>
      <c r="K7" s="33" t="s">
        <v>26</v>
      </c>
      <c r="L7" s="33" t="s">
        <v>26</v>
      </c>
      <c r="M7" s="33" t="s">
        <v>26</v>
      </c>
      <c r="N7" s="33" t="s">
        <v>26</v>
      </c>
      <c r="O7" s="34">
        <f t="shared" ref="O7:O16" si="0">SUM(C7:N7)</f>
        <v>0</v>
      </c>
      <c r="P7" s="35">
        <v>47133.028890000001</v>
      </c>
      <c r="Q7" s="86">
        <f t="shared" ref="Q7:Q16" si="1">O7-P7</f>
        <v>-47133.028890000001</v>
      </c>
      <c r="R7" s="36"/>
      <c r="S7" s="36"/>
      <c r="T7" s="36"/>
      <c r="U7" s="36"/>
      <c r="V7" s="36"/>
      <c r="W7" s="36"/>
      <c r="X7" s="36"/>
      <c r="Y7" s="36"/>
      <c r="AA7" s="36"/>
      <c r="AB7" s="36"/>
    </row>
    <row r="8" spans="1:28" ht="16.5" thickTop="1" thickBot="1" x14ac:dyDescent="0.3">
      <c r="A8" s="31">
        <v>547</v>
      </c>
      <c r="B8" s="37" t="s">
        <v>6</v>
      </c>
      <c r="C8" s="33" t="s">
        <v>26</v>
      </c>
      <c r="D8" s="33" t="s">
        <v>26</v>
      </c>
      <c r="E8" s="33" t="s">
        <v>26</v>
      </c>
      <c r="F8" s="33" t="s">
        <v>26</v>
      </c>
      <c r="G8" s="33" t="s">
        <v>26</v>
      </c>
      <c r="H8" s="33" t="s">
        <v>26</v>
      </c>
      <c r="I8" s="33" t="s">
        <v>26</v>
      </c>
      <c r="J8" s="33" t="s">
        <v>26</v>
      </c>
      <c r="K8" s="33" t="s">
        <v>26</v>
      </c>
      <c r="L8" s="33" t="s">
        <v>26</v>
      </c>
      <c r="M8" s="33" t="s">
        <v>26</v>
      </c>
      <c r="N8" s="33" t="s">
        <v>26</v>
      </c>
      <c r="O8" s="34">
        <f t="shared" si="0"/>
        <v>0</v>
      </c>
      <c r="P8" s="35">
        <v>211780.5991982111</v>
      </c>
      <c r="Q8" s="86">
        <f t="shared" si="1"/>
        <v>-211780.5991982111</v>
      </c>
      <c r="R8" s="36"/>
      <c r="S8" s="36"/>
      <c r="T8" s="36"/>
      <c r="U8" s="36"/>
      <c r="V8" s="36"/>
      <c r="W8" s="36"/>
      <c r="X8" s="36"/>
      <c r="Y8" s="36"/>
      <c r="AA8" s="36"/>
      <c r="AB8" s="36"/>
    </row>
    <row r="9" spans="1:28" ht="16.5" thickTop="1" thickBot="1" x14ac:dyDescent="0.3">
      <c r="A9" s="31" t="s">
        <v>7</v>
      </c>
      <c r="B9" s="37" t="s">
        <v>8</v>
      </c>
      <c r="C9" s="33" t="s">
        <v>26</v>
      </c>
      <c r="D9" s="33" t="s">
        <v>26</v>
      </c>
      <c r="E9" s="33" t="s">
        <v>26</v>
      </c>
      <c r="F9" s="33" t="s">
        <v>26</v>
      </c>
      <c r="G9" s="33" t="s">
        <v>26</v>
      </c>
      <c r="H9" s="33" t="s">
        <v>26</v>
      </c>
      <c r="I9" s="33" t="s">
        <v>26</v>
      </c>
      <c r="J9" s="33" t="s">
        <v>26</v>
      </c>
      <c r="K9" s="33" t="s">
        <v>26</v>
      </c>
      <c r="L9" s="33" t="s">
        <v>26</v>
      </c>
      <c r="M9" s="33" t="s">
        <v>26</v>
      </c>
      <c r="N9" s="33" t="s">
        <v>26</v>
      </c>
      <c r="O9" s="34">
        <f t="shared" si="0"/>
        <v>0</v>
      </c>
      <c r="P9" s="35">
        <v>77608.997270000007</v>
      </c>
      <c r="Q9" s="86">
        <f t="shared" si="1"/>
        <v>-77608.997270000007</v>
      </c>
      <c r="R9" s="36"/>
      <c r="S9" s="36"/>
      <c r="T9" s="36"/>
      <c r="U9" s="36"/>
      <c r="V9" s="36"/>
      <c r="W9" s="36"/>
      <c r="X9" s="36"/>
      <c r="Y9" s="36"/>
      <c r="AA9" s="36"/>
      <c r="AB9" s="36"/>
    </row>
    <row r="10" spans="1:28" ht="16.5" thickTop="1" thickBot="1" x14ac:dyDescent="0.3">
      <c r="A10" s="38" t="s">
        <v>9</v>
      </c>
      <c r="B10" s="37" t="s">
        <v>10</v>
      </c>
      <c r="C10" s="33" t="s">
        <v>26</v>
      </c>
      <c r="D10" s="33" t="s">
        <v>26</v>
      </c>
      <c r="E10" s="33" t="s">
        <v>26</v>
      </c>
      <c r="F10" s="33" t="s">
        <v>26</v>
      </c>
      <c r="G10" s="33" t="s">
        <v>26</v>
      </c>
      <c r="H10" s="33" t="s">
        <v>26</v>
      </c>
      <c r="I10" s="33" t="s">
        <v>26</v>
      </c>
      <c r="J10" s="33" t="s">
        <v>26</v>
      </c>
      <c r="K10" s="33" t="s">
        <v>26</v>
      </c>
      <c r="L10" s="33" t="s">
        <v>26</v>
      </c>
      <c r="M10" s="33" t="s">
        <v>26</v>
      </c>
      <c r="N10" s="33" t="s">
        <v>26</v>
      </c>
      <c r="O10" s="34">
        <f t="shared" si="0"/>
        <v>0</v>
      </c>
      <c r="P10" s="35">
        <v>187002.68174375733</v>
      </c>
      <c r="Q10" s="86">
        <f t="shared" si="1"/>
        <v>-187002.68174375733</v>
      </c>
      <c r="R10" s="36"/>
      <c r="S10" s="36"/>
      <c r="T10" s="36"/>
      <c r="U10" s="36"/>
      <c r="V10" s="36"/>
      <c r="W10" s="36"/>
      <c r="X10" s="36"/>
      <c r="Y10" s="36"/>
      <c r="AA10" s="36"/>
      <c r="AB10" s="36"/>
    </row>
    <row r="11" spans="1:28" ht="16.5" thickTop="1" thickBot="1" x14ac:dyDescent="0.3">
      <c r="A11" s="38" t="s">
        <v>11</v>
      </c>
      <c r="B11" s="37" t="s">
        <v>12</v>
      </c>
      <c r="C11" s="33" t="s">
        <v>26</v>
      </c>
      <c r="D11" s="33" t="s">
        <v>26</v>
      </c>
      <c r="E11" s="33" t="s">
        <v>26</v>
      </c>
      <c r="F11" s="33" t="s">
        <v>26</v>
      </c>
      <c r="G11" s="33" t="s">
        <v>26</v>
      </c>
      <c r="H11" s="33" t="s">
        <v>26</v>
      </c>
      <c r="I11" s="33" t="s">
        <v>26</v>
      </c>
      <c r="J11" s="33" t="s">
        <v>26</v>
      </c>
      <c r="K11" s="33" t="s">
        <v>26</v>
      </c>
      <c r="L11" s="33" t="s">
        <v>26</v>
      </c>
      <c r="M11" s="33" t="s">
        <v>26</v>
      </c>
      <c r="N11" s="33" t="s">
        <v>26</v>
      </c>
      <c r="O11" s="34">
        <f t="shared" si="0"/>
        <v>0</v>
      </c>
      <c r="P11" s="35">
        <v>115482.18069287675</v>
      </c>
      <c r="Q11" s="86">
        <f t="shared" si="1"/>
        <v>-115482.18069287675</v>
      </c>
      <c r="R11" s="36"/>
      <c r="S11" s="36"/>
      <c r="T11" s="36"/>
      <c r="U11" s="36"/>
      <c r="V11" s="36"/>
      <c r="W11" s="36"/>
      <c r="X11" s="36"/>
      <c r="Y11" s="36"/>
      <c r="AA11" s="36"/>
      <c r="AB11" s="36"/>
    </row>
    <row r="12" spans="1:28" ht="16.5" thickTop="1" thickBot="1" x14ac:dyDescent="0.3">
      <c r="A12" s="31">
        <v>555</v>
      </c>
      <c r="B12" s="37" t="s">
        <v>13</v>
      </c>
      <c r="C12" s="33" t="s">
        <v>26</v>
      </c>
      <c r="D12" s="33" t="s">
        <v>26</v>
      </c>
      <c r="E12" s="33" t="s">
        <v>26</v>
      </c>
      <c r="F12" s="33" t="s">
        <v>26</v>
      </c>
      <c r="G12" s="33" t="s">
        <v>26</v>
      </c>
      <c r="H12" s="33" t="s">
        <v>26</v>
      </c>
      <c r="I12" s="33" t="s">
        <v>26</v>
      </c>
      <c r="J12" s="33" t="s">
        <v>26</v>
      </c>
      <c r="K12" s="33" t="s">
        <v>26</v>
      </c>
      <c r="L12" s="33" t="s">
        <v>26</v>
      </c>
      <c r="M12" s="33" t="s">
        <v>26</v>
      </c>
      <c r="N12" s="33" t="s">
        <v>26</v>
      </c>
      <c r="O12" s="34">
        <f t="shared" si="0"/>
        <v>0</v>
      </c>
      <c r="P12" s="35">
        <v>283262.667487895</v>
      </c>
      <c r="Q12" s="86">
        <f t="shared" si="1"/>
        <v>-283262.667487895</v>
      </c>
      <c r="R12" s="36"/>
      <c r="S12" s="36"/>
      <c r="T12" s="36"/>
      <c r="U12" s="36"/>
      <c r="V12" s="36"/>
      <c r="W12" s="36"/>
      <c r="X12" s="36"/>
      <c r="Y12" s="36"/>
      <c r="AA12" s="36"/>
      <c r="AB12" s="36"/>
    </row>
    <row r="13" spans="1:28" ht="16.5" thickTop="1" thickBot="1" x14ac:dyDescent="0.3">
      <c r="A13" s="31">
        <v>447</v>
      </c>
      <c r="B13" s="37" t="s">
        <v>14</v>
      </c>
      <c r="C13" s="33" t="s">
        <v>26</v>
      </c>
      <c r="D13" s="33" t="s">
        <v>26</v>
      </c>
      <c r="E13" s="33" t="s">
        <v>26</v>
      </c>
      <c r="F13" s="33" t="s">
        <v>26</v>
      </c>
      <c r="G13" s="33" t="s">
        <v>26</v>
      </c>
      <c r="H13" s="33" t="s">
        <v>26</v>
      </c>
      <c r="I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  <c r="O13" s="34">
        <f t="shared" si="0"/>
        <v>0</v>
      </c>
      <c r="P13" s="35">
        <v>-128535.20191999999</v>
      </c>
      <c r="Q13" s="86">
        <f t="shared" si="1"/>
        <v>128535.20191999999</v>
      </c>
      <c r="R13" s="36"/>
      <c r="S13" s="36"/>
      <c r="T13" s="36"/>
      <c r="U13" s="36"/>
      <c r="V13" s="36"/>
      <c r="W13" s="36"/>
      <c r="X13" s="36"/>
      <c r="Y13" s="36"/>
      <c r="AA13" s="36"/>
      <c r="AB13" s="36"/>
    </row>
    <row r="14" spans="1:28" ht="16.5" thickTop="1" thickBot="1" x14ac:dyDescent="0.3">
      <c r="A14" s="38">
        <v>565</v>
      </c>
      <c r="B14" s="37" t="s">
        <v>15</v>
      </c>
      <c r="C14" s="33" t="s">
        <v>26</v>
      </c>
      <c r="D14" s="33" t="s">
        <v>26</v>
      </c>
      <c r="E14" s="33" t="s">
        <v>26</v>
      </c>
      <c r="F14" s="33" t="s">
        <v>26</v>
      </c>
      <c r="G14" s="33" t="s">
        <v>26</v>
      </c>
      <c r="H14" s="33" t="s">
        <v>26</v>
      </c>
      <c r="I14" s="33" t="s">
        <v>26</v>
      </c>
      <c r="J14" s="33" t="s">
        <v>26</v>
      </c>
      <c r="K14" s="33" t="s">
        <v>26</v>
      </c>
      <c r="L14" s="33" t="s">
        <v>26</v>
      </c>
      <c r="M14" s="33" t="s">
        <v>26</v>
      </c>
      <c r="N14" s="33" t="s">
        <v>26</v>
      </c>
      <c r="O14" s="34">
        <f t="shared" si="0"/>
        <v>0</v>
      </c>
      <c r="P14" s="35">
        <v>135862.20025238866</v>
      </c>
      <c r="Q14" s="86">
        <f t="shared" si="1"/>
        <v>-135862.20025238866</v>
      </c>
      <c r="R14" s="36"/>
      <c r="S14" s="36"/>
      <c r="T14" s="36"/>
      <c r="U14" s="36"/>
      <c r="V14" s="36"/>
      <c r="W14" s="36"/>
      <c r="X14" s="36"/>
      <c r="Y14" s="36"/>
      <c r="AA14" s="36"/>
      <c r="AB14" s="36"/>
    </row>
    <row r="15" spans="1:28" ht="16.5" thickTop="1" thickBot="1" x14ac:dyDescent="0.3">
      <c r="A15" s="38">
        <v>456</v>
      </c>
      <c r="B15" s="37" t="s">
        <v>16</v>
      </c>
      <c r="C15" s="33" t="s">
        <v>26</v>
      </c>
      <c r="D15" s="33" t="s">
        <v>26</v>
      </c>
      <c r="E15" s="33" t="s">
        <v>26</v>
      </c>
      <c r="F15" s="33" t="s">
        <v>26</v>
      </c>
      <c r="G15" s="33" t="s">
        <v>26</v>
      </c>
      <c r="H15" s="33" t="s">
        <v>26</v>
      </c>
      <c r="I15" s="33" t="s">
        <v>26</v>
      </c>
      <c r="J15" s="33" t="s">
        <v>26</v>
      </c>
      <c r="K15" s="33" t="s">
        <v>26</v>
      </c>
      <c r="L15" s="33" t="s">
        <v>26</v>
      </c>
      <c r="M15" s="33" t="s">
        <v>26</v>
      </c>
      <c r="N15" s="33" t="s">
        <v>26</v>
      </c>
      <c r="O15" s="34">
        <f t="shared" si="0"/>
        <v>0</v>
      </c>
      <c r="P15" s="35">
        <v>-43938.971690573824</v>
      </c>
      <c r="Q15" s="86">
        <f t="shared" si="1"/>
        <v>43938.971690573824</v>
      </c>
      <c r="U15" s="39"/>
      <c r="X15" s="40"/>
      <c r="Y15" s="39"/>
    </row>
    <row r="16" spans="1:28" s="42" customFormat="1" ht="16.5" thickTop="1" thickBot="1" x14ac:dyDescent="0.3">
      <c r="A16" s="31">
        <v>557</v>
      </c>
      <c r="B16" s="37" t="s">
        <v>17</v>
      </c>
      <c r="C16" s="33" t="s">
        <v>26</v>
      </c>
      <c r="D16" s="33" t="s">
        <v>26</v>
      </c>
      <c r="E16" s="33" t="s">
        <v>26</v>
      </c>
      <c r="F16" s="33" t="s">
        <v>26</v>
      </c>
      <c r="G16" s="33" t="s">
        <v>26</v>
      </c>
      <c r="H16" s="33" t="s">
        <v>26</v>
      </c>
      <c r="I16" s="33" t="s">
        <v>26</v>
      </c>
      <c r="J16" s="33" t="s">
        <v>26</v>
      </c>
      <c r="K16" s="33" t="s">
        <v>26</v>
      </c>
      <c r="L16" s="33" t="s">
        <v>26</v>
      </c>
      <c r="M16" s="33" t="s">
        <v>26</v>
      </c>
      <c r="N16" s="33" t="s">
        <v>26</v>
      </c>
      <c r="O16" s="34">
        <f t="shared" si="0"/>
        <v>0</v>
      </c>
      <c r="P16" s="35">
        <v>16711.586023277483</v>
      </c>
      <c r="Q16" s="86">
        <f t="shared" si="1"/>
        <v>-16711.586023277483</v>
      </c>
      <c r="R16" s="41"/>
      <c r="S16" s="41"/>
      <c r="T16" s="41"/>
      <c r="U16" s="41"/>
      <c r="V16" s="41"/>
      <c r="W16" s="41"/>
      <c r="X16" s="41"/>
      <c r="Y16" s="41"/>
      <c r="Z16" s="40"/>
      <c r="AA16" s="41"/>
      <c r="AB16" s="41"/>
    </row>
    <row r="17" spans="1:24" ht="16.5" thickTop="1" thickBot="1" x14ac:dyDescent="0.3">
      <c r="A17" s="43"/>
      <c r="B17" s="43" t="s">
        <v>18</v>
      </c>
      <c r="C17" s="33" t="s">
        <v>26</v>
      </c>
      <c r="D17" s="33" t="s">
        <v>26</v>
      </c>
      <c r="E17" s="33" t="s">
        <v>26</v>
      </c>
      <c r="F17" s="33" t="s">
        <v>26</v>
      </c>
      <c r="G17" s="33" t="s">
        <v>26</v>
      </c>
      <c r="H17" s="33" t="s">
        <v>26</v>
      </c>
      <c r="I17" s="33" t="s">
        <v>26</v>
      </c>
      <c r="J17" s="33" t="s">
        <v>26</v>
      </c>
      <c r="K17" s="33" t="s">
        <v>26</v>
      </c>
      <c r="L17" s="33" t="s">
        <v>26</v>
      </c>
      <c r="M17" s="33" t="s">
        <v>26</v>
      </c>
      <c r="N17" s="33" t="s">
        <v>26</v>
      </c>
      <c r="O17" s="44">
        <f>SUM(O7:O16)</f>
        <v>0</v>
      </c>
      <c r="P17" s="45">
        <f>SUM(P7:P16)</f>
        <v>902369.76794783236</v>
      </c>
      <c r="Q17" s="46">
        <f>SUM(Q7:Q16)</f>
        <v>-902369.76794783236</v>
      </c>
      <c r="R17" s="47"/>
      <c r="U17" s="39"/>
      <c r="X17" s="48"/>
    </row>
    <row r="18" spans="1:24" ht="10.35" customHeight="1" thickTop="1" x14ac:dyDescent="0.25">
      <c r="A18" s="31"/>
      <c r="B18" s="37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3"/>
      <c r="Q18" s="54"/>
      <c r="R18" s="47"/>
      <c r="U18" s="39"/>
      <c r="X18" s="48"/>
    </row>
    <row r="19" spans="1:24" x14ac:dyDescent="0.25">
      <c r="A19" s="55"/>
      <c r="B19" s="56" t="s">
        <v>19</v>
      </c>
      <c r="C19" s="57">
        <v>2247721.9891241458</v>
      </c>
      <c r="D19" s="58">
        <v>1898576.9965741572</v>
      </c>
      <c r="E19" s="58">
        <v>1982654.0050206999</v>
      </c>
      <c r="F19" s="58">
        <v>1679386.9975358625</v>
      </c>
      <c r="G19" s="58">
        <v>1615204.0021787223</v>
      </c>
      <c r="H19" s="58">
        <v>1471298.0014757889</v>
      </c>
      <c r="I19" s="58">
        <v>1562056.0042065447</v>
      </c>
      <c r="J19" s="58">
        <v>1602798.0097801855</v>
      </c>
      <c r="K19" s="58">
        <v>1490061.993190686</v>
      </c>
      <c r="L19" s="58">
        <v>1669151.002740606</v>
      </c>
      <c r="M19" s="58">
        <v>1904226.0026788516</v>
      </c>
      <c r="N19" s="59">
        <v>2227654.9929561643</v>
      </c>
      <c r="O19" s="60">
        <f>SUM(C19:N19)</f>
        <v>21350789.997462418</v>
      </c>
      <c r="P19" s="59">
        <v>21350789.997462418</v>
      </c>
      <c r="Q19" s="61">
        <f>O19-P19</f>
        <v>0</v>
      </c>
      <c r="R19" s="62"/>
      <c r="U19" s="62"/>
    </row>
    <row r="20" spans="1:24" x14ac:dyDescent="0.25">
      <c r="O20" s="63"/>
      <c r="P20" s="64"/>
      <c r="R20" s="47"/>
    </row>
    <row r="21" spans="1:24" s="7" customFormat="1" ht="13.5" customHeight="1" x14ac:dyDescent="0.25">
      <c r="A21" s="65" t="s">
        <v>21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9"/>
      <c r="P21" s="66"/>
    </row>
    <row r="22" spans="1:24" s="7" customFormat="1" ht="13.5" customHeight="1" x14ac:dyDescent="0.25">
      <c r="A22" s="67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88"/>
    </row>
    <row r="23" spans="1:24" s="7" customFormat="1" ht="13.5" customHeight="1" x14ac:dyDescent="0.25">
      <c r="A23" s="70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71"/>
      <c r="P23" s="66"/>
      <c r="Q23" s="68"/>
    </row>
    <row r="24" spans="1:24" s="7" customFormat="1" ht="13.5" customHeight="1" x14ac:dyDescent="0.25">
      <c r="A24" s="70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6"/>
      <c r="P24" s="66"/>
      <c r="Q24" s="68"/>
    </row>
    <row r="25" spans="1:24" s="7" customFormat="1" ht="13.5" customHeight="1" x14ac:dyDescent="0.25">
      <c r="A25" s="70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6"/>
      <c r="P25" s="66"/>
      <c r="Q25" s="68"/>
    </row>
    <row r="26" spans="1:24" s="7" customFormat="1" ht="13.5" customHeight="1" x14ac:dyDescent="0.25">
      <c r="A26" s="70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72"/>
      <c r="P26" s="66"/>
      <c r="Q26" s="68"/>
    </row>
    <row r="27" spans="1:24" s="7" customFormat="1" ht="13.5" customHeight="1" x14ac:dyDescent="0.25">
      <c r="A27" s="70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73"/>
      <c r="Q27" s="68"/>
    </row>
    <row r="28" spans="1:24" s="7" customFormat="1" ht="13.5" customHeight="1" x14ac:dyDescent="0.25">
      <c r="A28" s="70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3"/>
      <c r="Q28" s="68"/>
    </row>
    <row r="29" spans="1:24" s="7" customFormat="1" x14ac:dyDescent="0.25">
      <c r="A29" s="65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6"/>
      <c r="P29" s="73"/>
      <c r="Q29" s="68"/>
    </row>
    <row r="30" spans="1:24" s="7" customFormat="1" x14ac:dyDescent="0.2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66"/>
      <c r="P30" s="73"/>
      <c r="Q30" s="74"/>
    </row>
    <row r="31" spans="1:24" s="7" customFormat="1" x14ac:dyDescent="0.25">
      <c r="A31" s="65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6"/>
      <c r="P31" s="73"/>
      <c r="Q31" s="68"/>
    </row>
    <row r="32" spans="1:24" s="7" customForma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66"/>
      <c r="P32" s="73"/>
      <c r="Q32" s="74"/>
    </row>
    <row r="33" spans="1:17" s="7" customFormat="1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66"/>
      <c r="P33" s="73"/>
      <c r="Q33" s="74"/>
    </row>
    <row r="34" spans="1:17" s="7" customFormat="1" ht="18.75" x14ac:dyDescent="0.3">
      <c r="A34" s="6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66"/>
      <c r="P34" s="73"/>
      <c r="Q34" s="75"/>
    </row>
    <row r="35" spans="1:17" s="7" customFormat="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73"/>
      <c r="Q35" s="66"/>
    </row>
    <row r="36" spans="1:17" s="7" customFormat="1" ht="18.75" x14ac:dyDescent="0.3">
      <c r="A36" s="70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75"/>
      <c r="P36" s="76"/>
      <c r="Q36" s="68"/>
    </row>
    <row r="37" spans="1:17" s="7" customFormat="1" x14ac:dyDescent="0.25">
      <c r="A37" s="70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6"/>
      <c r="P37" s="76"/>
      <c r="Q37" s="68"/>
    </row>
    <row r="38" spans="1:17" s="7" customFormat="1" x14ac:dyDescent="0.25">
      <c r="A38" s="70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76"/>
      <c r="Q38" s="68"/>
    </row>
    <row r="39" spans="1:17" s="7" customFormat="1" x14ac:dyDescent="0.25">
      <c r="A39" s="70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76"/>
      <c r="Q39" s="68"/>
    </row>
    <row r="40" spans="1:17" s="7" customFormat="1" x14ac:dyDescent="0.25">
      <c r="A40" s="70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76"/>
      <c r="Q40" s="68"/>
    </row>
    <row r="41" spans="1:17" s="7" customFormat="1" x14ac:dyDescent="0.25">
      <c r="A41" s="70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76"/>
      <c r="Q41" s="68"/>
    </row>
    <row r="42" spans="1:17" s="7" customFormat="1" x14ac:dyDescent="0.25">
      <c r="A42" s="70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76"/>
      <c r="Q42" s="68"/>
    </row>
    <row r="43" spans="1:17" s="7" customFormat="1" x14ac:dyDescent="0.25">
      <c r="A43" s="65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76"/>
      <c r="Q43" s="68"/>
    </row>
    <row r="44" spans="1:17" s="7" customFormat="1" x14ac:dyDescent="0.25">
      <c r="A44" s="74"/>
      <c r="B44" s="74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68"/>
      <c r="P44" s="76"/>
      <c r="Q44" s="74"/>
    </row>
    <row r="45" spans="1:17" s="7" customFormat="1" x14ac:dyDescent="0.25">
      <c r="A45" s="65"/>
      <c r="B45" s="6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68"/>
      <c r="P45" s="76"/>
      <c r="Q45" s="68"/>
    </row>
    <row r="46" spans="1:17" s="7" customFormat="1" x14ac:dyDescent="0.25">
      <c r="A46" s="65"/>
      <c r="B46" s="6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7"/>
      <c r="P46" s="76"/>
      <c r="Q46" s="68"/>
    </row>
    <row r="47" spans="1:17" s="7" customFormat="1" ht="18.75" x14ac:dyDescent="0.3">
      <c r="A47" s="65"/>
      <c r="B47" s="75"/>
      <c r="C47" s="79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78"/>
      <c r="P47" s="76"/>
      <c r="Q47" s="75"/>
    </row>
    <row r="48" spans="1:17" s="7" customFormat="1" x14ac:dyDescent="0.25">
      <c r="A48" s="66"/>
      <c r="B48" s="66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8"/>
      <c r="P48" s="76"/>
      <c r="Q48" s="66"/>
    </row>
    <row r="49" spans="1:17" s="7" customFormat="1" x14ac:dyDescent="0.25">
      <c r="A49" s="70"/>
      <c r="B49" s="68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0"/>
      <c r="P49" s="76"/>
      <c r="Q49" s="68"/>
    </row>
    <row r="50" spans="1:17" s="7" customFormat="1" x14ac:dyDescent="0.25">
      <c r="A50" s="70"/>
      <c r="B50" s="68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73"/>
      <c r="P50" s="76"/>
      <c r="Q50" s="68"/>
    </row>
    <row r="51" spans="1:17" s="7" customFormat="1" x14ac:dyDescent="0.25">
      <c r="A51" s="70"/>
      <c r="B51" s="68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76"/>
      <c r="Q51" s="68"/>
    </row>
    <row r="52" spans="1:17" s="7" customFormat="1" x14ac:dyDescent="0.25">
      <c r="A52" s="70"/>
      <c r="B52" s="68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76"/>
      <c r="Q52" s="68"/>
    </row>
    <row r="53" spans="1:17" s="7" customFormat="1" x14ac:dyDescent="0.25">
      <c r="A53" s="70"/>
      <c r="B53" s="68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76"/>
      <c r="Q53" s="68"/>
    </row>
    <row r="54" spans="1:17" s="7" customFormat="1" x14ac:dyDescent="0.25">
      <c r="A54" s="70"/>
      <c r="B54" s="68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76"/>
      <c r="Q54" s="68"/>
    </row>
    <row r="55" spans="1:17" s="7" customFormat="1" x14ac:dyDescent="0.25">
      <c r="A55" s="70"/>
      <c r="B55" s="68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1"/>
      <c r="P55" s="76"/>
      <c r="Q55" s="68"/>
    </row>
    <row r="56" spans="1:17" s="7" customFormat="1" x14ac:dyDescent="0.25">
      <c r="A56" s="65"/>
      <c r="B56" s="68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76"/>
      <c r="Q56" s="68"/>
    </row>
    <row r="57" spans="1:17" s="7" customFormat="1" x14ac:dyDescent="0.25">
      <c r="A57" s="74"/>
      <c r="B57" s="74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81"/>
      <c r="P57" s="76"/>
      <c r="Q57" s="74"/>
    </row>
    <row r="58" spans="1:17" s="7" customFormat="1" x14ac:dyDescent="0.25">
      <c r="A58" s="65"/>
      <c r="B58" s="6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81"/>
      <c r="P58" s="76"/>
      <c r="Q58" s="68"/>
    </row>
    <row r="59" spans="1:17" s="7" customFormat="1" x14ac:dyDescent="0.25">
      <c r="A59" s="74"/>
      <c r="B59" s="74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7"/>
      <c r="P59" s="76"/>
      <c r="Q59" s="74"/>
    </row>
    <row r="60" spans="1:17" s="7" customFormat="1" x14ac:dyDescent="0.25">
      <c r="A60" s="74"/>
      <c r="B60" s="74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8"/>
      <c r="P60" s="76"/>
      <c r="Q60" s="74"/>
    </row>
    <row r="61" spans="1:17" s="7" customFormat="1" ht="18.75" x14ac:dyDescent="0.3">
      <c r="A61" s="65"/>
      <c r="B61" s="75"/>
      <c r="C61" s="83"/>
      <c r="D61" s="83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76"/>
      <c r="P61" s="76"/>
      <c r="Q61" s="75"/>
    </row>
    <row r="62" spans="1:17" s="7" customFormat="1" x14ac:dyDescent="0.25">
      <c r="A62" s="66"/>
      <c r="B62" s="66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6"/>
      <c r="P62" s="76"/>
      <c r="Q62" s="66"/>
    </row>
    <row r="63" spans="1:17" s="7" customFormat="1" x14ac:dyDescent="0.25">
      <c r="A63" s="70"/>
      <c r="B63" s="68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4"/>
      <c r="P63" s="76"/>
      <c r="Q63" s="68"/>
    </row>
    <row r="64" spans="1:17" s="7" customFormat="1" x14ac:dyDescent="0.25">
      <c r="A64" s="70"/>
      <c r="B64" s="68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73"/>
      <c r="P64" s="76"/>
      <c r="Q64" s="68"/>
    </row>
    <row r="65" spans="1:17" s="7" customFormat="1" x14ac:dyDescent="0.25">
      <c r="A65" s="70"/>
      <c r="B65" s="68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76"/>
      <c r="Q65" s="68"/>
    </row>
    <row r="66" spans="1:17" s="7" customFormat="1" x14ac:dyDescent="0.25">
      <c r="A66" s="70"/>
      <c r="B66" s="68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76"/>
      <c r="Q66" s="68"/>
    </row>
    <row r="67" spans="1:17" s="7" customFormat="1" x14ac:dyDescent="0.25">
      <c r="A67" s="70"/>
      <c r="B67" s="68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76"/>
      <c r="Q67" s="68"/>
    </row>
    <row r="68" spans="1:17" s="7" customFormat="1" x14ac:dyDescent="0.25">
      <c r="A68" s="70"/>
      <c r="B68" s="68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76"/>
      <c r="Q68" s="68"/>
    </row>
    <row r="69" spans="1:17" s="7" customFormat="1" x14ac:dyDescent="0.25">
      <c r="A69" s="70"/>
      <c r="B69" s="68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1"/>
      <c r="P69" s="76"/>
      <c r="Q69" s="68"/>
    </row>
    <row r="70" spans="1:17" s="7" customFormat="1" x14ac:dyDescent="0.25">
      <c r="A70" s="65"/>
      <c r="B70" s="68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76"/>
      <c r="Q70" s="68"/>
    </row>
    <row r="71" spans="1:17" s="7" customFormat="1" x14ac:dyDescent="0.25">
      <c r="A71" s="74"/>
      <c r="B71" s="74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81"/>
      <c r="P71" s="76"/>
      <c r="Q71" s="74"/>
    </row>
    <row r="72" spans="1:17" s="7" customFormat="1" x14ac:dyDescent="0.25">
      <c r="A72" s="65"/>
      <c r="B72" s="6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81"/>
      <c r="P72" s="76"/>
      <c r="Q72" s="68"/>
    </row>
    <row r="73" spans="1:17" s="7" customFormat="1" x14ac:dyDescent="0.25">
      <c r="A73" s="65"/>
      <c r="B73" s="6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7"/>
      <c r="P73" s="76"/>
      <c r="Q73" s="68"/>
    </row>
    <row r="74" spans="1:17" s="7" customFormat="1" x14ac:dyDescent="0.25">
      <c r="A74" s="74"/>
      <c r="B74" s="74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78"/>
      <c r="P74" s="76"/>
      <c r="Q74" s="74"/>
    </row>
    <row r="75" spans="1:17" s="7" customFormat="1" x14ac:dyDescent="0.25"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8"/>
      <c r="P75" s="76"/>
    </row>
    <row r="76" spans="1:17" s="7" customFormat="1" x14ac:dyDescent="0.25"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85"/>
      <c r="P76" s="76"/>
    </row>
    <row r="77" spans="1:17" s="7" customFormat="1" x14ac:dyDescent="0.25"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1:17" x14ac:dyDescent="0.25">
      <c r="O78" s="76"/>
      <c r="P78" s="76"/>
    </row>
    <row r="79" spans="1:17" x14ac:dyDescent="0.25">
      <c r="O79" s="76"/>
      <c r="P79" s="76"/>
    </row>
  </sheetData>
  <pageMargins left="0.7" right="0.7" top="0.75" bottom="0.75" header="0.3" footer="0.3"/>
  <pageSetup scale="36" orientation="portrait" verticalDpi="0" r:id="rId1"/>
  <headerFooter>
    <oddHeader>&amp;RExh. PKW-15C
Page 1 of 1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8584DB-19C4-40AA-9D14-61B0F3510E98}"/>
</file>

<file path=customXml/itemProps2.xml><?xml version="1.0" encoding="utf-8"?>
<ds:datastoreItem xmlns:ds="http://schemas.openxmlformats.org/officeDocument/2006/customXml" ds:itemID="{246F6935-A32B-48A6-BA1F-506BD1A47273}"/>
</file>

<file path=customXml/itemProps3.xml><?xml version="1.0" encoding="utf-8"?>
<ds:datastoreItem xmlns:ds="http://schemas.openxmlformats.org/officeDocument/2006/customXml" ds:itemID="{0F89448D-DE23-40BB-BE55-72328FAC71DB}"/>
</file>

<file path=customXml/itemProps4.xml><?xml version="1.0" encoding="utf-8"?>
<ds:datastoreItem xmlns:ds="http://schemas.openxmlformats.org/officeDocument/2006/customXml" ds:itemID="{4290321E-7E71-4185-9E58-EE039D1D3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Confidential</vt:lpstr>
      <vt:lpstr>Power cost summary (R)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mueller</dc:creator>
  <cp:lastModifiedBy>Barnett, Donna L. (BEL)</cp:lastModifiedBy>
  <cp:lastPrinted>2022-01-29T23:37:50Z</cp:lastPrinted>
  <dcterms:created xsi:type="dcterms:W3CDTF">2021-12-21T18:53:53Z</dcterms:created>
  <dcterms:modified xsi:type="dcterms:W3CDTF">2022-01-30T19:48:04Z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