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2" windowHeight="12816" activeTab="0"/>
  </bookViews>
  <sheets>
    <sheet name="JAP -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>#REF!</definedName>
    <definedName name="\r">#REF!</definedName>
    <definedName name="\x">#REF!</definedName>
    <definedName name="\z">#REF!</definedName>
    <definedName name="_12CAB">#REF!</definedName>
    <definedName name="_12CAB200">#REF!</definedName>
    <definedName name="_12CAB600">#REF!</definedName>
    <definedName name="_34CAB600">#REF!</definedName>
    <definedName name="_Fill">#REF!</definedName>
    <definedName name="_xlfn.BAHTTEXT" hidden="1">#NAME?</definedName>
    <definedName name="A1D">#REF!</definedName>
    <definedName name="A1DKYZ">#REF!</definedName>
    <definedName name="A1R">#REF!</definedName>
    <definedName name="Acq1Plant">'[2]Acquisition Inputs'!$C$8</definedName>
    <definedName name="Acq2Plant">'[2]Acquisition Inputs'!$C$70</definedName>
    <definedName name="ADAPTER">#REF!</definedName>
    <definedName name="ANCUS">#REF!</definedName>
    <definedName name="apeek">#REF!</definedName>
    <definedName name="Apr04">'[3]BS'!$U$7:$U$3582</definedName>
    <definedName name="Apr04AMA">'[3]BS'!$AG$7:$AG$3582</definedName>
    <definedName name="Aug04">'[3]BS'!$Y$7:$Y$3582</definedName>
    <definedName name="Aug04AMA">'[3]BS'!$AK$7:$AK$3582</definedName>
    <definedName name="Aurora_Prices">"Monthly Price Summary'!$C$4:$H$63"</definedName>
    <definedName name="BADDEBT">#REF!</definedName>
    <definedName name="BASE">#REF!</definedName>
    <definedName name="BD">#REF!</definedName>
    <definedName name="BEP">#REF!</definedName>
    <definedName name="BLOAD">#REF!</definedName>
    <definedName name="Capacity">#REF!</definedName>
    <definedName name="CASE" localSheetId="0">'[4]INPUTS'!$C$11</definedName>
    <definedName name="CASE">'[5]INPUTS'!$C$11</definedName>
    <definedName name="CaseDescription">'[2]Dispatch Cases'!$C$11</definedName>
    <definedName name="CCGT_HeatRate">'[2]Assumptions'!$H$23</definedName>
    <definedName name="CCGTPrice">'[2]Assumptions'!$H$22</definedName>
    <definedName name="COLHOUSE">#REF!</definedName>
    <definedName name="COLXFER">#REF!</definedName>
    <definedName name="COM">#REF!</definedName>
    <definedName name="COM1">#REF!</definedName>
    <definedName name="COM1_376">#REF!</definedName>
    <definedName name="COM1XT">#REF!</definedName>
    <definedName name="COMMON_ADMIN_ALLOCATED">#REF!</definedName>
    <definedName name="COMPINSR">#REF!</definedName>
    <definedName name="COMPPLNT">#REF!</definedName>
    <definedName name="CONSERV">#REF!</definedName>
    <definedName name="ContractDate">'[6]Dispatch Cases'!#REF!</definedName>
    <definedName name="ConversionFactor">'[2]Assumptions'!$I$65</definedName>
    <definedName name="CONVFACT">#REF!</definedName>
    <definedName name="Criteria_MI">#REF!</definedName>
    <definedName name="CSI">#REF!</definedName>
    <definedName name="CUS">#REF!</definedName>
    <definedName name="CUST">#REF!</definedName>
    <definedName name="CUST879">#REF!</definedName>
    <definedName name="CUSTACCTXUA">#REF!</definedName>
    <definedName name="CUSTDEP">#REF!</definedName>
    <definedName name="D_108">#REF!</definedName>
    <definedName name="D_252">#REF!</definedName>
    <definedName name="D_376C">#REF!</definedName>
    <definedName name="D_376D">#REF!</definedName>
    <definedName name="D_380">#REF!</definedName>
    <definedName name="D_382">#REF!</definedName>
    <definedName name="D_385">#REF!</definedName>
    <definedName name="D_403">#REF!</definedName>
    <definedName name="D_408">#REF!</definedName>
    <definedName name="D_870">#REF!</definedName>
    <definedName name="D_871">#REF!</definedName>
    <definedName name="D_875">#REF!</definedName>
    <definedName name="D_878">#REF!</definedName>
    <definedName name="D_879">#REF!</definedName>
    <definedName name="D_887C">#REF!</definedName>
    <definedName name="D_887D">#REF!</definedName>
    <definedName name="D_893">#REF!</definedName>
    <definedName name="D_894">#REF!</definedName>
    <definedName name="D_902">#REF!</definedName>
    <definedName name="D_903">#REF!</definedName>
    <definedName name="D_904">#REF!</definedName>
    <definedName name="D_908">#REF!</definedName>
    <definedName name="D_912">#REF!</definedName>
    <definedName name="D_920">#REF!</definedName>
    <definedName name="D_923">#REF!</definedName>
    <definedName name="D_924">#REF!</definedName>
    <definedName name="D_926">#REF!</definedName>
    <definedName name="D_932">#REF!</definedName>
    <definedName name="D_COM1">#REF!</definedName>
    <definedName name="D_COM1XT">#REF!</definedName>
    <definedName name="D_MAINS">#REF!</definedName>
    <definedName name="D_PDAY">#REF!</definedName>
    <definedName name="D_PDAYT">#REF!</definedName>
    <definedName name="D_SEAS_2">#REF!</definedName>
    <definedName name="D_SEAS_3">#REF!</definedName>
    <definedName name="D_STRUCT">#REF!</definedName>
    <definedName name="Data">#REF!</definedName>
    <definedName name="Database_MI">#REF!</definedName>
    <definedName name="DebtPerc">'[2]Assumptions'!$I$58</definedName>
    <definedName name="Dec03">'[7]BS'!$T$7:$T$3582</definedName>
    <definedName name="Dec03AMA">'[7]BS'!$AJ$7:$AJ$3582</definedName>
    <definedName name="Dec04">'[3]BS'!$AC$7:$AC$3580</definedName>
    <definedName name="Dec04AMA">'[3]BS'!$AO$7:$AO$3582</definedName>
    <definedName name="DEM">#REF!</definedName>
    <definedName name="DEPRECIATION">#REF!</definedName>
    <definedName name="DF_HeatRate">'[2]Assumptions'!$L$23</definedName>
    <definedName name="Disc">'[6]Debt Amortization'!#REF!</definedName>
    <definedName name="DIST_OM">#REF!</definedName>
    <definedName name="DIST_OML">#REF!</definedName>
    <definedName name="DISTPT">#REF!</definedName>
    <definedName name="DMAINS_SERV">#REF!</definedName>
    <definedName name="DOCKET">#REF!</definedName>
    <definedName name="ee" hidden="1">{#N/A,#N/A,FALSE,"Month ";#N/A,#N/A,FALSE,"YTD";#N/A,#N/A,FALSE,"12 mo ended"}</definedName>
    <definedName name="EffTax" localSheetId="0">'[4]INPUTS'!$F$36</definedName>
    <definedName name="EffTax">#REF!</definedName>
    <definedName name="Electp1">#REF!</definedName>
    <definedName name="Electp2">#REF!</definedName>
    <definedName name="Electric_Prices">'[8]Monthly Price Summary'!$B$4:$E$27</definedName>
    <definedName name="ElRBLine">'[3]BS'!$AQ$7:$AQ$3303</definedName>
    <definedName name="EMPLBENE">#REF!</definedName>
    <definedName name="EndDate">'[2]Assumptions'!$C$11</definedName>
    <definedName name="Extract_MI">#REF!</definedName>
    <definedName name="FACTORS">#REF!</definedName>
    <definedName name="Feb04">'[3]BS'!$S$7:$S$3582</definedName>
    <definedName name="Feb04AMA">'[3]BS'!$AE$7:$AE$3582</definedName>
    <definedName name="Fed_Cap_Tax">'[9]Inputs'!$E$112</definedName>
    <definedName name="FedTaxRate">'[2]Assumptions'!$C$33</definedName>
    <definedName name="FF">#REF!</definedName>
    <definedName name="FIELDCHRG">#REF!</definedName>
    <definedName name="FIT">'[10]2.29'!#REF!</definedName>
    <definedName name="FTAX">'[4]INPUTS'!$F$35</definedName>
    <definedName name="GAS">#REF!</definedName>
    <definedName name="GasRBLine">'[3]BS'!$AS$7:$AS$3631</definedName>
    <definedName name="GasWC_LineItem">'[3]BS'!$AR$7:$AR$3631</definedName>
    <definedName name="GeoDate">'[6]Dispatch Cases'!#REF!</definedName>
    <definedName name="HydroCap">#REF!</definedName>
    <definedName name="HydroGen">'[6]Dispatch'!#REF!</definedName>
    <definedName name="INCSTMNT">#REF!</definedName>
    <definedName name="INCSTMT">#REF!</definedName>
    <definedName name="INTRESEXCH">#REF!</definedName>
    <definedName name="INVPLAN">#REF!</definedName>
    <definedName name="Jan04">'[3]BS'!$R$7:$R$3582</definedName>
    <definedName name="Jan04AMA">'[3]BS'!$AD$7:$AD$3582</definedName>
    <definedName name="JP_Bal">'[4]ACCOUNTS'!$AG$31</definedName>
    <definedName name="JPSTOR">#REF!</definedName>
    <definedName name="Jul04">'[3]BS'!$X$7:$X$3582</definedName>
    <definedName name="Jul04AMA">'[3]BS'!$AJ$7:$AJ$3582</definedName>
    <definedName name="Jun04">'[3]BS'!$W$7:$W$3582</definedName>
    <definedName name="Jun04AMA">'[3]BS'!$AI$7:$AI$3582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oadArray">'[11]Load Source Data'!$C$78:$X$89</definedName>
    <definedName name="LoadGrowthAdder">#REF!</definedName>
    <definedName name="LP">#REF!</definedName>
    <definedName name="MAINS">#REF!</definedName>
    <definedName name="Mar04">'[3]BS'!$T$7:$T$3582</definedName>
    <definedName name="Mar04AMA">'[3]BS'!$AF$7:$AF$3582</definedName>
    <definedName name="May04">'[3]BS'!$V$7:$V$3582</definedName>
    <definedName name="May04AMA">'[3]BS'!$AH$7:$AH$3582</definedName>
    <definedName name="MERGER_COST">'[12]Sheet1'!$AF$3:$AJ$28</definedName>
    <definedName name="MET_REGPT">#REF!</definedName>
    <definedName name="MISCELLANEOUS">#REF!</definedName>
    <definedName name="MonTotalDispatch">'[6]Dispatch'!#REF!</definedName>
    <definedName name="MR_GENPT">#REF!</definedName>
    <definedName name="MR_INDPT">#REF!</definedName>
    <definedName name="MT">#REF!</definedName>
    <definedName name="MTD_Format">'[13]Mthly'!$B$11:$D$11,'[13]Mthly'!$B$32:$D$32</definedName>
    <definedName name="MTRS_CUS">#REF!</definedName>
    <definedName name="MTRS_INT">#REF!</definedName>
    <definedName name="MTRS_REG">#REF!</definedName>
    <definedName name="MustRunGen">'[6]Dispatch'!#REF!</definedName>
    <definedName name="Nov03">'[7]BS'!$S$7:$S$3582</definedName>
    <definedName name="Nov03AMA">'[7]BS'!$AI$7:$AI$3582</definedName>
    <definedName name="Nov04">'[3]BS'!$AB$7:$AB$3582</definedName>
    <definedName name="Nov04AMA">'[3]BS'!$AN$7:$AN$3582</definedName>
    <definedName name="OBCLEASE">#REF!</definedName>
    <definedName name="Oct03">'[7]BS'!$R$7:$R$3582</definedName>
    <definedName name="Oct03AMA">'[7]BS'!$AH$7:$AH$3582</definedName>
    <definedName name="Oct04">'[3]BS'!$AA$7:$AA$3582</definedName>
    <definedName name="Oct04AMA">'[3]BS'!$AM$7:$AM$3582</definedName>
    <definedName name="OD25TO5">#REF!</definedName>
    <definedName name="OD60TO1">#REF!</definedName>
    <definedName name="OML">#REF!</definedName>
    <definedName name="OPEXPPF">#REF!</definedName>
    <definedName name="OPEXPRS">#REF!</definedName>
    <definedName name="P_AD">#REF!</definedName>
    <definedName name="Page1">#REF!</definedName>
    <definedName name="Page2">#REF!</definedName>
    <definedName name="PDAY">#REF!</definedName>
    <definedName name="PDAY_376">#REF!</definedName>
    <definedName name="PDAYT">#REF!</definedName>
    <definedName name="PEBBLE">#REF!</definedName>
    <definedName name="Percent_debt">'[9]Inputs'!$E$129</definedName>
    <definedName name="PERCENTAGES_CALCULATED">#REF!</definedName>
    <definedName name="PLT">#REF!</definedName>
    <definedName name="PreTaxDebtCost">'[2]Assumptions'!$I$56</definedName>
    <definedName name="PreTaxWACC">'[2]Assumptions'!$I$62</definedName>
    <definedName name="PriceCaseTable">#REF!</definedName>
    <definedName name="Prices_Aurora">'[8]Monthly Price Summary'!$C$4:$H$63</definedName>
    <definedName name="_xlnm.Print_Area" localSheetId="0">'JAP -14'!$B$1:$K$19</definedName>
    <definedName name="PRINT_AREA_MI">#REF!</definedName>
    <definedName name="PRO_FORMA">#REF!</definedName>
    <definedName name="PROD_OML">#REF!</definedName>
    <definedName name="PRODADJ">#REF!</definedName>
    <definedName name="PRODPT">#REF!</definedName>
    <definedName name="Production_Factor">#REF!</definedName>
    <definedName name="PROPSALES">#REF!</definedName>
    <definedName name="Prov_Cap_Tax">'[9]Inputs'!$E$111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Q111_">#REF!</definedName>
    <definedName name="Q121_">#REF!</definedName>
    <definedName name="QA">'[14]IPOA2002'!#REF!</definedName>
    <definedName name="Query1">#REF!</definedName>
    <definedName name="R_904">#REF!</definedName>
    <definedName name="RATEBASE">#REF!</definedName>
    <definedName name="RATEBASE_U95">#REF!</definedName>
    <definedName name="RATECASE">#REF!</definedName>
    <definedName name="RCF">'[4]INPUTS'!$F$48</definedName>
    <definedName name="RENTALS">#REF!</definedName>
    <definedName name="resource_lookup">'[15]#REF'!$B$3:$C$112</definedName>
    <definedName name="RESTATING">#REF!</definedName>
    <definedName name="ResUnc">'[4]INPUTS'!$F$43</definedName>
    <definedName name="RETIREPLAN">#REF!</definedName>
    <definedName name="REV">#REF!</definedName>
    <definedName name="REV1">#REF!</definedName>
    <definedName name="REV2">#REF!</definedName>
    <definedName name="REV3">#REF!</definedName>
    <definedName name="REVADJ">#REF!</definedName>
    <definedName name="REVREQ">#REF!</definedName>
    <definedName name="ROD">'[4]INPUTS'!$F$30</definedName>
    <definedName name="ROE" localSheetId="0">'[4]INPUTS'!$F$31</definedName>
    <definedName name="ROE">#REF!</definedName>
    <definedName name="ROR" localSheetId="0">'[4]INPUTS'!$F$29</definedName>
    <definedName name="ROR">'[5]INPUTS'!$F$29</definedName>
    <definedName name="SALESACCT">#REF!</definedName>
    <definedName name="SALESRESALEP">#REF!</definedName>
    <definedName name="SALESRESALER">#REF!</definedName>
    <definedName name="SEAS_2">#REF!</definedName>
    <definedName name="SEAS_3">#REF!</definedName>
    <definedName name="Sep03">'[7]BS'!$Q$7:$Q$3582</definedName>
    <definedName name="Sep03AMA">'[7]BS'!$AG$7:$AG$3582</definedName>
    <definedName name="Sep04">'[3]BS'!$Z$7:$Z$3582</definedName>
    <definedName name="Sep04AMA">'[3]BS'!$AL$7:$AL$3582</definedName>
    <definedName name="SERV">#REF!</definedName>
    <definedName name="SKAGIT">#REF!</definedName>
    <definedName name="SLFINSURANCE">#REF!</definedName>
    <definedName name="SolarDate">'[6]Dispatch Cases'!#REF!</definedName>
    <definedName name="STAFFREDUC">#REF!</definedName>
    <definedName name="StartDate">'[2]Assumptions'!$C$9</definedName>
    <definedName name="STAX">'[4]INPUTS'!$F$34</definedName>
    <definedName name="STORM">#REF!</definedName>
    <definedName name="STORPT">#REF!</definedName>
    <definedName name="SUMMARY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naskaShare">'[6]Dispatch'!#REF!</definedName>
    <definedName name="TESTYEAR">#REF!</definedName>
    <definedName name="Therm_check">'[16]Peak Day Allocators'!#REF!</definedName>
    <definedName name="Therm_upload">#REF!</definedName>
    <definedName name="ThermalBookLife">'[2]Assumptions'!$C$25</definedName>
    <definedName name="Title">'[2]Assumptions'!$A$1</definedName>
    <definedName name="TRANPT">#REF!</definedName>
    <definedName name="TS10">#REF!</definedName>
    <definedName name="TS4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OMEsc">'[2]Assumptions'!$C$21</definedName>
    <definedName name="WACC">'[2]Assumptions'!$I$61</definedName>
    <definedName name="WAGES">#REF!</definedName>
    <definedName name="we" hidden="1">{#N/A,#N/A,FALSE,"Pg 6b CustCount_Gas";#N/A,#N/A,FALSE,"QA";#N/A,#N/A,FALSE,"Report";#N/A,#N/A,FALSE,"forecast"}</definedName>
    <definedName name="WindDate">'[6]Dispatch Cases'!#REF!</definedName>
    <definedName name="WRKCAP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ears_evaluated">'[17]Revison Inputs'!$B$6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<sst xmlns="http://schemas.openxmlformats.org/spreadsheetml/2006/main" count="22" uniqueCount="21">
  <si>
    <t>Puget Sound Energy - Gas</t>
  </si>
  <si>
    <t>2017 Gas General Rate Case</t>
  </si>
  <si>
    <t>Summary of Gas Cost Allocation</t>
  </si>
  <si>
    <t>Proforma Test Year With Gas</t>
  </si>
  <si>
    <t>Line No.</t>
  </si>
  <si>
    <t>Description</t>
  </si>
  <si>
    <t>Total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</si>
  <si>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</si>
  <si>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</si>
  <si>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</si>
  <si>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</si>
  <si>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</si>
  <si>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</si>
  <si>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</si>
  <si>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Gas Costs (Relate to Volumetric Demand)</t>
  </si>
  <si>
    <t>Demand</t>
  </si>
  <si>
    <t>Variable</t>
  </si>
  <si>
    <t>Volume</t>
  </si>
  <si>
    <t>Test year volume</t>
  </si>
  <si>
    <t>Total sales volume</t>
  </si>
  <si>
    <t>Demand unit cost (All Schedules)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</si>
</sst>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_);_(* \(#,##0.00000\);_(* &quot;-&quot;_);_(@_)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&quot;$&quot;#,##0\ ;\(&quot;$&quot;#,##0\)"/>
    <numFmt numFmtId="173" formatCode="mmmm\ d\,\ yyyy"/>
    <numFmt numFmtId="174" formatCode="00000"/>
    <numFmt numFmtId="175" formatCode="_([$€-2]* #,##0.00_);_([$€-2]* \(#,##0.00\);_([$€-2]* &quot;-&quot;??_)"/>
    <numFmt numFmtId="176" formatCode="#,##0.00000000000;[Red]\-#,##0.00000000000"/>
    <numFmt numFmtId="177" formatCode="&quot;$&quot;#,##0;\-&quot;$&quot;#,##0"/>
    <numFmt numFmtId="178" formatCode="#,##0.00\ ;\(#,##0.00\)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  <family val="0"/>
    </font>
    <font>
      <sz val="11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2"/>
      <name val="Helv"/>
      <family val="0"/>
    </font>
    <font>
      <sz val="12"/>
      <name val="TIMES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sz val="12"/>
      <color indexed="10"/>
      <name val="Times"/>
      <family val="1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9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3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3" fillId="0" borderId="0">
      <alignment/>
      <protection/>
    </xf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4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3" fillId="22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169" fontId="4" fillId="0" borderId="0" applyFill="0" applyBorder="0" applyAlignment="0">
      <protection/>
    </xf>
    <xf numFmtId="169" fontId="4" fillId="0" borderId="0" applyFill="0" applyBorder="0" applyAlignment="0">
      <protection/>
    </xf>
    <xf numFmtId="169" fontId="4" fillId="0" borderId="0" applyFill="0" applyBorder="0" applyAlignment="0">
      <protection/>
    </xf>
    <xf numFmtId="0" fontId="66" fillId="39" borderId="1" applyNumberFormat="0" applyAlignment="0" applyProtection="0"/>
    <xf numFmtId="0" fontId="66" fillId="39" borderId="1" applyNumberFormat="0" applyAlignment="0" applyProtection="0"/>
    <xf numFmtId="0" fontId="5" fillId="40" borderId="2" applyNumberFormat="0" applyAlignment="0" applyProtection="0"/>
    <xf numFmtId="0" fontId="67" fillId="41" borderId="3" applyNumberFormat="0" applyAlignment="0" applyProtection="0"/>
    <xf numFmtId="0" fontId="67" fillId="41" borderId="3" applyNumberFormat="0" applyAlignment="0" applyProtection="0"/>
    <xf numFmtId="41" fontId="0" fillId="42" borderId="0">
      <alignment/>
      <protection/>
    </xf>
    <xf numFmtId="41" fontId="0" fillId="42" borderId="0">
      <alignment/>
      <protection/>
    </xf>
    <xf numFmtId="41" fontId="0" fillId="42" borderId="0">
      <alignment/>
      <protection/>
    </xf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8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0" fontId="15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6" fillId="0" borderId="0" applyNumberFormat="0" applyAlignment="0">
      <protection/>
    </xf>
    <xf numFmtId="0" fontId="16" fillId="0" borderId="0" applyNumberFormat="0" applyAlignment="0"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5" fontId="8" fillId="0" borderId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8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8" fillId="0" borderId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8" fillId="0" borderId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9" fillId="0" borderId="0">
      <alignment/>
      <protection/>
    </xf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38" fontId="18" fillId="42" borderId="0" applyNumberFormat="0" applyBorder="0" applyAlignment="0" applyProtection="0"/>
    <xf numFmtId="38" fontId="18" fillId="42" borderId="0" applyNumberFormat="0" applyBorder="0" applyAlignment="0" applyProtection="0"/>
    <xf numFmtId="38" fontId="18" fillId="42" borderId="0" applyNumberFormat="0" applyBorder="0" applyAlignment="0" applyProtection="0"/>
    <xf numFmtId="38" fontId="18" fillId="42" borderId="0" applyNumberFormat="0" applyBorder="0" applyAlignment="0" applyProtection="0"/>
    <xf numFmtId="38" fontId="18" fillId="42" borderId="0" applyNumberFormat="0" applyBorder="0" applyAlignment="0" applyProtection="0"/>
    <xf numFmtId="0" fontId="19" fillId="0" borderId="4" applyNumberFormat="0" applyAlignment="0" applyProtection="0"/>
    <xf numFmtId="0" fontId="19" fillId="0" borderId="4" applyNumberFormat="0" applyAlignment="0" applyProtection="0"/>
    <xf numFmtId="0" fontId="19" fillId="0" borderId="4" applyNumberFormat="0" applyAlignment="0" applyProtection="0"/>
    <xf numFmtId="0" fontId="19" fillId="0" borderId="5">
      <alignment horizontal="left"/>
      <protection/>
    </xf>
    <xf numFmtId="0" fontId="19" fillId="0" borderId="5">
      <alignment horizontal="left"/>
      <protection/>
    </xf>
    <xf numFmtId="0" fontId="19" fillId="0" borderId="5">
      <alignment horizontal="left"/>
      <protection/>
    </xf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2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21" fillId="0" borderId="9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22" fillId="0" borderId="0">
      <alignment/>
      <protection/>
    </xf>
    <xf numFmtId="38" fontId="22" fillId="0" borderId="0">
      <alignment/>
      <protection/>
    </xf>
    <xf numFmtId="38" fontId="22" fillId="0" borderId="0">
      <alignment/>
      <protection/>
    </xf>
    <xf numFmtId="40" fontId="22" fillId="0" borderId="0">
      <alignment/>
      <protection/>
    </xf>
    <xf numFmtId="40" fontId="22" fillId="0" borderId="0">
      <alignment/>
      <protection/>
    </xf>
    <xf numFmtId="40" fontId="22" fillId="0" borderId="0">
      <alignment/>
      <protection/>
    </xf>
    <xf numFmtId="0" fontId="73" fillId="44" borderId="1" applyNumberFormat="0" applyAlignment="0" applyProtection="0"/>
    <xf numFmtId="10" fontId="18" fillId="40" borderId="11" applyNumberFormat="0" applyBorder="0" applyAlignment="0" applyProtection="0"/>
    <xf numFmtId="10" fontId="18" fillId="40" borderId="11" applyNumberFormat="0" applyBorder="0" applyAlignment="0" applyProtection="0"/>
    <xf numFmtId="10" fontId="18" fillId="40" borderId="11" applyNumberFormat="0" applyBorder="0" applyAlignment="0" applyProtection="0"/>
    <xf numFmtId="10" fontId="18" fillId="40" borderId="11" applyNumberFormat="0" applyBorder="0" applyAlignment="0" applyProtection="0"/>
    <xf numFmtId="10" fontId="18" fillId="40" borderId="11" applyNumberFormat="0" applyBorder="0" applyAlignment="0" applyProtection="0"/>
    <xf numFmtId="0" fontId="73" fillId="44" borderId="1" applyNumberFormat="0" applyAlignment="0" applyProtection="0"/>
    <xf numFmtId="0" fontId="73" fillId="44" borderId="1" applyNumberFormat="0" applyAlignment="0" applyProtection="0"/>
    <xf numFmtId="41" fontId="23" fillId="45" borderId="12">
      <alignment horizontal="left"/>
      <protection locked="0"/>
    </xf>
    <xf numFmtId="10" fontId="23" fillId="45" borderId="12">
      <alignment horizontal="right"/>
      <protection locked="0"/>
    </xf>
    <xf numFmtId="41" fontId="24" fillId="45" borderId="12">
      <alignment horizontal="left"/>
      <protection locked="0"/>
    </xf>
    <xf numFmtId="0" fontId="18" fillId="42" borderId="0">
      <alignment/>
      <protection/>
    </xf>
    <xf numFmtId="0" fontId="18" fillId="42" borderId="0">
      <alignment/>
      <protection/>
    </xf>
    <xf numFmtId="0" fontId="18" fillId="42" borderId="0">
      <alignment/>
      <protection/>
    </xf>
    <xf numFmtId="3" fontId="25" fillId="0" borderId="0" applyFill="0" applyBorder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44" fontId="2" fillId="0" borderId="14" applyNumberFormat="0" applyFont="0" applyAlignment="0">
      <protection/>
    </xf>
    <xf numFmtId="44" fontId="2" fillId="0" borderId="14" applyNumberFormat="0" applyFont="0" applyAlignment="0">
      <protection/>
    </xf>
    <xf numFmtId="44" fontId="2" fillId="0" borderId="14" applyNumberFormat="0" applyFont="0" applyAlignment="0">
      <protection/>
    </xf>
    <xf numFmtId="44" fontId="2" fillId="0" borderId="14" applyNumberFormat="0" applyFont="0" applyAlignment="0">
      <protection/>
    </xf>
    <xf numFmtId="44" fontId="2" fillId="0" borderId="15" applyNumberFormat="0" applyFont="0" applyAlignment="0">
      <protection/>
    </xf>
    <xf numFmtId="44" fontId="2" fillId="0" borderId="15" applyNumberFormat="0" applyFont="0" applyAlignment="0">
      <protection/>
    </xf>
    <xf numFmtId="44" fontId="2" fillId="0" borderId="15" applyNumberFormat="0" applyFont="0" applyAlignment="0">
      <protection/>
    </xf>
    <xf numFmtId="44" fontId="2" fillId="0" borderId="15" applyNumberFormat="0" applyFont="0" applyAlignment="0">
      <protection/>
    </xf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37" fontId="26" fillId="0" borderId="0">
      <alignment/>
      <protection/>
    </xf>
    <xf numFmtId="37" fontId="26" fillId="0" borderId="0">
      <alignment/>
      <protection/>
    </xf>
    <xf numFmtId="37" fontId="26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173" fontId="0" fillId="0" borderId="0">
      <alignment horizontal="left" wrapText="1"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47" borderId="16" applyNumberFormat="0" applyFont="0" applyAlignment="0" applyProtection="0"/>
    <xf numFmtId="0" fontId="1" fillId="47" borderId="16" applyNumberFormat="0" applyFont="0" applyAlignment="0" applyProtection="0"/>
    <xf numFmtId="0" fontId="63" fillId="47" borderId="16" applyNumberFormat="0" applyFont="0" applyAlignment="0" applyProtection="0"/>
    <xf numFmtId="0" fontId="1" fillId="48" borderId="17" applyNumberFormat="0" applyFont="0" applyAlignment="0" applyProtection="0"/>
    <xf numFmtId="0" fontId="1" fillId="48" borderId="17" applyNumberFormat="0" applyFont="0" applyAlignment="0" applyProtection="0"/>
    <xf numFmtId="0" fontId="1" fillId="48" borderId="17" applyNumberFormat="0" applyFont="0" applyAlignment="0" applyProtection="0"/>
    <xf numFmtId="0" fontId="1" fillId="48" borderId="17" applyNumberFormat="0" applyFont="0" applyAlignment="0" applyProtection="0"/>
    <xf numFmtId="0" fontId="76" fillId="39" borderId="18" applyNumberFormat="0" applyAlignment="0" applyProtection="0"/>
    <xf numFmtId="0" fontId="76" fillId="39" borderId="1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9" fontId="6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0" fillId="49" borderId="12">
      <alignment/>
      <protection/>
    </xf>
    <xf numFmtId="41" fontId="0" fillId="49" borderId="12">
      <alignment/>
      <protection/>
    </xf>
    <xf numFmtId="41" fontId="0" fillId="49" borderId="12">
      <alignment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9">
      <alignment horizontal="center"/>
      <protection/>
    </xf>
    <xf numFmtId="0" fontId="28" fillId="0" borderId="19">
      <alignment horizontal="center"/>
      <protection/>
    </xf>
    <xf numFmtId="0" fontId="28" fillId="0" borderId="19">
      <alignment horizontal="center"/>
      <protection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50" borderId="0" applyNumberFormat="0" applyFont="0" applyBorder="0" applyAlignment="0" applyProtection="0"/>
    <xf numFmtId="0" fontId="27" fillId="50" borderId="0" applyNumberFormat="0" applyFont="0" applyBorder="0" applyAlignment="0" applyProtection="0"/>
    <xf numFmtId="0" fontId="27" fillId="50" borderId="0" applyNumberFormat="0" applyFon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" fontId="29" fillId="0" borderId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" fontId="29" fillId="0" borderId="0" applyFill="0" applyBorder="0" applyAlignment="0" applyProtection="0"/>
    <xf numFmtId="42" fontId="0" fillId="40" borderId="0">
      <alignment/>
      <protection/>
    </xf>
    <xf numFmtId="0" fontId="10" fillId="51" borderId="0">
      <alignment/>
      <protection/>
    </xf>
    <xf numFmtId="0" fontId="32" fillId="51" borderId="20">
      <alignment/>
      <protection/>
    </xf>
    <xf numFmtId="0" fontId="33" fillId="52" borderId="21">
      <alignment/>
      <protection/>
    </xf>
    <xf numFmtId="0" fontId="34" fillId="51" borderId="22">
      <alignment/>
      <protection/>
    </xf>
    <xf numFmtId="42" fontId="0" fillId="40" borderId="0">
      <alignment/>
      <protection/>
    </xf>
    <xf numFmtId="42" fontId="0" fillId="40" borderId="23">
      <alignment vertical="center"/>
      <protection/>
    </xf>
    <xf numFmtId="42" fontId="0" fillId="40" borderId="23">
      <alignment vertical="center"/>
      <protection/>
    </xf>
    <xf numFmtId="42" fontId="35" fillId="45" borderId="5">
      <alignment vertical="center"/>
      <protection/>
    </xf>
    <xf numFmtId="42" fontId="35" fillId="45" borderId="5">
      <alignment vertical="center"/>
      <protection/>
    </xf>
    <xf numFmtId="42" fontId="0" fillId="40" borderId="23">
      <alignment vertical="center"/>
      <protection/>
    </xf>
    <xf numFmtId="0" fontId="2" fillId="40" borderId="24" applyNumberFormat="0">
      <alignment horizontal="center" vertical="center" wrapText="1"/>
      <protection/>
    </xf>
    <xf numFmtId="0" fontId="2" fillId="40" borderId="24" applyNumberFormat="0">
      <alignment horizontal="center" vertical="center" wrapText="1"/>
      <protection/>
    </xf>
    <xf numFmtId="0" fontId="2" fillId="40" borderId="24" applyNumberFormat="0">
      <alignment horizontal="center" vertical="center" wrapText="1"/>
      <protection/>
    </xf>
    <xf numFmtId="10" fontId="0" fillId="40" borderId="0">
      <alignment/>
      <protection/>
    </xf>
    <xf numFmtId="10" fontId="0" fillId="40" borderId="0">
      <alignment/>
      <protection/>
    </xf>
    <xf numFmtId="10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42" fontId="0" fillId="40" borderId="0">
      <alignment/>
      <protection/>
    </xf>
    <xf numFmtId="180" fontId="22" fillId="0" borderId="0" applyBorder="0" applyAlignment="0">
      <protection/>
    </xf>
    <xf numFmtId="42" fontId="0" fillId="40" borderId="25">
      <alignment horizontal="left"/>
      <protection/>
    </xf>
    <xf numFmtId="42" fontId="0" fillId="40" borderId="25">
      <alignment horizontal="left"/>
      <protection/>
    </xf>
    <xf numFmtId="42" fontId="36" fillId="40" borderId="25">
      <alignment horizontal="left"/>
      <protection/>
    </xf>
    <xf numFmtId="42" fontId="36" fillId="40" borderId="25">
      <alignment horizontal="left"/>
      <protection/>
    </xf>
    <xf numFmtId="42" fontId="0" fillId="40" borderId="25">
      <alignment horizontal="left"/>
      <protection/>
    </xf>
    <xf numFmtId="179" fontId="36" fillId="40" borderId="25">
      <alignment horizontal="left"/>
      <protection/>
    </xf>
    <xf numFmtId="180" fontId="22" fillId="0" borderId="0" applyBorder="0" applyAlignment="0">
      <protection/>
    </xf>
    <xf numFmtId="14" fontId="6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37" fillId="45" borderId="26" applyNumberFormat="0" applyProtection="0">
      <alignment vertical="center"/>
    </xf>
    <xf numFmtId="4" fontId="38" fillId="45" borderId="26" applyNumberFormat="0" applyProtection="0">
      <alignment vertical="center"/>
    </xf>
    <xf numFmtId="4" fontId="37" fillId="45" borderId="26" applyNumberFormat="0" applyProtection="0">
      <alignment horizontal="left" vertical="center" indent="1"/>
    </xf>
    <xf numFmtId="4" fontId="37" fillId="45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4" fontId="37" fillId="5" borderId="26" applyNumberFormat="0" applyProtection="0">
      <alignment horizontal="right" vertical="center"/>
    </xf>
    <xf numFmtId="4" fontId="37" fillId="17" borderId="26" applyNumberFormat="0" applyProtection="0">
      <alignment horizontal="right" vertical="center"/>
    </xf>
    <xf numFmtId="4" fontId="37" fillId="53" borderId="26" applyNumberFormat="0" applyProtection="0">
      <alignment horizontal="right" vertical="center"/>
    </xf>
    <xf numFmtId="4" fontId="37" fillId="23" borderId="26" applyNumberFormat="0" applyProtection="0">
      <alignment horizontal="right" vertical="center"/>
    </xf>
    <xf numFmtId="4" fontId="37" fillId="31" borderId="26" applyNumberFormat="0" applyProtection="0">
      <alignment horizontal="right" vertical="center"/>
    </xf>
    <xf numFmtId="4" fontId="37" fillId="54" borderId="26" applyNumberFormat="0" applyProtection="0">
      <alignment horizontal="right" vertical="center"/>
    </xf>
    <xf numFmtId="4" fontId="37" fillId="55" borderId="26" applyNumberFormat="0" applyProtection="0">
      <alignment horizontal="right" vertical="center"/>
    </xf>
    <xf numFmtId="4" fontId="37" fillId="56" borderId="26" applyNumberFormat="0" applyProtection="0">
      <alignment horizontal="right" vertical="center"/>
    </xf>
    <xf numFmtId="4" fontId="37" fillId="19" borderId="26" applyNumberFormat="0" applyProtection="0">
      <alignment horizontal="right" vertical="center"/>
    </xf>
    <xf numFmtId="4" fontId="39" fillId="57" borderId="26" applyNumberFormat="0" applyProtection="0">
      <alignment horizontal="left" vertical="center" indent="1"/>
    </xf>
    <xf numFmtId="4" fontId="37" fillId="58" borderId="27" applyNumberFormat="0" applyProtection="0">
      <alignment horizontal="left" vertical="center" indent="1"/>
    </xf>
    <xf numFmtId="4" fontId="40" fillId="59" borderId="0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4" fontId="37" fillId="58" borderId="26" applyNumberFormat="0" applyProtection="0">
      <alignment horizontal="left" vertical="center" indent="1"/>
    </xf>
    <xf numFmtId="4" fontId="37" fillId="60" borderId="26" applyNumberFormat="0" applyProtection="0">
      <alignment horizontal="left" vertical="center" indent="1"/>
    </xf>
    <xf numFmtId="0" fontId="0" fillId="60" borderId="26" applyNumberFormat="0" applyProtection="0">
      <alignment horizontal="left" vertical="center" indent="1"/>
    </xf>
    <xf numFmtId="0" fontId="0" fillId="60" borderId="26" applyNumberFormat="0" applyProtection="0">
      <alignment horizontal="left" vertical="center" indent="1"/>
    </xf>
    <xf numFmtId="0" fontId="0" fillId="61" borderId="26" applyNumberFormat="0" applyProtection="0">
      <alignment horizontal="left" vertical="center" indent="1"/>
    </xf>
    <xf numFmtId="0" fontId="0" fillId="61" borderId="26" applyNumberFormat="0" applyProtection="0">
      <alignment horizontal="left" vertical="center" indent="1"/>
    </xf>
    <xf numFmtId="0" fontId="0" fillId="42" borderId="26" applyNumberFormat="0" applyProtection="0">
      <alignment horizontal="left" vertical="center" indent="1"/>
    </xf>
    <xf numFmtId="0" fontId="0" fillId="42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4" fontId="37" fillId="48" borderId="26" applyNumberFormat="0" applyProtection="0">
      <alignment vertical="center"/>
    </xf>
    <xf numFmtId="4" fontId="38" fillId="48" borderId="26" applyNumberFormat="0" applyProtection="0">
      <alignment vertical="center"/>
    </xf>
    <xf numFmtId="4" fontId="37" fillId="48" borderId="26" applyNumberFormat="0" applyProtection="0">
      <alignment horizontal="left" vertical="center" indent="1"/>
    </xf>
    <xf numFmtId="4" fontId="37" fillId="48" borderId="26" applyNumberFormat="0" applyProtection="0">
      <alignment horizontal="left" vertical="center" indent="1"/>
    </xf>
    <xf numFmtId="4" fontId="37" fillId="58" borderId="26" applyNumberFormat="0" applyProtection="0">
      <alignment horizontal="right" vertical="center"/>
    </xf>
    <xf numFmtId="4" fontId="38" fillId="58" borderId="26" applyNumberFormat="0" applyProtection="0">
      <alignment horizontal="right" vertical="center"/>
    </xf>
    <xf numFmtId="0" fontId="0" fillId="3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0" fontId="41" fillId="0" borderId="0">
      <alignment/>
      <protection/>
    </xf>
    <xf numFmtId="4" fontId="42" fillId="58" borderId="26" applyNumberFormat="0" applyProtection="0">
      <alignment horizontal="right" vertical="center"/>
    </xf>
    <xf numFmtId="39" fontId="0" fillId="62" borderId="0">
      <alignment/>
      <protection/>
    </xf>
    <xf numFmtId="39" fontId="0" fillId="62" borderId="0">
      <alignment/>
      <protection/>
    </xf>
    <xf numFmtId="39" fontId="0" fillId="62" borderId="0">
      <alignment/>
      <protection/>
    </xf>
    <xf numFmtId="39" fontId="0" fillId="62" borderId="0">
      <alignment/>
      <protection/>
    </xf>
    <xf numFmtId="38" fontId="18" fillId="0" borderId="28">
      <alignment/>
      <protection/>
    </xf>
    <xf numFmtId="38" fontId="18" fillId="0" borderId="28">
      <alignment/>
      <protection/>
    </xf>
    <xf numFmtId="38" fontId="18" fillId="0" borderId="28">
      <alignment/>
      <protection/>
    </xf>
    <xf numFmtId="38" fontId="18" fillId="0" borderId="28">
      <alignment/>
      <protection/>
    </xf>
    <xf numFmtId="38" fontId="18" fillId="0" borderId="28">
      <alignment/>
      <protection/>
    </xf>
    <xf numFmtId="38" fontId="22" fillId="0" borderId="25">
      <alignment/>
      <protection/>
    </xf>
    <xf numFmtId="38" fontId="22" fillId="0" borderId="25">
      <alignment/>
      <protection/>
    </xf>
    <xf numFmtId="38" fontId="22" fillId="0" borderId="25">
      <alignment/>
      <protection/>
    </xf>
    <xf numFmtId="39" fontId="6" fillId="63" borderId="0">
      <alignment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40" fontId="43" fillId="0" borderId="0" applyBorder="0">
      <alignment horizontal="right"/>
      <protection/>
    </xf>
    <xf numFmtId="41" fontId="35" fillId="40" borderId="0">
      <alignment horizontal="left"/>
      <protection/>
    </xf>
    <xf numFmtId="0" fontId="0" fillId="0" borderId="0" applyNumberFormat="0" applyBorder="0" applyAlignment="0"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>
      <alignment/>
      <protection/>
    </xf>
    <xf numFmtId="0" fontId="32" fillId="51" borderId="0">
      <alignment/>
      <protection/>
    </xf>
    <xf numFmtId="182" fontId="44" fillId="40" borderId="0">
      <alignment horizontal="left" vertical="center"/>
      <protection/>
    </xf>
    <xf numFmtId="182" fontId="45" fillId="0" borderId="0">
      <alignment horizontal="left" vertical="center"/>
      <protection/>
    </xf>
    <xf numFmtId="182" fontId="45" fillId="0" borderId="0">
      <alignment horizontal="left" vertical="center"/>
      <protection/>
    </xf>
    <xf numFmtId="0" fontId="2" fillId="40" borderId="0">
      <alignment horizontal="left" wrapText="1"/>
      <protection/>
    </xf>
    <xf numFmtId="0" fontId="2" fillId="40" borderId="0">
      <alignment horizontal="left" wrapText="1"/>
      <protection/>
    </xf>
    <xf numFmtId="0" fontId="2" fillId="40" borderId="0">
      <alignment horizontal="left" wrapText="1"/>
      <protection/>
    </xf>
    <xf numFmtId="0" fontId="46" fillId="0" borderId="0">
      <alignment horizontal="left" vertical="center"/>
      <protection/>
    </xf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47" fillId="0" borderId="30" applyNumberFormat="0" applyFill="0" applyAlignment="0" applyProtection="0"/>
    <xf numFmtId="0" fontId="11" fillId="0" borderId="31">
      <alignment/>
      <protection/>
    </xf>
    <xf numFmtId="0" fontId="12" fillId="0" borderId="31">
      <alignment/>
      <protection/>
    </xf>
    <xf numFmtId="0" fontId="12" fillId="0" borderId="31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492" applyNumberFormat="1" applyFill="1" applyAlignment="1">
      <alignment horizontal="centerContinuous"/>
      <protection/>
    </xf>
    <xf numFmtId="0" fontId="0" fillId="0" borderId="0" xfId="492" applyNumberFormat="1" applyFill="1" applyAlignment="1">
      <alignment/>
      <protection/>
    </xf>
    <xf numFmtId="41" fontId="0" fillId="0" borderId="24" xfId="492" applyNumberFormat="1" applyFill="1" applyBorder="1" applyAlignment="1">
      <alignment horizontal="center" wrapText="1"/>
      <protection/>
    </xf>
    <xf numFmtId="0" fontId="0" fillId="0" borderId="24" xfId="492" applyNumberFormat="1" applyFill="1" applyBorder="1" applyAlignment="1">
      <alignment horizontal="center" wrapText="1"/>
      <protection/>
    </xf>
    <xf numFmtId="41" fontId="0" fillId="0" borderId="24" xfId="586" applyNumberFormat="1" applyFont="1" applyFill="1">
      <alignment horizontal="center" vertical="center" wrapText="1"/>
      <protection/>
    </xf>
    <xf numFmtId="0" fontId="0" fillId="0" borderId="24" xfId="586" applyFont="1" applyFill="1">
      <alignment horizontal="center" vertical="center" wrapText="1"/>
      <protection/>
    </xf>
    <xf numFmtId="0" fontId="0" fillId="0" borderId="0" xfId="492" applyNumberFormat="1" applyFill="1" applyAlignment="1">
      <alignment horizontal="center"/>
      <protection/>
    </xf>
    <xf numFmtId="41" fontId="0" fillId="0" borderId="0" xfId="492" applyNumberFormat="1" applyFill="1" applyAlignment="1">
      <alignment/>
      <protection/>
    </xf>
    <xf numFmtId="41" fontId="0" fillId="0" borderId="24" xfId="492" applyNumberFormat="1" applyFill="1" applyBorder="1" applyAlignment="1">
      <alignment/>
      <protection/>
    </xf>
    <xf numFmtId="165" fontId="0" fillId="0" borderId="0" xfId="376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6" fontId="0" fillId="0" borderId="0" xfId="492" applyNumberFormat="1" applyFill="1" applyAlignment="1">
      <alignment/>
      <protection/>
    </xf>
    <xf numFmtId="41" fontId="0" fillId="0" borderId="0" xfId="492" applyNumberFormat="1" applyFont="1" applyFill="1" applyAlignment="1">
      <alignment/>
      <protection/>
    </xf>
    <xf numFmtId="41" fontId="0" fillId="0" borderId="24" xfId="492" applyNumberFormat="1" applyFont="1" applyFill="1" applyBorder="1" applyAlignment="1">
      <alignment/>
      <protection/>
    </xf>
  </cellXfs>
  <cellStyles count="676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4 31 Regulatory Assets and Liabilities  7 06- Exhibit D" xfId="21"/>
    <cellStyle name="_4.06E Pass Throughs_4 32 Regulatory Assets and Liabilities  7 06- Exhibit D" xfId="22"/>
    <cellStyle name="_4.06E Pass Throughs_Book9" xfId="23"/>
    <cellStyle name="_4.13E Montana Energy Tax" xfId="24"/>
    <cellStyle name="_4.13E Montana Energy Tax 2" xfId="25"/>
    <cellStyle name="_4.13E Montana Energy Tax 3" xfId="26"/>
    <cellStyle name="_4.13E Montana Energy Tax_04 07E Wild Horse Wind Expansion (C) (2)" xfId="27"/>
    <cellStyle name="_4.13E Montana Energy Tax_4 31 Regulatory Assets and Liabilities  7 06- Exhibit D" xfId="28"/>
    <cellStyle name="_4.13E Montana Energy Tax_4 32 Regulatory Assets and Liabilities  7 06- Exhibit D" xfId="29"/>
    <cellStyle name="_4.13E Montana Energy Tax_Book9" xfId="30"/>
    <cellStyle name="_AURORA WIP" xfId="31"/>
    <cellStyle name="_Book1" xfId="32"/>
    <cellStyle name="_Book1 (2)" xfId="33"/>
    <cellStyle name="_Book1 (2) 2" xfId="34"/>
    <cellStyle name="_Book1 (2) 3" xfId="35"/>
    <cellStyle name="_Book1 (2)_04 07E Wild Horse Wind Expansion (C) (2)" xfId="36"/>
    <cellStyle name="_Book1 (2)_4 31 Regulatory Assets and Liabilities  7 06- Exhibit D" xfId="37"/>
    <cellStyle name="_Book1 (2)_4 32 Regulatory Assets and Liabilities  7 06- Exhibit D" xfId="38"/>
    <cellStyle name="_Book1 (2)_ACCOUNTS" xfId="39"/>
    <cellStyle name="_Book1 (2)_Book9" xfId="40"/>
    <cellStyle name="_Book1 (2)_Gas Rev Req Model (2010 GRC)" xfId="41"/>
    <cellStyle name="_Book1 2" xfId="42"/>
    <cellStyle name="_Book1 3" xfId="43"/>
    <cellStyle name="_Book1_4 31 Regulatory Assets and Liabilities  7 06- Exhibit D" xfId="44"/>
    <cellStyle name="_Book1_4 32 Regulatory Assets and Liabilities  7 06- Exhibit D" xfId="45"/>
    <cellStyle name="_Book1_Book9" xfId="46"/>
    <cellStyle name="_Book2" xfId="47"/>
    <cellStyle name="_Book2 2" xfId="48"/>
    <cellStyle name="_Book2 3" xfId="49"/>
    <cellStyle name="_Book2_04 07E Wild Horse Wind Expansion (C) (2)" xfId="50"/>
    <cellStyle name="_Book2_4 31 Regulatory Assets and Liabilities  7 06- Exhibit D" xfId="51"/>
    <cellStyle name="_Book2_4 32 Regulatory Assets and Liabilities  7 06- Exhibit D" xfId="52"/>
    <cellStyle name="_Book2_ACCOUNTS" xfId="53"/>
    <cellStyle name="_Book2_Book9" xfId="54"/>
    <cellStyle name="_Book2_Gas Rev Req Model (2010 GRC)" xfId="55"/>
    <cellStyle name="_Book3" xfId="56"/>
    <cellStyle name="_Book5" xfId="57"/>
    <cellStyle name="_Chelan Debt Forecast 12.19.05" xfId="58"/>
    <cellStyle name="_Chelan Debt Forecast 12.19.05 2" xfId="59"/>
    <cellStyle name="_Chelan Debt Forecast 12.19.05 3" xfId="60"/>
    <cellStyle name="_Chelan Debt Forecast 12.19.05_4 31 Regulatory Assets and Liabilities  7 06- Exhibit D" xfId="61"/>
    <cellStyle name="_Chelan Debt Forecast 12.19.05_4 32 Regulatory Assets and Liabilities  7 06- Exhibit D" xfId="62"/>
    <cellStyle name="_Chelan Debt Forecast 12.19.05_ACCOUNTS" xfId="63"/>
    <cellStyle name="_Chelan Debt Forecast 12.19.05_Book9" xfId="64"/>
    <cellStyle name="_Chelan Debt Forecast 12.19.05_Gas Rev Req Model (2010 GRC)" xfId="65"/>
    <cellStyle name="_Copy 11-9 Sumas Proforma - Current" xfId="66"/>
    <cellStyle name="_Costs not in AURORA 06GRC" xfId="67"/>
    <cellStyle name="_Costs not in AURORA 06GRC 2" xfId="68"/>
    <cellStyle name="_Costs not in AURORA 06GRC 3" xfId="69"/>
    <cellStyle name="_Costs not in AURORA 06GRC_04 07E Wild Horse Wind Expansion (C) (2)" xfId="70"/>
    <cellStyle name="_Costs not in AURORA 06GRC_4 31 Regulatory Assets and Liabilities  7 06- Exhibit D" xfId="71"/>
    <cellStyle name="_Costs not in AURORA 06GRC_4 32 Regulatory Assets and Liabilities  7 06- Exhibit D" xfId="72"/>
    <cellStyle name="_Costs not in AURORA 06GRC_ACCOUNTS" xfId="73"/>
    <cellStyle name="_Costs not in AURORA 06GRC_Book9" xfId="74"/>
    <cellStyle name="_Costs not in AURORA 06GRC_Gas Rev Req Model (2010 GRC)" xfId="75"/>
    <cellStyle name="_Costs not in AURORA 2006GRC 6.15.06" xfId="76"/>
    <cellStyle name="_Costs not in AURORA 2006GRC 6.15.06 2" xfId="77"/>
    <cellStyle name="_Costs not in AURORA 2006GRC 6.15.06 3" xfId="78"/>
    <cellStyle name="_Costs not in AURORA 2006GRC 6.15.06_04 07E Wild Horse Wind Expansion (C) (2)" xfId="79"/>
    <cellStyle name="_Costs not in AURORA 2006GRC 6.15.06_4 31 Regulatory Assets and Liabilities  7 06- Exhibit D" xfId="80"/>
    <cellStyle name="_Costs not in AURORA 2006GRC 6.15.06_4 32 Regulatory Assets and Liabilities  7 06- Exhibit D" xfId="81"/>
    <cellStyle name="_Costs not in AURORA 2006GRC 6.15.06_ACCOUNTS" xfId="82"/>
    <cellStyle name="_Costs not in AURORA 2006GRC 6.15.06_Book9" xfId="83"/>
    <cellStyle name="_Costs not in AURORA 2006GRC 6.15.06_Gas Rev Req Model (2010 GRC)" xfId="84"/>
    <cellStyle name="_Costs not in AURORA 2006GRC w gas price updated" xfId="85"/>
    <cellStyle name="_Costs not in AURORA 2007 Rate Case" xfId="86"/>
    <cellStyle name="_Costs not in AURORA 2007 Rate Case 2" xfId="87"/>
    <cellStyle name="_Costs not in AURORA 2007 Rate Case 3" xfId="88"/>
    <cellStyle name="_Costs not in AURORA 2007 Rate Case_4 31 Regulatory Assets and Liabilities  7 06- Exhibit D" xfId="89"/>
    <cellStyle name="_Costs not in AURORA 2007 Rate Case_4 32 Regulatory Assets and Liabilities  7 06- Exhibit D" xfId="90"/>
    <cellStyle name="_Costs not in AURORA 2007 Rate Case_Book9" xfId="91"/>
    <cellStyle name="_Costs not in KWI3000 '06Budget" xfId="92"/>
    <cellStyle name="_Costs not in KWI3000 '06Budget 2" xfId="93"/>
    <cellStyle name="_Costs not in KWI3000 '06Budget 3" xfId="94"/>
    <cellStyle name="_Costs not in KWI3000 '06Budget_4 31 Regulatory Assets and Liabilities  7 06- Exhibit D" xfId="95"/>
    <cellStyle name="_Costs not in KWI3000 '06Budget_4 32 Regulatory Assets and Liabilities  7 06- Exhibit D" xfId="96"/>
    <cellStyle name="_Costs not in KWI3000 '06Budget_ACCOUNTS" xfId="97"/>
    <cellStyle name="_Costs not in KWI3000 '06Budget_Book9" xfId="98"/>
    <cellStyle name="_Costs not in KWI3000 '06Budget_Gas Rev Req Model (2010 GRC)" xfId="99"/>
    <cellStyle name="_DEM-WP (C) Power Cost 2006GRC Order" xfId="100"/>
    <cellStyle name="_DEM-WP (C) Power Cost 2006GRC Order 2" xfId="101"/>
    <cellStyle name="_DEM-WP (C) Power Cost 2006GRC Order 3" xfId="102"/>
    <cellStyle name="_DEM-WP (C) Power Cost 2006GRC Order_04 07E Wild Horse Wind Expansion (C) (2)" xfId="103"/>
    <cellStyle name="_DEM-WP (C) Power Cost 2006GRC Order_4 31 Regulatory Assets and Liabilities  7 06- Exhibit D" xfId="104"/>
    <cellStyle name="_DEM-WP (C) Power Cost 2006GRC Order_4 32 Regulatory Assets and Liabilities  7 06- Exhibit D" xfId="105"/>
    <cellStyle name="_DEM-WP (C) Power Cost 2006GRC Order_Book9" xfId="106"/>
    <cellStyle name="_DEM-WP Revised (HC) Wild Horse 2006GRC" xfId="107"/>
    <cellStyle name="_DEM-WP Revised (HC) Wild Horse 2006GRC_Electric Rev Req Model (2009 GRC) Rebuttal" xfId="108"/>
    <cellStyle name="_DEM-WP(C) Colstrip FOR" xfId="109"/>
    <cellStyle name="_DEM-WP(C) Costs not in AURORA 2006GRC" xfId="110"/>
    <cellStyle name="_DEM-WP(C) Costs not in AURORA 2006GRC 2" xfId="111"/>
    <cellStyle name="_DEM-WP(C) Costs not in AURORA 2006GRC 3" xfId="112"/>
    <cellStyle name="_DEM-WP(C) Costs not in AURORA 2006GRC_4 31 Regulatory Assets and Liabilities  7 06- Exhibit D" xfId="113"/>
    <cellStyle name="_DEM-WP(C) Costs not in AURORA 2006GRC_4 32 Regulatory Assets and Liabilities  7 06- Exhibit D" xfId="114"/>
    <cellStyle name="_DEM-WP(C) Costs not in AURORA 2006GRC_Book9" xfId="115"/>
    <cellStyle name="_DEM-WP(C) Costs not in AURORA 2007GRC" xfId="116"/>
    <cellStyle name="_DEM-WP(C) Costs not in AURORA 2007GRC_Electric Rev Req Model (2009 GRC) Rebuttal" xfId="117"/>
    <cellStyle name="_DEM-WP(C) Costs not in AURORA 2007PCORC-5.07Update" xfId="118"/>
    <cellStyle name="_DEM-WP(C) Costs not in AURORA 2007PCORC-5.07Update_DEM-WP(C) Production O&amp;M 2009GRC Rebuttal" xfId="119"/>
    <cellStyle name="_DEM-WP(C) Costs not in AURORA 2007PCORC-5.07Update_Electric Rev Req Model (2009 GRC) Rebuttal" xfId="120"/>
    <cellStyle name="_DEM-WP(C) Prod O&amp;M 2007GRC" xfId="121"/>
    <cellStyle name="_DEM-WP(C) Rate Year Sumas by Month Update Corrected" xfId="122"/>
    <cellStyle name="_DEM-WP(C) Sumas Proforma 11.5.07" xfId="123"/>
    <cellStyle name="_DEM-WP(C) Westside Hydro Data_051007" xfId="124"/>
    <cellStyle name="_DEM-WP(C) Westside Hydro Data_051007_Electric Rev Req Model (2009 GRC) Rebuttal" xfId="125"/>
    <cellStyle name="_Fixed Gas Transport 1 19 09" xfId="126"/>
    <cellStyle name="_Fuel Prices 4-14" xfId="127"/>
    <cellStyle name="_Fuel Prices 4-14 2" xfId="128"/>
    <cellStyle name="_Fuel Prices 4-14 3" xfId="129"/>
    <cellStyle name="_Fuel Prices 4-14_04 07E Wild Horse Wind Expansion (C) (2)" xfId="130"/>
    <cellStyle name="_Fuel Prices 4-14_4 31 Regulatory Assets and Liabilities  7 06- Exhibit D" xfId="131"/>
    <cellStyle name="_Fuel Prices 4-14_4 32 Regulatory Assets and Liabilities  7 06- Exhibit D" xfId="132"/>
    <cellStyle name="_Fuel Prices 4-14_Book9" xfId="133"/>
    <cellStyle name="_Gas Transportation Charges_2009GRC_120308" xfId="134"/>
    <cellStyle name="_NIM 06 Base Case Current Trends" xfId="135"/>
    <cellStyle name="_Portfolio SPlan Base Case.xls Chart 1" xfId="136"/>
    <cellStyle name="_Portfolio SPlan Base Case.xls Chart 2" xfId="137"/>
    <cellStyle name="_Portfolio SPlan Base Case.xls Chart 3" xfId="138"/>
    <cellStyle name="_Power Cost Value Copy 11.30.05 gas 1.09.06 AURORA at 1.10.06" xfId="139"/>
    <cellStyle name="_Power Cost Value Copy 11.30.05 gas 1.09.06 AURORA at 1.10.06 2" xfId="140"/>
    <cellStyle name="_Power Cost Value Copy 11.30.05 gas 1.09.06 AURORA at 1.10.06 3" xfId="141"/>
    <cellStyle name="_Power Cost Value Copy 11.30.05 gas 1.09.06 AURORA at 1.10.06_04 07E Wild Horse Wind Expansion (C) (2)" xfId="142"/>
    <cellStyle name="_Power Cost Value Copy 11.30.05 gas 1.09.06 AURORA at 1.10.06_4 31 Regulatory Assets and Liabilities  7 06- Exhibit D" xfId="143"/>
    <cellStyle name="_Power Cost Value Copy 11.30.05 gas 1.09.06 AURORA at 1.10.06_4 32 Regulatory Assets and Liabilities  7 06- Exhibit D" xfId="144"/>
    <cellStyle name="_Power Cost Value Copy 11.30.05 gas 1.09.06 AURORA at 1.10.06_ACCOUNTS" xfId="145"/>
    <cellStyle name="_Power Cost Value Copy 11.30.05 gas 1.09.06 AURORA at 1.10.06_Book9" xfId="146"/>
    <cellStyle name="_Power Cost Value Copy 11.30.05 gas 1.09.06 AURORA at 1.10.06_Gas Rev Req Model (2010 GRC)" xfId="147"/>
    <cellStyle name="_Pro Forma Rev 07 GRC" xfId="148"/>
    <cellStyle name="_Recon to Darrin's 5.11.05 proforma" xfId="149"/>
    <cellStyle name="_Recon to Darrin's 5.11.05 proforma 2" xfId="150"/>
    <cellStyle name="_Recon to Darrin's 5.11.05 proforma 3" xfId="151"/>
    <cellStyle name="_Recon to Darrin's 5.11.05 proforma_4 31 Regulatory Assets and Liabilities  7 06- Exhibit D" xfId="152"/>
    <cellStyle name="_Recon to Darrin's 5.11.05 proforma_4 32 Regulatory Assets and Liabilities  7 06- Exhibit D" xfId="153"/>
    <cellStyle name="_Recon to Darrin's 5.11.05 proforma_ACCOUNTS" xfId="154"/>
    <cellStyle name="_Recon to Darrin's 5.11.05 proforma_Book9" xfId="155"/>
    <cellStyle name="_Recon to Darrin's 5.11.05 proforma_Gas Rev Req Model (2010 GRC)" xfId="156"/>
    <cellStyle name="_Revenue" xfId="157"/>
    <cellStyle name="_Revenue_Data" xfId="158"/>
    <cellStyle name="_Revenue_Data_1" xfId="159"/>
    <cellStyle name="_Revenue_Data_Pro Forma Rev 09 GRC" xfId="160"/>
    <cellStyle name="_Revenue_Mins" xfId="161"/>
    <cellStyle name="_Revenue_Pro Forma Rev 07 GRC" xfId="162"/>
    <cellStyle name="_Revenue_Pro Forma Rev 08 GRC" xfId="163"/>
    <cellStyle name="_Revenue_Pro Forma Rev 09 GRC" xfId="164"/>
    <cellStyle name="_Revenue_Sheet2" xfId="165"/>
    <cellStyle name="_Revenue_Therms Data" xfId="166"/>
    <cellStyle name="_Revenue_Therms Data Rerun" xfId="167"/>
    <cellStyle name="_Sumas Proforma - 11-09-07" xfId="168"/>
    <cellStyle name="_Sumas Property Taxes v1" xfId="169"/>
    <cellStyle name="_Tenaska Comparison" xfId="170"/>
    <cellStyle name="_Tenaska Comparison 2" xfId="171"/>
    <cellStyle name="_Tenaska Comparison 3" xfId="172"/>
    <cellStyle name="_Tenaska Comparison_4 31 Regulatory Assets and Liabilities  7 06- Exhibit D" xfId="173"/>
    <cellStyle name="_Tenaska Comparison_4 32 Regulatory Assets and Liabilities  7 06- Exhibit D" xfId="174"/>
    <cellStyle name="_Tenaska Comparison_Book9" xfId="175"/>
    <cellStyle name="_Therms Data" xfId="176"/>
    <cellStyle name="_Therms Data_Pro Forma Rev 09 GRC" xfId="177"/>
    <cellStyle name="_Value Copy 11 30 05 gas 12 09 05 AURORA at 12 14 05" xfId="178"/>
    <cellStyle name="_Value Copy 11 30 05 gas 12 09 05 AURORA at 12 14 05 2" xfId="179"/>
    <cellStyle name="_Value Copy 11 30 05 gas 12 09 05 AURORA at 12 14 05 3" xfId="180"/>
    <cellStyle name="_Value Copy 11 30 05 gas 12 09 05 AURORA at 12 14 05_04 07E Wild Horse Wind Expansion (C) (2)" xfId="181"/>
    <cellStyle name="_Value Copy 11 30 05 gas 12 09 05 AURORA at 12 14 05_4 31 Regulatory Assets and Liabilities  7 06- Exhibit D" xfId="182"/>
    <cellStyle name="_Value Copy 11 30 05 gas 12 09 05 AURORA at 12 14 05_4 32 Regulatory Assets and Liabilities  7 06- Exhibit D" xfId="183"/>
    <cellStyle name="_Value Copy 11 30 05 gas 12 09 05 AURORA at 12 14 05_ACCOUNTS" xfId="184"/>
    <cellStyle name="_Value Copy 11 30 05 gas 12 09 05 AURORA at 12 14 05_Book9" xfId="185"/>
    <cellStyle name="_Value Copy 11 30 05 gas 12 09 05 AURORA at 12 14 05_Gas Rev Req Model (2010 GRC)" xfId="186"/>
    <cellStyle name="_VC 6.15.06 update on 06GRC power costs.xls Chart 1" xfId="187"/>
    <cellStyle name="_VC 6.15.06 update on 06GRC power costs.xls Chart 1 2" xfId="188"/>
    <cellStyle name="_VC 6.15.06 update on 06GRC power costs.xls Chart 1 3" xfId="189"/>
    <cellStyle name="_VC 6.15.06 update on 06GRC power costs.xls Chart 1_04 07E Wild Horse Wind Expansion (C) (2)" xfId="190"/>
    <cellStyle name="_VC 6.15.06 update on 06GRC power costs.xls Chart 1_4 31 Regulatory Assets and Liabilities  7 06- Exhibit D" xfId="191"/>
    <cellStyle name="_VC 6.15.06 update on 06GRC power costs.xls Chart 1_4 32 Regulatory Assets and Liabilities  7 06- Exhibit D" xfId="192"/>
    <cellStyle name="_VC 6.15.06 update on 06GRC power costs.xls Chart 1_ACCOUNTS" xfId="193"/>
    <cellStyle name="_VC 6.15.06 update on 06GRC power costs.xls Chart 1_Book9" xfId="194"/>
    <cellStyle name="_VC 6.15.06 update on 06GRC power costs.xls Chart 1_Gas Rev Req Model (2010 GRC)" xfId="195"/>
    <cellStyle name="_VC 6.15.06 update on 06GRC power costs.xls Chart 2" xfId="196"/>
    <cellStyle name="_VC 6.15.06 update on 06GRC power costs.xls Chart 2 2" xfId="197"/>
    <cellStyle name="_VC 6.15.06 update on 06GRC power costs.xls Chart 2 3" xfId="198"/>
    <cellStyle name="_VC 6.15.06 update on 06GRC power costs.xls Chart 2_04 07E Wild Horse Wind Expansion (C) (2)" xfId="199"/>
    <cellStyle name="_VC 6.15.06 update on 06GRC power costs.xls Chart 2_4 31 Regulatory Assets and Liabilities  7 06- Exhibit D" xfId="200"/>
    <cellStyle name="_VC 6.15.06 update on 06GRC power costs.xls Chart 2_4 32 Regulatory Assets and Liabilities  7 06- Exhibit D" xfId="201"/>
    <cellStyle name="_VC 6.15.06 update on 06GRC power costs.xls Chart 2_ACCOUNTS" xfId="202"/>
    <cellStyle name="_VC 6.15.06 update on 06GRC power costs.xls Chart 2_Book9" xfId="203"/>
    <cellStyle name="_VC 6.15.06 update on 06GRC power costs.xls Chart 2_Gas Rev Req Model (2010 GRC)" xfId="204"/>
    <cellStyle name="_VC 6.15.06 update on 06GRC power costs.xls Chart 3" xfId="205"/>
    <cellStyle name="_VC 6.15.06 update on 06GRC power costs.xls Chart 3 2" xfId="206"/>
    <cellStyle name="_VC 6.15.06 update on 06GRC power costs.xls Chart 3 3" xfId="207"/>
    <cellStyle name="_VC 6.15.06 update on 06GRC power costs.xls Chart 3_04 07E Wild Horse Wind Expansion (C) (2)" xfId="208"/>
    <cellStyle name="_VC 6.15.06 update on 06GRC power costs.xls Chart 3_4 31 Regulatory Assets and Liabilities  7 06- Exhibit D" xfId="209"/>
    <cellStyle name="_VC 6.15.06 update on 06GRC power costs.xls Chart 3_4 32 Regulatory Assets and Liabilities  7 06- Exhibit D" xfId="210"/>
    <cellStyle name="_VC 6.15.06 update on 06GRC power costs.xls Chart 3_ACCOUNTS" xfId="211"/>
    <cellStyle name="_VC 6.15.06 update on 06GRC power costs.xls Chart 3_Book9" xfId="212"/>
    <cellStyle name="_VC 6.15.06 update on 06GRC power costs.xls Chart 3_Gas Rev Req Model (2010 GRC)" xfId="213"/>
    <cellStyle name="0,0&#13;&#10;NA&#13;&#10;" xfId="214"/>
    <cellStyle name="20% - Accent1" xfId="215"/>
    <cellStyle name="20% - Accent1 2" xfId="216"/>
    <cellStyle name="20% - Accent1 2 2" xfId="217"/>
    <cellStyle name="20% - Accent1 3" xfId="218"/>
    <cellStyle name="20% - Accent1 4" xfId="219"/>
    <cellStyle name="20% - Accent2" xfId="220"/>
    <cellStyle name="20% - Accent2 2" xfId="221"/>
    <cellStyle name="20% - Accent2 2 2" xfId="222"/>
    <cellStyle name="20% - Accent2 3" xfId="223"/>
    <cellStyle name="20% - Accent2 4" xfId="224"/>
    <cellStyle name="20% - Accent3" xfId="225"/>
    <cellStyle name="20% - Accent3 2" xfId="226"/>
    <cellStyle name="20% - Accent3 2 2" xfId="227"/>
    <cellStyle name="20% - Accent3 3" xfId="228"/>
    <cellStyle name="20% - Accent3 4" xfId="229"/>
    <cellStyle name="20% - Accent4" xfId="230"/>
    <cellStyle name="20% - Accent4 2" xfId="231"/>
    <cellStyle name="20% - Accent4 2 2" xfId="232"/>
    <cellStyle name="20% - Accent4 3" xfId="233"/>
    <cellStyle name="20% - Accent4 4" xfId="234"/>
    <cellStyle name="20% - Accent5" xfId="235"/>
    <cellStyle name="20% - Accent5 2" xfId="236"/>
    <cellStyle name="20% - Accent5 2 2" xfId="237"/>
    <cellStyle name="20% - Accent5 3" xfId="238"/>
    <cellStyle name="20% - Accent5 4" xfId="239"/>
    <cellStyle name="20% - Accent6" xfId="240"/>
    <cellStyle name="20% - Accent6 2" xfId="241"/>
    <cellStyle name="20% - Accent6 2 2" xfId="242"/>
    <cellStyle name="20% - Accent6 3" xfId="243"/>
    <cellStyle name="20% - Accent6 4" xfId="244"/>
    <cellStyle name="40% - Accent1" xfId="245"/>
    <cellStyle name="40% - Accent1 2" xfId="246"/>
    <cellStyle name="40% - Accent1 2 2" xfId="247"/>
    <cellStyle name="40% - Accent1 3" xfId="248"/>
    <cellStyle name="40% - Accent1 4" xfId="249"/>
    <cellStyle name="40% - Accent2" xfId="250"/>
    <cellStyle name="40% - Accent2 2" xfId="251"/>
    <cellStyle name="40% - Accent2 2 2" xfId="252"/>
    <cellStyle name="40% - Accent2 3" xfId="253"/>
    <cellStyle name="40% - Accent2 4" xfId="254"/>
    <cellStyle name="40% - Accent3" xfId="255"/>
    <cellStyle name="40% - Accent3 2" xfId="256"/>
    <cellStyle name="40% - Accent3 2 2" xfId="257"/>
    <cellStyle name="40% - Accent3 3" xfId="258"/>
    <cellStyle name="40% - Accent3 4" xfId="259"/>
    <cellStyle name="40% - Accent4" xfId="260"/>
    <cellStyle name="40% - Accent4 2" xfId="261"/>
    <cellStyle name="40% - Accent4 2 2" xfId="262"/>
    <cellStyle name="40% - Accent4 3" xfId="263"/>
    <cellStyle name="40% - Accent4 4" xfId="264"/>
    <cellStyle name="40% - Accent5" xfId="265"/>
    <cellStyle name="40% - Accent5 2" xfId="266"/>
    <cellStyle name="40% - Accent5 2 2" xfId="267"/>
    <cellStyle name="40% - Accent5 3" xfId="268"/>
    <cellStyle name="40% - Accent5 4" xfId="269"/>
    <cellStyle name="40% - Accent6" xfId="270"/>
    <cellStyle name="40% - Accent6 2" xfId="271"/>
    <cellStyle name="40% - Accent6 2 2" xfId="272"/>
    <cellStyle name="40% - Accent6 3" xfId="273"/>
    <cellStyle name="40% - Accent6 4" xfId="274"/>
    <cellStyle name="60% - Accent1" xfId="275"/>
    <cellStyle name="60% - Accent1 2" xfId="276"/>
    <cellStyle name="60% - Accent2" xfId="277"/>
    <cellStyle name="60% - Accent2 2" xfId="278"/>
    <cellStyle name="60% - Accent3" xfId="279"/>
    <cellStyle name="60% - Accent3 2" xfId="280"/>
    <cellStyle name="60% - Accent3 2 2" xfId="281"/>
    <cellStyle name="60% - Accent4" xfId="282"/>
    <cellStyle name="60% - Accent4 2" xfId="283"/>
    <cellStyle name="60% - Accent4 2 2" xfId="284"/>
    <cellStyle name="60% - Accent5" xfId="285"/>
    <cellStyle name="60% - Accent5 2" xfId="286"/>
    <cellStyle name="60% - Accent6" xfId="287"/>
    <cellStyle name="60% - Accent6 2" xfId="288"/>
    <cellStyle name="60% - Accent6 2 2" xfId="289"/>
    <cellStyle name="Accent1" xfId="290"/>
    <cellStyle name="Accent1 2" xfId="291"/>
    <cellStyle name="Accent2" xfId="292"/>
    <cellStyle name="Accent2 2" xfId="293"/>
    <cellStyle name="Accent3" xfId="294"/>
    <cellStyle name="Accent3 2" xfId="295"/>
    <cellStyle name="Accent4" xfId="296"/>
    <cellStyle name="Accent4 2" xfId="297"/>
    <cellStyle name="Accent5" xfId="298"/>
    <cellStyle name="Accent5 2" xfId="299"/>
    <cellStyle name="Accent6" xfId="300"/>
    <cellStyle name="Accent6 2" xfId="301"/>
    <cellStyle name="Bad" xfId="302"/>
    <cellStyle name="Bad 2" xfId="303"/>
    <cellStyle name="Calc Currency (0)" xfId="304"/>
    <cellStyle name="Calc Currency (0) 2" xfId="305"/>
    <cellStyle name="Calc Currency (0) 3" xfId="306"/>
    <cellStyle name="Calculation" xfId="307"/>
    <cellStyle name="Calculation 2" xfId="308"/>
    <cellStyle name="Calculation 3" xfId="309"/>
    <cellStyle name="Check Cell" xfId="310"/>
    <cellStyle name="Check Cell 2" xfId="311"/>
    <cellStyle name="CheckCell" xfId="312"/>
    <cellStyle name="CheckCell 2" xfId="313"/>
    <cellStyle name="CheckCell_Electric Rev Req Model (2009 GRC) Rebuttal" xfId="314"/>
    <cellStyle name="Comma" xfId="315"/>
    <cellStyle name="Comma [0]" xfId="316"/>
    <cellStyle name="Comma 10" xfId="317"/>
    <cellStyle name="Comma 11" xfId="318"/>
    <cellStyle name="Comma 12" xfId="319"/>
    <cellStyle name="Comma 13" xfId="320"/>
    <cellStyle name="Comma 2" xfId="321"/>
    <cellStyle name="Comma 2 2" xfId="322"/>
    <cellStyle name="Comma 2 3" xfId="323"/>
    <cellStyle name="Comma 2 4" xfId="324"/>
    <cellStyle name="Comma 3" xfId="325"/>
    <cellStyle name="Comma 3 2" xfId="326"/>
    <cellStyle name="Comma 4" xfId="327"/>
    <cellStyle name="Comma 4 2" xfId="328"/>
    <cellStyle name="Comma 5" xfId="329"/>
    <cellStyle name="Comma 6" xfId="330"/>
    <cellStyle name="Comma 7" xfId="331"/>
    <cellStyle name="Comma 8" xfId="332"/>
    <cellStyle name="Comma 8 2" xfId="333"/>
    <cellStyle name="Comma 9" xfId="334"/>
    <cellStyle name="Comma0" xfId="335"/>
    <cellStyle name="Comma0 - Style2" xfId="336"/>
    <cellStyle name="Comma0 - Style4" xfId="337"/>
    <cellStyle name="Comma0 - Style4 2" xfId="338"/>
    <cellStyle name="Comma0 - Style4 3" xfId="339"/>
    <cellStyle name="Comma0 - Style5" xfId="340"/>
    <cellStyle name="Comma0 - Style5 2" xfId="341"/>
    <cellStyle name="Comma0 - Style5_ACCOUNTS" xfId="342"/>
    <cellStyle name="Comma0 2" xfId="343"/>
    <cellStyle name="Comma0 3" xfId="344"/>
    <cellStyle name="Comma0 4" xfId="345"/>
    <cellStyle name="Comma0 5" xfId="346"/>
    <cellStyle name="Comma0 6" xfId="347"/>
    <cellStyle name="Comma0 7" xfId="348"/>
    <cellStyle name="Comma0 8" xfId="349"/>
    <cellStyle name="Comma0_00COS Ind Allocators" xfId="350"/>
    <cellStyle name="Comma1 - Style1" xfId="351"/>
    <cellStyle name="Comma1 - Style1 2" xfId="352"/>
    <cellStyle name="Comma1 - Style1 3" xfId="353"/>
    <cellStyle name="Comma1 - Style1 4" xfId="354"/>
    <cellStyle name="Comma1 - Style1_ACCOUNTS" xfId="355"/>
    <cellStyle name="Copied" xfId="356"/>
    <cellStyle name="Copied 2" xfId="357"/>
    <cellStyle name="Copied 3" xfId="358"/>
    <cellStyle name="COST1" xfId="359"/>
    <cellStyle name="COST1 2" xfId="360"/>
    <cellStyle name="COST1 3" xfId="361"/>
    <cellStyle name="Curren - Style1" xfId="362"/>
    <cellStyle name="Curren - Style2" xfId="363"/>
    <cellStyle name="Curren - Style2 2" xfId="364"/>
    <cellStyle name="Curren - Style2 3" xfId="365"/>
    <cellStyle name="Curren - Style2 4" xfId="366"/>
    <cellStyle name="Curren - Style2_ACCOUNTS" xfId="367"/>
    <cellStyle name="Curren - Style5" xfId="368"/>
    <cellStyle name="Curren - Style6" xfId="369"/>
    <cellStyle name="Curren - Style6 2" xfId="370"/>
    <cellStyle name="Curren - Style6_ACCOUNTS" xfId="371"/>
    <cellStyle name="Currency" xfId="372"/>
    <cellStyle name="Currency [0]" xfId="373"/>
    <cellStyle name="Currency 10" xfId="374"/>
    <cellStyle name="Currency 11" xfId="375"/>
    <cellStyle name="Currency 2" xfId="376"/>
    <cellStyle name="Currency 2 2" xfId="377"/>
    <cellStyle name="Currency 2 3" xfId="378"/>
    <cellStyle name="Currency 2 4" xfId="379"/>
    <cellStyle name="Currency 3" xfId="380"/>
    <cellStyle name="Currency 3 2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Currency0" xfId="388"/>
    <cellStyle name="Currency0 2" xfId="389"/>
    <cellStyle name="Currency0 3" xfId="390"/>
    <cellStyle name="Currency0 4" xfId="391"/>
    <cellStyle name="Currency0 5" xfId="392"/>
    <cellStyle name="Currency0 6" xfId="393"/>
    <cellStyle name="Currency0_ACCOUNTS" xfId="394"/>
    <cellStyle name="Date" xfId="395"/>
    <cellStyle name="Date 2" xfId="396"/>
    <cellStyle name="Date 3" xfId="397"/>
    <cellStyle name="Date 4" xfId="398"/>
    <cellStyle name="Date 5" xfId="399"/>
    <cellStyle name="Date 6" xfId="400"/>
    <cellStyle name="Date 7" xfId="401"/>
    <cellStyle name="Date_ACCOUNTS" xfId="402"/>
    <cellStyle name="Entered" xfId="403"/>
    <cellStyle name="Entered 2" xfId="404"/>
    <cellStyle name="Entered 3" xfId="405"/>
    <cellStyle name="Entered 4" xfId="406"/>
    <cellStyle name="Euro" xfId="407"/>
    <cellStyle name="Explanatory Text" xfId="408"/>
    <cellStyle name="Explanatory Text 2" xfId="409"/>
    <cellStyle name="Fixed" xfId="410"/>
    <cellStyle name="Fixed 2" xfId="411"/>
    <cellStyle name="Fixed 3" xfId="412"/>
    <cellStyle name="Fixed 4" xfId="413"/>
    <cellStyle name="Fixed 5" xfId="414"/>
    <cellStyle name="Fixed 6" xfId="415"/>
    <cellStyle name="Fixed_ACCOUNTS" xfId="416"/>
    <cellStyle name="Fixed3 - Style3" xfId="417"/>
    <cellStyle name="Good" xfId="418"/>
    <cellStyle name="Good 2" xfId="419"/>
    <cellStyle name="Grey" xfId="420"/>
    <cellStyle name="Grey 2" xfId="421"/>
    <cellStyle name="Grey 3" xfId="422"/>
    <cellStyle name="Grey 4" xfId="423"/>
    <cellStyle name="Grey_Gas Rev Req Model (2010 GRC)" xfId="424"/>
    <cellStyle name="Header1" xfId="425"/>
    <cellStyle name="Header1 2" xfId="426"/>
    <cellStyle name="Header1 3" xfId="427"/>
    <cellStyle name="Header2" xfId="428"/>
    <cellStyle name="Header2 2" xfId="429"/>
    <cellStyle name="Header2 3" xfId="430"/>
    <cellStyle name="Heading 1" xfId="431"/>
    <cellStyle name="Heading 1 2" xfId="432"/>
    <cellStyle name="Heading 1 3" xfId="433"/>
    <cellStyle name="Heading 2" xfId="434"/>
    <cellStyle name="Heading 2 2" xfId="435"/>
    <cellStyle name="Heading 2 3" xfId="436"/>
    <cellStyle name="Heading 3" xfId="437"/>
    <cellStyle name="Heading 3 2 2" xfId="438"/>
    <cellStyle name="Heading 4" xfId="439"/>
    <cellStyle name="Heading 4 2 2" xfId="440"/>
    <cellStyle name="Heading1" xfId="441"/>
    <cellStyle name="Heading1 2" xfId="442"/>
    <cellStyle name="Heading1 3" xfId="443"/>
    <cellStyle name="Heading2" xfId="444"/>
    <cellStyle name="Heading2 2" xfId="445"/>
    <cellStyle name="Heading2 3" xfId="446"/>
    <cellStyle name="Input" xfId="447"/>
    <cellStyle name="Input [yellow]" xfId="448"/>
    <cellStyle name="Input [yellow] 2" xfId="449"/>
    <cellStyle name="Input [yellow] 3" xfId="450"/>
    <cellStyle name="Input [yellow] 4" xfId="451"/>
    <cellStyle name="Input [yellow]_Gas Rev Req Model (2010 GRC)" xfId="452"/>
    <cellStyle name="Input 2" xfId="453"/>
    <cellStyle name="Input 3" xfId="454"/>
    <cellStyle name="Input Cells" xfId="455"/>
    <cellStyle name="Input Cells Percent" xfId="456"/>
    <cellStyle name="Input Cells_ACCOUNTALLOC" xfId="457"/>
    <cellStyle name="Lines" xfId="458"/>
    <cellStyle name="Lines 2" xfId="459"/>
    <cellStyle name="Lines_Electric Rev Req Model (2009 GRC) Rebuttal" xfId="460"/>
    <cellStyle name="LINKED" xfId="461"/>
    <cellStyle name="Linked Cell" xfId="462"/>
    <cellStyle name="Linked Cell 2" xfId="463"/>
    <cellStyle name="modified border" xfId="464"/>
    <cellStyle name="modified border 2" xfId="465"/>
    <cellStyle name="modified border 3" xfId="466"/>
    <cellStyle name="modified border 4" xfId="467"/>
    <cellStyle name="modified border1" xfId="468"/>
    <cellStyle name="modified border1 2" xfId="469"/>
    <cellStyle name="modified border1 3" xfId="470"/>
    <cellStyle name="modified border1 4" xfId="471"/>
    <cellStyle name="Neutral" xfId="472"/>
    <cellStyle name="Neutral 2" xfId="473"/>
    <cellStyle name="no dec" xfId="474"/>
    <cellStyle name="no dec 2" xfId="475"/>
    <cellStyle name="no dec 3" xfId="476"/>
    <cellStyle name="Normal - Style1" xfId="477"/>
    <cellStyle name="Normal - Style1 2" xfId="478"/>
    <cellStyle name="Normal - Style1 3" xfId="479"/>
    <cellStyle name="Normal - Style1 4" xfId="480"/>
    <cellStyle name="Normal - Style1 5" xfId="481"/>
    <cellStyle name="Normal - Style1 6" xfId="482"/>
    <cellStyle name="Normal - Style1 7" xfId="483"/>
    <cellStyle name="Normal - Style1 8" xfId="484"/>
    <cellStyle name="Normal - Style1_Book2" xfId="485"/>
    <cellStyle name="Normal 10" xfId="486"/>
    <cellStyle name="Normal 10 2" xfId="487"/>
    <cellStyle name="Normal 11" xfId="488"/>
    <cellStyle name="Normal 12" xfId="489"/>
    <cellStyle name="Normal 13" xfId="490"/>
    <cellStyle name="Normal 14" xfId="491"/>
    <cellStyle name="Normal 2" xfId="492"/>
    <cellStyle name="Normal 2 2" xfId="493"/>
    <cellStyle name="Normal 2 2 2" xfId="494"/>
    <cellStyle name="Normal 2 2 3" xfId="495"/>
    <cellStyle name="Normal 2 2_ACCOUNTS" xfId="496"/>
    <cellStyle name="Normal 2 3" xfId="497"/>
    <cellStyle name="Normal 2 4" xfId="498"/>
    <cellStyle name="Normal 2 5" xfId="499"/>
    <cellStyle name="Normal 2 6" xfId="500"/>
    <cellStyle name="Normal 2_ACCOUNTS" xfId="501"/>
    <cellStyle name="Normal 3" xfId="502"/>
    <cellStyle name="Normal 3 2" xfId="503"/>
    <cellStyle name="Normal 3 3" xfId="504"/>
    <cellStyle name="Normal 3_Electric Rev Req Model (2009 GRC) Rebuttal" xfId="505"/>
    <cellStyle name="Normal 4" xfId="506"/>
    <cellStyle name="Normal 4 2" xfId="507"/>
    <cellStyle name="Normal 4_ACCOUNTS" xfId="508"/>
    <cellStyle name="Normal 5" xfId="509"/>
    <cellStyle name="Normal 6" xfId="510"/>
    <cellStyle name="Normal 7" xfId="511"/>
    <cellStyle name="Normal 8" xfId="512"/>
    <cellStyle name="Normal 9" xfId="513"/>
    <cellStyle name="Note" xfId="514"/>
    <cellStyle name="Note 2" xfId="515"/>
    <cellStyle name="Note 2 2" xfId="516"/>
    <cellStyle name="Note 3" xfId="517"/>
    <cellStyle name="Note 4" xfId="518"/>
    <cellStyle name="Note 8" xfId="519"/>
    <cellStyle name="Note 9" xfId="520"/>
    <cellStyle name="Output" xfId="521"/>
    <cellStyle name="Output 2" xfId="522"/>
    <cellStyle name="Percen - Style1" xfId="523"/>
    <cellStyle name="Percen - Style2" xfId="524"/>
    <cellStyle name="Percen - Style2 2" xfId="525"/>
    <cellStyle name="Percen - Style2 3" xfId="526"/>
    <cellStyle name="Percen - Style3" xfId="527"/>
    <cellStyle name="Percen - Style3 2" xfId="528"/>
    <cellStyle name="Percen - Style3 3" xfId="529"/>
    <cellStyle name="Percen - Style3 4" xfId="530"/>
    <cellStyle name="Percen - Style3_ACCOUNTS" xfId="531"/>
    <cellStyle name="Percent" xfId="532"/>
    <cellStyle name="Percent [2]" xfId="533"/>
    <cellStyle name="Percent [2] 2" xfId="534"/>
    <cellStyle name="Percent [2] 3" xfId="535"/>
    <cellStyle name="Percent [2] 4" xfId="536"/>
    <cellStyle name="Percent 2" xfId="537"/>
    <cellStyle name="Percent 2 2" xfId="538"/>
    <cellStyle name="Percent 2 3" xfId="539"/>
    <cellStyle name="Percent 2 4" xfId="540"/>
    <cellStyle name="Percent 3" xfId="541"/>
    <cellStyle name="Percent 4" xfId="542"/>
    <cellStyle name="Percent 4 2" xfId="543"/>
    <cellStyle name="Percent 5" xfId="544"/>
    <cellStyle name="Percent 6" xfId="545"/>
    <cellStyle name="Processing" xfId="546"/>
    <cellStyle name="Processing 2" xfId="547"/>
    <cellStyle name="Processing_Electric Rev Req Model (2009 GRC) Rebuttal" xfId="548"/>
    <cellStyle name="PSChar" xfId="549"/>
    <cellStyle name="PSChar 2" xfId="550"/>
    <cellStyle name="PSChar 3" xfId="551"/>
    <cellStyle name="PSDate" xfId="552"/>
    <cellStyle name="PSDate 2" xfId="553"/>
    <cellStyle name="PSDate 3" xfId="554"/>
    <cellStyle name="PSDec" xfId="555"/>
    <cellStyle name="PSDec 2" xfId="556"/>
    <cellStyle name="PSDec 3" xfId="557"/>
    <cellStyle name="PSHeading" xfId="558"/>
    <cellStyle name="PSHeading 2" xfId="559"/>
    <cellStyle name="PSHeading 3" xfId="560"/>
    <cellStyle name="PSInt" xfId="561"/>
    <cellStyle name="PSInt 2" xfId="562"/>
    <cellStyle name="PSInt 3" xfId="563"/>
    <cellStyle name="PSSpacer" xfId="564"/>
    <cellStyle name="PSSpacer 2" xfId="565"/>
    <cellStyle name="PSSpacer 3" xfId="566"/>
    <cellStyle name="purple - Style8" xfId="567"/>
    <cellStyle name="purple - Style8 2" xfId="568"/>
    <cellStyle name="purple - Style8_ACCOUNTS" xfId="569"/>
    <cellStyle name="RED" xfId="570"/>
    <cellStyle name="Red - Style7" xfId="571"/>
    <cellStyle name="Red - Style7 2" xfId="572"/>
    <cellStyle name="Red - Style7_ACCOUNTS" xfId="573"/>
    <cellStyle name="RED_04 07E Wild Horse Wind Expansion (C) (2)" xfId="574"/>
    <cellStyle name="Report" xfId="575"/>
    <cellStyle name="Report - Style5" xfId="576"/>
    <cellStyle name="Report - Style6" xfId="577"/>
    <cellStyle name="Report - Style7" xfId="578"/>
    <cellStyle name="Report - Style8" xfId="579"/>
    <cellStyle name="Report 2" xfId="580"/>
    <cellStyle name="Report Bar" xfId="581"/>
    <cellStyle name="Report Bar 2" xfId="582"/>
    <cellStyle name="Report Bar 3" xfId="583"/>
    <cellStyle name="Report Bar 4" xfId="584"/>
    <cellStyle name="Report Bar_Electric Rev Req Model (2009 GRC) Rebuttal" xfId="585"/>
    <cellStyle name="Report Heading" xfId="586"/>
    <cellStyle name="Report Heading 2" xfId="587"/>
    <cellStyle name="Report Heading_Electric Rev Req Model (2009 GRC) Rebuttal" xfId="588"/>
    <cellStyle name="Report Percent" xfId="589"/>
    <cellStyle name="Report Percent 2" xfId="590"/>
    <cellStyle name="Report Percent_ACCOUNTS" xfId="591"/>
    <cellStyle name="Report Unit Cost" xfId="592"/>
    <cellStyle name="Report Unit Cost 2" xfId="593"/>
    <cellStyle name="Report Unit Cost 3" xfId="594"/>
    <cellStyle name="Report Unit Cost 4" xfId="595"/>
    <cellStyle name="Report Unit Cost_ACCOUNTS" xfId="596"/>
    <cellStyle name="Report_Electric Rev Req Model (2009 GRC) Rebuttal" xfId="597"/>
    <cellStyle name="Reports" xfId="598"/>
    <cellStyle name="Reports Total" xfId="599"/>
    <cellStyle name="Reports Total 2" xfId="600"/>
    <cellStyle name="Reports Total 3" xfId="601"/>
    <cellStyle name="Reports Total 4" xfId="602"/>
    <cellStyle name="Reports Total_Electric Rev Req Model (2009 GRC) Rebuttal" xfId="603"/>
    <cellStyle name="Reports Unit Cost Total" xfId="604"/>
    <cellStyle name="Reports_Book9" xfId="605"/>
    <cellStyle name="RevList" xfId="606"/>
    <cellStyle name="round100" xfId="607"/>
    <cellStyle name="round100 2" xfId="608"/>
    <cellStyle name="round100 3" xfId="609"/>
    <cellStyle name="SAPBEXaggData" xfId="610"/>
    <cellStyle name="SAPBEXaggDataEmph" xfId="611"/>
    <cellStyle name="SAPBEXaggItem" xfId="612"/>
    <cellStyle name="SAPBEXaggItemX" xfId="613"/>
    <cellStyle name="SAPBEXchaText" xfId="614"/>
    <cellStyle name="SAPBEXexcBad7" xfId="615"/>
    <cellStyle name="SAPBEXexcBad8" xfId="616"/>
    <cellStyle name="SAPBEXexcBad9" xfId="617"/>
    <cellStyle name="SAPBEXexcCritical4" xfId="618"/>
    <cellStyle name="SAPBEXexcCritical5" xfId="619"/>
    <cellStyle name="SAPBEXexcCritical6" xfId="620"/>
    <cellStyle name="SAPBEXexcGood1" xfId="621"/>
    <cellStyle name="SAPBEXexcGood2" xfId="622"/>
    <cellStyle name="SAPBEXexcGood3" xfId="623"/>
    <cellStyle name="SAPBEXfilterDrill" xfId="624"/>
    <cellStyle name="SAPBEXfilterItem" xfId="625"/>
    <cellStyle name="SAPBEXfilterText" xfId="626"/>
    <cellStyle name="SAPBEXformats" xfId="627"/>
    <cellStyle name="SAPBEXheaderItem" xfId="628"/>
    <cellStyle name="SAPBEXheaderText" xfId="629"/>
    <cellStyle name="SAPBEXHLevel0" xfId="630"/>
    <cellStyle name="SAPBEXHLevel0X" xfId="631"/>
    <cellStyle name="SAPBEXHLevel1" xfId="632"/>
    <cellStyle name="SAPBEXHLevel1X" xfId="633"/>
    <cellStyle name="SAPBEXHLevel2" xfId="634"/>
    <cellStyle name="SAPBEXHLevel2X" xfId="635"/>
    <cellStyle name="SAPBEXHLevel3" xfId="636"/>
    <cellStyle name="SAPBEXHLevel3X" xfId="637"/>
    <cellStyle name="SAPBEXresData" xfId="638"/>
    <cellStyle name="SAPBEXresDataEmph" xfId="639"/>
    <cellStyle name="SAPBEXresItem" xfId="640"/>
    <cellStyle name="SAPBEXresItemX" xfId="641"/>
    <cellStyle name="SAPBEXstdData" xfId="642"/>
    <cellStyle name="SAPBEXstdDataEmph" xfId="643"/>
    <cellStyle name="SAPBEXstdItem" xfId="644"/>
    <cellStyle name="SAPBEXstdItemX" xfId="645"/>
    <cellStyle name="SAPBEXtitle" xfId="646"/>
    <cellStyle name="SAPBEXundefined" xfId="647"/>
    <cellStyle name="shade" xfId="648"/>
    <cellStyle name="shade 2" xfId="649"/>
    <cellStyle name="shade 3" xfId="650"/>
    <cellStyle name="shade_ACCOUNTS" xfId="651"/>
    <cellStyle name="StmtTtl1" xfId="652"/>
    <cellStyle name="StmtTtl1 2" xfId="653"/>
    <cellStyle name="StmtTtl1 3" xfId="654"/>
    <cellStyle name="StmtTtl1 4" xfId="655"/>
    <cellStyle name="StmtTtl1_Gas Rev Req Model (2010 GRC)" xfId="656"/>
    <cellStyle name="StmtTtl2" xfId="657"/>
    <cellStyle name="StmtTtl2 2" xfId="658"/>
    <cellStyle name="StmtTtl2 3" xfId="659"/>
    <cellStyle name="STYL1 - Style1" xfId="660"/>
    <cellStyle name="Style 1" xfId="661"/>
    <cellStyle name="Style 1 2" xfId="662"/>
    <cellStyle name="Style 1 3" xfId="663"/>
    <cellStyle name="Style 1 4" xfId="664"/>
    <cellStyle name="Style 1 5" xfId="665"/>
    <cellStyle name="Style 1 6" xfId="666"/>
    <cellStyle name="Style 1_4 31 Regulatory Assets and Liabilities  7 06- Exhibit D" xfId="667"/>
    <cellStyle name="Subtotal" xfId="668"/>
    <cellStyle name="Sub-total" xfId="669"/>
    <cellStyle name="Test" xfId="670"/>
    <cellStyle name="Title" xfId="671"/>
    <cellStyle name="Title 2 2" xfId="672"/>
    <cellStyle name="Title: - Style3" xfId="673"/>
    <cellStyle name="Title: - Style4" xfId="674"/>
    <cellStyle name="Title: Major" xfId="675"/>
    <cellStyle name="Title: Major 2" xfId="676"/>
    <cellStyle name="Title: Major 3" xfId="677"/>
    <cellStyle name="Title: Minor" xfId="678"/>
    <cellStyle name="Title: Minor 2" xfId="679"/>
    <cellStyle name="Title: Minor_Electric Rev Req Model (2009 GRC) Rebuttal" xfId="680"/>
    <cellStyle name="Title: Worksheet" xfId="681"/>
    <cellStyle name="Total" xfId="682"/>
    <cellStyle name="Total 2" xfId="683"/>
    <cellStyle name="Total 3" xfId="684"/>
    <cellStyle name="Total4 - Style4" xfId="685"/>
    <cellStyle name="Total4 - Style4 2" xfId="686"/>
    <cellStyle name="Total4 - Style4_ACCOUNTS" xfId="687"/>
    <cellStyle name="Warning Text" xfId="688"/>
    <cellStyle name="Warning Text 2" xfId="6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Gas%20GRC%202017\Testimony\Workpaper\JAP-14%20WP_PGA%20Adjustment&amp;Rat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veal\My%20Documents\2006GRC\Incentive%20Pay\2.29E%20Incentive%20P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Unbilled%20Rev%20Electric%20-%20Gas%20-%20SOE%20-%20SOG\2005\SOE\09-2005%20SOE%20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2006%20Gas%20GRC\Direct%20Testimony\Workpapers\JKP%20Workpaper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garratt%20backup%205_29_02\Excel\La%20Paloma\Proforma\O&amp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Gas%20GRC%202016\Cost%20Of%20Service\COS%20Model\2016%20Gas%20COSS%20September%20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2006%20Gas%20GRC\Analysis\COS\February%209%20from%20Navigant\Workpapers\PSE%20COS%20Model%20GAS%20PRIOR%20METHOD%20FIL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 Cost Allocation (Proposed)"/>
      <sheetName val="101 Rates"/>
      <sheetName val="106 Rates"/>
      <sheetName val="Change Sch.101 (Pre-RAF)"/>
      <sheetName val="Change Sch.101 (RAF)"/>
      <sheetName val="Change Sch. 106"/>
      <sheetName val="Summar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44233239.04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irect"/>
      <sheetName val="376"/>
      <sheetName val="380"/>
      <sheetName val="381 Allocator"/>
      <sheetName val="382 Allocator"/>
      <sheetName val="385 Allocator"/>
      <sheetName val="Without Gas"/>
      <sheetName val="With Gas"/>
      <sheetName val="Peak Day Allocators"/>
      <sheetName val="System Load Factor"/>
      <sheetName val="Rates PGA-1.1"/>
      <sheetName val="Amort Rates Tracker-3"/>
      <sheetName val="Gas Cost Allocatio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(old)"/>
      <sheetName val="Gas Cost Allocation (Proposed)"/>
      <sheetName val="BalChSup"/>
      <sheetName val="Demand Chrg"/>
      <sheetName val="CCost BrkOut"/>
    </sheetNames>
    <sheetDataSet>
      <sheetData sheetId="1">
        <row r="11">
          <cell r="C11">
            <v>2</v>
          </cell>
        </row>
        <row r="29">
          <cell r="F29">
            <v>0.0784</v>
          </cell>
        </row>
        <row r="30">
          <cell r="F30">
            <v>0.0309</v>
          </cell>
        </row>
        <row r="31">
          <cell r="F31">
            <v>0.0475</v>
          </cell>
        </row>
        <row r="34">
          <cell r="F34">
            <v>0</v>
          </cell>
        </row>
        <row r="35">
          <cell r="F35">
            <v>0.34</v>
          </cell>
        </row>
        <row r="36">
          <cell r="F36">
            <v>0.34</v>
          </cell>
        </row>
        <row r="43">
          <cell r="F43">
            <v>0</v>
          </cell>
        </row>
        <row r="48">
          <cell r="F48">
            <v>0.6203400000000001</v>
          </cell>
        </row>
      </sheetData>
      <sheetData sheetId="5">
        <row r="31">
          <cell r="AG31">
            <v>0.2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Sheet1"/>
    </sheetNames>
    <sheetDataSet>
      <sheetData sheetId="1">
        <row r="11">
          <cell r="C11">
            <v>5</v>
          </cell>
        </row>
        <row r="29">
          <cell r="F29">
            <v>0.0876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="60" zoomScalePageLayoutView="0" workbookViewId="0" topLeftCell="A1">
      <selection activeCell="G29" sqref="G29"/>
    </sheetView>
  </sheetViews>
  <sheetFormatPr defaultColWidth="9.140625" defaultRowHeight="12.75"/>
  <cols>
    <col min="1" max="1" width="9.140625" style="2" customWidth="1"/>
    <col min="2" max="2" width="6.421875" style="2" customWidth="1"/>
    <col min="3" max="3" width="37.00390625" style="2" bestFit="1" customWidth="1"/>
    <col min="4" max="4" width="14.00390625" style="2" bestFit="1" customWidth="1"/>
    <col min="5" max="5" width="13.421875" style="2" bestFit="1" customWidth="1"/>
    <col min="6" max="6" width="15.140625" style="2" bestFit="1" customWidth="1"/>
    <col min="7" max="7" width="13.140625" style="2" bestFit="1" customWidth="1"/>
    <col min="8" max="8" width="15.00390625" style="2" bestFit="1" customWidth="1"/>
    <col min="9" max="9" width="17.421875" style="2" bestFit="1" customWidth="1"/>
    <col min="10" max="10" width="14.421875" style="2" bestFit="1" customWidth="1"/>
    <col min="11" max="11" width="11.28125" style="2" bestFit="1" customWidth="1"/>
    <col min="12" max="16384" width="9.140625" style="2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ht="12.75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2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3</v>
      </c>
      <c r="C5" s="1"/>
      <c r="D5" s="1"/>
      <c r="E5" s="1"/>
      <c r="F5" s="1"/>
      <c r="G5" s="1"/>
      <c r="H5" s="1"/>
      <c r="I5" s="1"/>
      <c r="J5" s="1"/>
    </row>
    <row r="7" spans="2:11" ht="39">
      <c r="B7" s="3" t="s">
        <v>4</v>
      </c>
      <c r="C7" s="4" t="s">
        <v>5</v>
      </c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6" t="s">
        <v>12</v>
      </c>
      <c r="K7" s="5" t="s">
        <v>13</v>
      </c>
    </row>
    <row r="9" ht="12.75">
      <c r="C9" s="2" t="s">
        <v>14</v>
      </c>
    </row>
    <row r="10" spans="2:11" ht="12.75">
      <c r="B10" s="7">
        <v>1</v>
      </c>
      <c r="C10" s="2" t="s">
        <v>15</v>
      </c>
      <c r="D10" s="8">
        <f>SUM(E10:J10)</f>
        <v>118904111.40573497</v>
      </c>
      <c r="E10" s="14">
        <v>80041494.80234338</v>
      </c>
      <c r="F10" s="14">
        <v>28015915.073116835</v>
      </c>
      <c r="G10" s="14">
        <v>5336005.811453759</v>
      </c>
      <c r="H10" s="14">
        <v>2765078.7737884414</v>
      </c>
      <c r="I10" s="14">
        <v>858085.5017468551</v>
      </c>
      <c r="J10" s="14">
        <v>1887531.4432857097</v>
      </c>
      <c r="K10" s="14">
        <v>52309.68150399077</v>
      </c>
    </row>
    <row r="11" spans="2:11" ht="12.75">
      <c r="B11" s="7">
        <f>B10+1</f>
        <v>2</v>
      </c>
      <c r="C11" s="2" t="s">
        <v>16</v>
      </c>
      <c r="D11" s="9">
        <f>SUM(E11:J11)</f>
        <v>238263716.66530046</v>
      </c>
      <c r="E11" s="15">
        <v>151680033.82926536</v>
      </c>
      <c r="F11" s="15">
        <v>56265291.313610114</v>
      </c>
      <c r="G11" s="15">
        <v>12982098.17975977</v>
      </c>
      <c r="H11" s="15">
        <v>8830776.45779844</v>
      </c>
      <c r="I11" s="15">
        <v>2508864.567189455</v>
      </c>
      <c r="J11" s="15">
        <v>5996652.317677318</v>
      </c>
      <c r="K11" s="15">
        <v>1252.833792467715</v>
      </c>
    </row>
    <row r="12" spans="2:11" ht="12.75">
      <c r="B12" s="7">
        <f>B11+1</f>
        <v>3</v>
      </c>
      <c r="C12" s="2" t="s">
        <v>6</v>
      </c>
      <c r="D12" s="10">
        <f aca="true" t="shared" si="0" ref="D12:K12">SUM(D10:D11)</f>
        <v>357167828.07103544</v>
      </c>
      <c r="E12" s="10">
        <f t="shared" si="0"/>
        <v>231721528.63160872</v>
      </c>
      <c r="F12" s="10">
        <f t="shared" si="0"/>
        <v>84281206.38672695</v>
      </c>
      <c r="G12" s="10">
        <f t="shared" si="0"/>
        <v>18318103.99121353</v>
      </c>
      <c r="H12" s="10">
        <f t="shared" si="0"/>
        <v>11595855.231586881</v>
      </c>
      <c r="I12" s="10">
        <f t="shared" si="0"/>
        <v>3366950.0689363102</v>
      </c>
      <c r="J12" s="10">
        <f t="shared" si="0"/>
        <v>7884183.760963028</v>
      </c>
      <c r="K12" s="10">
        <f t="shared" si="0"/>
        <v>53562.515296458485</v>
      </c>
    </row>
    <row r="13" spans="2:10" ht="12.75">
      <c r="B13" s="7"/>
      <c r="D13" s="10"/>
      <c r="E13" s="10"/>
      <c r="F13" s="10"/>
      <c r="G13" s="10"/>
      <c r="H13" s="10"/>
      <c r="I13" s="10"/>
      <c r="J13" s="10"/>
    </row>
    <row r="14" spans="2:10" ht="12.75">
      <c r="B14" s="7"/>
      <c r="C14" s="2" t="s">
        <v>17</v>
      </c>
      <c r="D14" s="10"/>
      <c r="E14" s="10"/>
      <c r="F14" s="10"/>
      <c r="G14" s="10"/>
      <c r="H14" s="10"/>
      <c r="I14" s="10"/>
      <c r="J14" s="10"/>
    </row>
    <row r="15" spans="2:11" ht="12.75">
      <c r="B15" s="7">
        <v>4</v>
      </c>
      <c r="C15" s="11" t="s">
        <v>18</v>
      </c>
      <c r="D15" s="8">
        <f>SUM(E15:K15)</f>
        <v>1142550752.0300002</v>
      </c>
      <c r="E15" s="8">
        <v>577787183.477</v>
      </c>
      <c r="F15" s="8">
        <v>214593771.223</v>
      </c>
      <c r="G15" s="8">
        <v>54558710.76099999</v>
      </c>
      <c r="H15" s="8">
        <v>126370130.04100002</v>
      </c>
      <c r="I15" s="8">
        <v>9978633.83</v>
      </c>
      <c r="J15" s="8">
        <v>122253420.23800002</v>
      </c>
      <c r="K15" s="8">
        <v>37008902.46</v>
      </c>
    </row>
    <row r="16" spans="2:10" ht="12.75">
      <c r="B16" s="7">
        <v>5</v>
      </c>
      <c r="C16" s="11" t="s">
        <v>19</v>
      </c>
      <c r="D16" s="8">
        <f>SUM(E16:J16)</f>
        <v>908473164.2399999</v>
      </c>
      <c r="E16" s="8">
        <v>577787183.477</v>
      </c>
      <c r="F16" s="8">
        <v>214570890.29300004</v>
      </c>
      <c r="G16" s="8">
        <v>49642741.860999994</v>
      </c>
      <c r="H16" s="8">
        <v>33867438.791</v>
      </c>
      <c r="I16" s="8">
        <v>9605999.530000001</v>
      </c>
      <c r="J16" s="8">
        <v>22998910.288000003</v>
      </c>
    </row>
    <row r="17" spans="2:10" ht="12.75">
      <c r="B17" s="7"/>
      <c r="C17" s="11"/>
      <c r="D17" s="8"/>
      <c r="E17" s="8"/>
      <c r="F17" s="8"/>
      <c r="G17" s="8"/>
      <c r="H17" s="8"/>
      <c r="I17" s="8"/>
      <c r="J17" s="8"/>
    </row>
    <row r="18" spans="2:10" ht="12.75">
      <c r="B18" s="7"/>
      <c r="C18" s="11"/>
      <c r="D18" s="8"/>
      <c r="E18" s="8"/>
      <c r="F18" s="8"/>
      <c r="G18" s="8"/>
      <c r="H18" s="8"/>
      <c r="I18" s="8"/>
      <c r="J18" s="8"/>
    </row>
    <row r="19" spans="2:10" ht="12.75">
      <c r="B19" s="7">
        <v>6</v>
      </c>
      <c r="C19" s="12" t="s">
        <v>20</v>
      </c>
      <c r="D19" s="13">
        <f aca="true" t="shared" si="1" ref="D19:J19">ROUND(D12/D16,5)</f>
        <v>0.39315</v>
      </c>
      <c r="E19" s="13">
        <f t="shared" si="1"/>
        <v>0.40105</v>
      </c>
      <c r="F19" s="13">
        <f t="shared" si="1"/>
        <v>0.39279</v>
      </c>
      <c r="G19" s="13">
        <f t="shared" si="1"/>
        <v>0.369</v>
      </c>
      <c r="H19" s="13">
        <f t="shared" si="1"/>
        <v>0.34239</v>
      </c>
      <c r="I19" s="13">
        <f t="shared" si="1"/>
        <v>0.3505</v>
      </c>
      <c r="J19" s="13">
        <f t="shared" si="1"/>
        <v>0.34281</v>
      </c>
    </row>
    <row r="20" spans="2:10" ht="12.75">
      <c r="B20" s="7"/>
      <c r="D20" s="10"/>
      <c r="E20" s="8"/>
      <c r="F20" s="8"/>
      <c r="G20" s="8"/>
      <c r="H20" s="8"/>
      <c r="I20" s="8"/>
      <c r="J20" s="8"/>
    </row>
    <row r="21" ht="12.75">
      <c r="B21" s="7"/>
    </row>
    <row r="22" ht="12.75">
      <c r="B22" s="7"/>
    </row>
  </sheetData>
  <sheetProtection/>
  <printOptions/>
  <pageMargins left="0.25" right="0.2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KXu</dc:creator>
  <cp:keywords/>
  <dc:description/>
  <cp:lastModifiedBy>No Name</cp:lastModifiedBy>
  <cp:lastPrinted>2017-01-04T17:54:35Z</cp:lastPrinted>
  <dcterms:created xsi:type="dcterms:W3CDTF">2016-12-27T17:53:59Z</dcterms:created>
  <dcterms:modified xsi:type="dcterms:W3CDTF">2017-01-06T01:47:09Z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CaseCompanyNam">
    <vt:lpwstr>Puget Sound Energy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170033</vt:lpwstr>
  </property>
  <property fmtid="{D5CDD505-2E9C-101B-9397-08002B2CF9AE}" pid="9" name="Visibili">
    <vt:lpwstr>Full Visibility</vt:lpwstr>
  </property>
  <property fmtid="{D5CDD505-2E9C-101B-9397-08002B2CF9AE}" pid="10" name="Dat">
    <vt:lpwstr>2017-01-13T00:00:00Z</vt:lpwstr>
  </property>
  <property fmtid="{D5CDD505-2E9C-101B-9397-08002B2CF9AE}" pid="11" name="Nickna">
    <vt:lpwstr/>
  </property>
  <property fmtid="{D5CDD505-2E9C-101B-9397-08002B2CF9AE}" pid="12" name="Proce">
    <vt:lpwstr/>
  </property>
  <property fmtid="{D5CDD505-2E9C-101B-9397-08002B2CF9AE}" pid="13" name="_docset_NoMedatataSyncRequir">
    <vt:lpwstr>False</vt:lpwstr>
  </property>
  <property fmtid="{D5CDD505-2E9C-101B-9397-08002B2CF9AE}" pid="14" name="CaseTy">
    <vt:lpwstr>Tariff Revision</vt:lpwstr>
  </property>
  <property fmtid="{D5CDD505-2E9C-101B-9397-08002B2CF9AE}" pid="15" name="OpenedDa">
    <vt:lpwstr>2017-01-13T00:00:00Z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DocumentGro">
    <vt:lpwstr/>
  </property>
</Properties>
</file>