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11445" activeTab="0"/>
  </bookViews>
  <sheets>
    <sheet name="JHS-16" sheetId="1" r:id="rId1"/>
  </sheets>
  <externalReferences>
    <externalReference r:id="rId4"/>
    <externalReference r:id="rId5"/>
  </externalReferences>
  <definedNames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ocketNumber">'[1]JHS-12'!$AP$2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hibit_No.______JHS_06">'[1]JHS-14'!$G$3</definedName>
    <definedName name="Exhibit_No.______JHS_09">'[1]JHS-17 Ex A-2'!$I$2</definedName>
    <definedName name="Exhibit_No.______JHS_4">'[1]JHS-12'!$AP$3</definedName>
    <definedName name="Exhibit_No._____JHS_05">'[1]JHS-13'!$E$3</definedName>
    <definedName name="Exhibit_No._____JHS_07">'[1]JHS-15'!$M$3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'[1]JHS-15'!$L$20</definedName>
    <definedName name="HELP" hidden="1">{#N/A,#N/A,FALSE,"Coversheet";#N/A,#N/A,FALSE,"QA"}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0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0" hidden="1">{#N/A,#N/A,FALSE,"CRPT";#N/A,#N/A,FALSE,"TREND";#N/A,#N/A,FALSE,"%Curve"}</definedName>
    <definedName name="six6" hidden="1">{#N/A,#N/A,FALSE,"CRPT";#N/A,#N/A,FALSE,"TREND";#N/A,#N/A,FALSE,"%Curve"}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STYEAR">'[1]JHS-14'!$A$7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www1" localSheetId="0" hidden="1">{#N/A,#N/A,FALSE,"schA"}</definedName>
    <definedName name="www1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<sst xmlns="http://schemas.openxmlformats.org/spreadsheetml/2006/main" count="64" uniqueCount="51">
  <si>
    <t>PUGET SOUND ENERGY</t>
  </si>
  <si>
    <t>ELECTRIC RESULTS OF OPERATIONS</t>
  </si>
  <si>
    <t xml:space="preserve">FORECAST TWELVE MONTHS ENDED DECEMBER 31, 2010 VS DECEMBER 31, 2008 GENERAL RATE CASE </t>
  </si>
  <si>
    <t>UNIT COST</t>
  </si>
  <si>
    <t xml:space="preserve"> </t>
  </si>
  <si>
    <t xml:space="preserve">RESTATED </t>
  </si>
  <si>
    <t>LINE</t>
  </si>
  <si>
    <t>RESULTS OF</t>
  </si>
  <si>
    <t>Dollars/Kwh</t>
  </si>
  <si>
    <t>NO.</t>
  </si>
  <si>
    <t>OPERATIONS</t>
  </si>
  <si>
    <t xml:space="preserve"> VARIANCE</t>
  </si>
  <si>
    <t>REVISED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</si>
  <si>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</si>
  <si>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</si>
  <si>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</si>
  <si>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</si>
  <si>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</si>
  <si>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</si>
  <si>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</si>
  <si>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</si>
  <si>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</si>
  <si>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</si>
  <si>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</si>
  <si>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</si>
  <si>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</si>
  <si>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</si>
  <si>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</si>
  <si>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</si>
  <si>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</si>
  <si>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</si>
  <si>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</si>
  <si>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AMORTIZATION OF PROPERTY LOSS</t>
  </si>
  <si>
    <t>OTHER OPERATING EXPENSES</t>
  </si>
  <si>
    <t>ASC 815</t>
  </si>
  <si>
    <t>ADMIN &amp; GENERAL EXPENSE</t>
  </si>
  <si>
    <t>Subtotal</t>
  </si>
  <si>
    <t>DEPRECIATION</t>
  </si>
  <si>
    <t>AMORTIZATION</t>
  </si>
  <si>
    <t>TAXES OTHER INCOME TAXES</t>
  </si>
  <si>
    <t>INCOME TAXES</t>
  </si>
  <si>
    <t>DEFERRED INCOME TAXES</t>
  </si>
  <si>
    <t>TOTAL OPERATING REV. DEDUCT.</t>
  </si>
  <si>
    <t>NET OPERATING INCOME</t>
  </si>
  <si>
    <t>RATE BASE</t>
  </si>
  <si>
    <t>RATE OF RETURN</t>
  </si>
  <si>
    <t>RETURN ON RATE BASE</t>
  </si>
  <si>
    <t>REVENUE DEFICIENCY - NET OF TAX</t>
  </si>
  <si>
    <t>Exhibit No. ___(JHS-16)</t>
  </si>
  <si>
    <t>Page 1 of 1</t>
  </si>
  <si>
    <t>Page 16.01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</si>
</sst>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_(&quot;$&quot;* #,##0.000000_);_(&quot;$&quot;* \(#,##0.000000\);_(&quot;$&quot;* &quot;-&quot;_);_(@_)"/>
    <numFmt numFmtId="167" formatCode="_(&quot;$&quot;* #,##0.00_);_(&quot;$&quot;* \(#,##0.00\);_(&quot;$&quot;* &quot;-&quot;_);_(@_)"/>
    <numFmt numFmtId="168" formatCode="_(* #,##0.00_);_(* \(#,##0.00\);_(* &quot;-&quot;_);_(@_)"/>
    <numFmt numFmtId="169" formatCode="_(* #,##0_);_(* \(#,##0\);_(* &quot;-&quot;??_);_(@_)"/>
    <numFmt numFmtId="170" formatCode="0.0000000"/>
    <numFmt numFmtId="171" formatCode="_(* #,##0.00000_);_(* \(#,##0.00000\);_(* &quot;-&quot;_);_(@_)"/>
    <numFmt numFmtId="172" formatCode="_(&quot;$&quot;* #,##0_);_(&quot;$&quot;* \(#,##0\);_(&quot;$&quot;* &quot;-&quot;??_);_(@_)"/>
    <numFmt numFmtId="173" formatCode="_(&quot;$&quot;* #,##0.000000_);_(&quot;$&quot;* \(#,##0.000000\);_(&quot;$&quot;* &quot;-&quot;??????_);_(@_)"/>
    <numFmt numFmtId="174" formatCode="_(* #,##0.00000_);_(* \(#,##0.00000\);_(* &quot;-&quot;??_);_(@_)"/>
    <numFmt numFmtId="175" formatCode="d\.mmm\.yy"/>
    <numFmt numFmtId="176" formatCode="#."/>
    <numFmt numFmtId="177" formatCode="_(* ###0_);_(* \(###0\);_(* &quot;-&quot;_);_(@_)"/>
    <numFmt numFmtId="178" formatCode="_([$€-2]* #,##0.00_);_([$€-2]* \(#,##0.00\);_([$€-2]* &quot;-&quot;??_)"/>
    <numFmt numFmtId="179" formatCode="&quot;$&quot;#,##0;\-&quot;$&quot;#,##0"/>
    <numFmt numFmtId="180" formatCode="0000000"/>
    <numFmt numFmtId="181" formatCode="0.000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0.000%"/>
    <numFmt numFmtId="185" formatCode="_(&quot;$&quot;* #,##0.000_);_(&quot;$&quot;* \(#,##0.000\);_(&quot;$&quot;* &quot;-&quot;??_);_(@_)"/>
    <numFmt numFmtId="186" formatCode="[$-409]d\-mmm\-yy;@"/>
    <numFmt numFmtId="187" formatCode="&quot;$&quot;#,##0.00"/>
  </numFmts>
  <fonts count="74">
    <font>
      <sz val="8"/>
      <name val="Helv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univers (E1)"/>
      <family val="0"/>
    </font>
    <font>
      <b/>
      <i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338">
    <xf numFmtId="164" fontId="0" fillId="0" borderId="0">
      <alignment horizontal="left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0" fontId="8" fillId="0" borderId="0">
      <alignment/>
      <protection/>
    </xf>
    <xf numFmtId="164" fontId="8" fillId="0" borderId="0">
      <alignment horizontal="left" wrapText="1"/>
      <protection/>
    </xf>
    <xf numFmtId="170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4" fontId="8" fillId="0" borderId="0">
      <alignment horizontal="left" wrapText="1"/>
      <protection/>
    </xf>
    <xf numFmtId="0" fontId="8" fillId="0" borderId="0">
      <alignment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0" fontId="8" fillId="0" borderId="0">
      <alignment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0" fontId="9" fillId="0" borderId="0">
      <alignment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0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0" fontId="8" fillId="0" borderId="0">
      <alignment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0" fontId="9" fillId="0" borderId="0">
      <alignment/>
      <protection/>
    </xf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10" fillId="25" borderId="0" applyNumberFormat="0" applyBorder="0" applyAlignment="0" applyProtection="0"/>
    <xf numFmtId="0" fontId="58" fillId="26" borderId="0" applyNumberFormat="0" applyBorder="0" applyAlignment="0" applyProtection="0"/>
    <xf numFmtId="0" fontId="10" fillId="17" borderId="0" applyNumberFormat="0" applyBorder="0" applyAlignment="0" applyProtection="0"/>
    <xf numFmtId="0" fontId="58" fillId="27" borderId="0" applyNumberFormat="0" applyBorder="0" applyAlignment="0" applyProtection="0"/>
    <xf numFmtId="0" fontId="10" fillId="19" borderId="0" applyNumberFormat="0" applyBorder="0" applyAlignment="0" applyProtection="0"/>
    <xf numFmtId="0" fontId="58" fillId="28" borderId="0" applyNumberFormat="0" applyBorder="0" applyAlignment="0" applyProtection="0"/>
    <xf numFmtId="0" fontId="10" fillId="29" borderId="0" applyNumberFormat="0" applyBorder="0" applyAlignment="0" applyProtection="0"/>
    <xf numFmtId="0" fontId="58" fillId="30" borderId="0" applyNumberFormat="0" applyBorder="0" applyAlignment="0" applyProtection="0"/>
    <xf numFmtId="0" fontId="10" fillId="31" borderId="0" applyNumberFormat="0" applyBorder="0" applyAlignment="0" applyProtection="0"/>
    <xf numFmtId="0" fontId="58" fillId="32" borderId="0" applyNumberFormat="0" applyBorder="0" applyAlignment="0" applyProtection="0"/>
    <xf numFmtId="0" fontId="10" fillId="33" borderId="0" applyNumberFormat="0" applyBorder="0" applyAlignment="0" applyProtection="0"/>
    <xf numFmtId="0" fontId="5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5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5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58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29" borderId="0" applyNumberFormat="0" applyBorder="0" applyAlignment="0" applyProtection="0"/>
    <xf numFmtId="0" fontId="58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59" fillId="55" borderId="0" applyNumberFormat="0" applyBorder="0" applyAlignment="0" applyProtection="0"/>
    <xf numFmtId="0" fontId="11" fillId="5" borderId="0" applyNumberFormat="0" applyBorder="0" applyAlignment="0" applyProtection="0"/>
    <xf numFmtId="175" fontId="12" fillId="0" borderId="0" applyFill="0" applyBorder="0" applyAlignment="0">
      <protection/>
    </xf>
    <xf numFmtId="0" fontId="60" fillId="56" borderId="1" applyNumberFormat="0" applyAlignment="0" applyProtection="0"/>
    <xf numFmtId="0" fontId="60" fillId="56" borderId="1" applyNumberFormat="0" applyAlignment="0" applyProtection="0"/>
    <xf numFmtId="0" fontId="13" fillId="57" borderId="2" applyNumberFormat="0" applyAlignment="0" applyProtection="0"/>
    <xf numFmtId="0" fontId="60" fillId="56" borderId="1" applyNumberFormat="0" applyAlignment="0" applyProtection="0"/>
    <xf numFmtId="0" fontId="61" fillId="58" borderId="3" applyNumberFormat="0" applyAlignment="0" applyProtection="0"/>
    <xf numFmtId="0" fontId="14" fillId="59" borderId="4" applyNumberFormat="0" applyAlignment="0" applyProtection="0"/>
    <xf numFmtId="41" fontId="8" fillId="57" borderId="0">
      <alignment/>
      <protection/>
    </xf>
    <xf numFmtId="4" fontId="5" fillId="0" borderId="0" applyFont="0" applyFill="0" applyBorder="0" applyAlignment="0" applyProtection="0"/>
    <xf numFmtId="41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76" fontId="18" fillId="0" borderId="0">
      <alignment/>
      <protection locked="0"/>
    </xf>
    <xf numFmtId="0" fontId="16" fillId="0" borderId="0">
      <alignment/>
      <protection/>
    </xf>
    <xf numFmtId="0" fontId="19" fillId="0" borderId="0" applyNumberFormat="0" applyAlignment="0">
      <protection/>
    </xf>
    <xf numFmtId="0" fontId="20" fillId="0" borderId="0" applyNumberFormat="0" applyAlignment="0"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7" fillId="0" borderId="0">
      <alignment/>
      <protection/>
    </xf>
    <xf numFmtId="0" fontId="63" fillId="63" borderId="0" applyNumberFormat="0" applyBorder="0" applyAlignment="0" applyProtection="0"/>
    <xf numFmtId="0" fontId="23" fillId="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0" fontId="25" fillId="0" borderId="5" applyNumberFormat="0" applyAlignment="0" applyProtection="0"/>
    <xf numFmtId="0" fontId="25" fillId="0" borderId="6">
      <alignment horizontal="left"/>
      <protection/>
    </xf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26" fillId="0" borderId="8" applyNumberFormat="0" applyFill="0" applyAlignment="0" applyProtection="0"/>
    <xf numFmtId="0" fontId="64" fillId="0" borderId="7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27" fillId="0" borderId="10" applyNumberFormat="0" applyFill="0" applyAlignment="0" applyProtection="0"/>
    <xf numFmtId="0" fontId="65" fillId="0" borderId="9" applyNumberFormat="0" applyFill="0" applyAlignment="0" applyProtection="0"/>
    <xf numFmtId="0" fontId="66" fillId="0" borderId="11" applyNumberFormat="0" applyFill="0" applyAlignment="0" applyProtection="0"/>
    <xf numFmtId="0" fontId="28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29" fillId="0" borderId="0">
      <alignment/>
      <protection/>
    </xf>
    <xf numFmtId="40" fontId="29" fillId="0" borderId="0">
      <alignment/>
      <protection/>
    </xf>
    <xf numFmtId="0" fontId="67" fillId="64" borderId="1" applyNumberFormat="0" applyAlignment="0" applyProtection="0"/>
    <xf numFmtId="10" fontId="24" fillId="65" borderId="13" applyNumberFormat="0" applyBorder="0" applyAlignment="0" applyProtection="0"/>
    <xf numFmtId="10" fontId="24" fillId="65" borderId="13" applyNumberFormat="0" applyBorder="0" applyAlignment="0" applyProtection="0"/>
    <xf numFmtId="10" fontId="24" fillId="65" borderId="13" applyNumberFormat="0" applyBorder="0" applyAlignment="0" applyProtection="0"/>
    <xf numFmtId="10" fontId="24" fillId="65" borderId="13" applyNumberFormat="0" applyBorder="0" applyAlignment="0" applyProtection="0"/>
    <xf numFmtId="10" fontId="24" fillId="65" borderId="13" applyNumberFormat="0" applyBorder="0" applyAlignment="0" applyProtection="0"/>
    <xf numFmtId="0" fontId="30" fillId="13" borderId="2" applyNumberFormat="0" applyAlignment="0" applyProtection="0"/>
    <xf numFmtId="41" fontId="31" fillId="66" borderId="14">
      <alignment horizontal="left"/>
      <protection locked="0"/>
    </xf>
    <xf numFmtId="10" fontId="31" fillId="66" borderId="14">
      <alignment horizontal="right"/>
      <protection locked="0"/>
    </xf>
    <xf numFmtId="41" fontId="31" fillId="66" borderId="14">
      <alignment horizontal="left"/>
      <protection locked="0"/>
    </xf>
    <xf numFmtId="0" fontId="24" fillId="57" borderId="0">
      <alignment/>
      <protection/>
    </xf>
    <xf numFmtId="0" fontId="24" fillId="57" borderId="0">
      <alignment/>
      <protection/>
    </xf>
    <xf numFmtId="3" fontId="32" fillId="0" borderId="0" applyFill="0" applyBorder="0" applyAlignment="0" applyProtection="0"/>
    <xf numFmtId="0" fontId="68" fillId="0" borderId="15" applyNumberFormat="0" applyFill="0" applyAlignment="0" applyProtection="0"/>
    <xf numFmtId="0" fontId="33" fillId="0" borderId="16" applyNumberFormat="0" applyFill="0" applyAlignment="0" applyProtection="0"/>
    <xf numFmtId="44" fontId="34" fillId="0" borderId="17" applyNumberFormat="0" applyFont="0" applyAlignment="0">
      <protection/>
    </xf>
    <xf numFmtId="44" fontId="34" fillId="0" borderId="17" applyNumberFormat="0" applyFont="0" applyAlignment="0">
      <protection/>
    </xf>
    <xf numFmtId="44" fontId="34" fillId="0" borderId="17" applyNumberFormat="0" applyFont="0" applyAlignment="0">
      <protection/>
    </xf>
    <xf numFmtId="44" fontId="34" fillId="0" borderId="17" applyNumberFormat="0" applyFont="0" applyAlignment="0">
      <protection/>
    </xf>
    <xf numFmtId="44" fontId="34" fillId="0" borderId="17" applyNumberFormat="0" applyFont="0" applyAlignment="0">
      <protection/>
    </xf>
    <xf numFmtId="44" fontId="34" fillId="0" borderId="18" applyNumberFormat="0" applyFont="0" applyAlignment="0">
      <protection/>
    </xf>
    <xf numFmtId="44" fontId="34" fillId="0" borderId="18" applyNumberFormat="0" applyFont="0" applyAlignment="0">
      <protection/>
    </xf>
    <xf numFmtId="44" fontId="34" fillId="0" borderId="18" applyNumberFormat="0" applyFont="0" applyAlignment="0">
      <protection/>
    </xf>
    <xf numFmtId="44" fontId="34" fillId="0" borderId="18" applyNumberFormat="0" applyFont="0" applyAlignment="0">
      <protection/>
    </xf>
    <xf numFmtId="44" fontId="34" fillId="0" borderId="18" applyNumberFormat="0" applyFont="0" applyAlignment="0">
      <protection/>
    </xf>
    <xf numFmtId="0" fontId="69" fillId="67" borderId="0" applyNumberFormat="0" applyBorder="0" applyAlignment="0" applyProtection="0"/>
    <xf numFmtId="0" fontId="35" fillId="66" borderId="0" applyNumberFormat="0" applyBorder="0" applyAlignment="0" applyProtection="0"/>
    <xf numFmtId="37" fontId="36" fillId="0" borderId="0">
      <alignment/>
      <protection/>
    </xf>
    <xf numFmtId="173" fontId="0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8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8" fillId="0" borderId="0">
      <alignment horizontal="left" wrapText="1"/>
      <protection/>
    </xf>
    <xf numFmtId="0" fontId="8" fillId="0" borderId="0">
      <alignment/>
      <protection/>
    </xf>
    <xf numFmtId="181" fontId="8" fillId="0" borderId="0">
      <alignment horizontal="left" wrapText="1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7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70" fillId="56" borderId="21" applyNumberFormat="0" applyAlignment="0" applyProtection="0"/>
    <xf numFmtId="0" fontId="39" fillId="57" borderId="22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9" fontId="5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8" fillId="70" borderId="14">
      <alignment/>
      <protection/>
    </xf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40" fillId="0" borderId="23">
      <alignment horizontal="center"/>
      <protection/>
    </xf>
    <xf numFmtId="3" fontId="38" fillId="0" borderId="0" applyFont="0" applyFill="0" applyBorder="0" applyAlignment="0" applyProtection="0"/>
    <xf numFmtId="0" fontId="38" fillId="71" borderId="0" applyNumberFormat="0" applyFont="0" applyBorder="0" applyAlignment="0" applyProtection="0"/>
    <xf numFmtId="0" fontId="16" fillId="0" borderId="0">
      <alignment/>
      <protection/>
    </xf>
    <xf numFmtId="3" fontId="41" fillId="0" borderId="0" applyFill="0" applyBorder="0" applyAlignment="0" applyProtection="0"/>
    <xf numFmtId="0" fontId="42" fillId="0" borderId="0">
      <alignment/>
      <protection/>
    </xf>
    <xf numFmtId="3" fontId="41" fillId="0" borderId="0" applyFill="0" applyBorder="0" applyAlignment="0" applyProtection="0"/>
    <xf numFmtId="42" fontId="8" fillId="65" borderId="0">
      <alignment/>
      <protection/>
    </xf>
    <xf numFmtId="42" fontId="8" fillId="65" borderId="24">
      <alignment vertical="center"/>
      <protection/>
    </xf>
    <xf numFmtId="0" fontId="34" fillId="65" borderId="25" applyNumberFormat="0">
      <alignment horizontal="center" vertical="center" wrapText="1"/>
      <protection/>
    </xf>
    <xf numFmtId="0" fontId="34" fillId="65" borderId="25" applyNumberFormat="0">
      <alignment horizontal="center" vertical="center" wrapText="1"/>
      <protection/>
    </xf>
    <xf numFmtId="10" fontId="8" fillId="65" borderId="0">
      <alignment/>
      <protection/>
    </xf>
    <xf numFmtId="10" fontId="8" fillId="65" borderId="0">
      <alignment/>
      <protection/>
    </xf>
    <xf numFmtId="182" fontId="8" fillId="65" borderId="0">
      <alignment/>
      <protection/>
    </xf>
    <xf numFmtId="182" fontId="8" fillId="65" borderId="0">
      <alignment/>
      <protection/>
    </xf>
    <xf numFmtId="42" fontId="8" fillId="65" borderId="0">
      <alignment/>
      <protection/>
    </xf>
    <xf numFmtId="169" fontId="29" fillId="0" borderId="0" applyBorder="0" applyAlignment="0">
      <protection/>
    </xf>
    <xf numFmtId="42" fontId="8" fillId="65" borderId="26">
      <alignment horizontal="left"/>
      <protection/>
    </xf>
    <xf numFmtId="182" fontId="43" fillId="65" borderId="26">
      <alignment horizontal="left"/>
      <protection/>
    </xf>
    <xf numFmtId="169" fontId="29" fillId="0" borderId="0" applyBorder="0" applyAlignment="0">
      <protection/>
    </xf>
    <xf numFmtId="14" fontId="0" fillId="0" borderId="0" applyNumberFormat="0" applyFill="0" applyBorder="0" applyAlignment="0" applyProtection="0"/>
    <xf numFmtId="183" fontId="8" fillId="0" borderId="0" applyFont="0" applyFill="0" applyAlignment="0">
      <protection/>
    </xf>
    <xf numFmtId="183" fontId="8" fillId="0" borderId="0" applyFont="0" applyFill="0" applyAlignment="0">
      <protection/>
    </xf>
    <xf numFmtId="4" fontId="44" fillId="66" borderId="22" applyNumberFormat="0" applyProtection="0">
      <alignment vertical="center"/>
    </xf>
    <xf numFmtId="4" fontId="45" fillId="66" borderId="22" applyNumberFormat="0" applyProtection="0">
      <alignment vertical="center"/>
    </xf>
    <xf numFmtId="4" fontId="44" fillId="66" borderId="22" applyNumberFormat="0" applyProtection="0">
      <alignment horizontal="left" vertical="center" indent="1"/>
    </xf>
    <xf numFmtId="4" fontId="44" fillId="66" borderId="22" applyNumberFormat="0" applyProtection="0">
      <alignment horizontal="left" vertical="center" indent="1"/>
    </xf>
    <xf numFmtId="0" fontId="8" fillId="3" borderId="22" applyNumberFormat="0" applyProtection="0">
      <alignment horizontal="left" vertical="center" indent="1"/>
    </xf>
    <xf numFmtId="4" fontId="44" fillId="5" borderId="22" applyNumberFormat="0" applyProtection="0">
      <alignment horizontal="right" vertical="center"/>
    </xf>
    <xf numFmtId="4" fontId="44" fillId="17" borderId="22" applyNumberFormat="0" applyProtection="0">
      <alignment horizontal="right" vertical="center"/>
    </xf>
    <xf numFmtId="4" fontId="44" fillId="43" borderId="22" applyNumberFormat="0" applyProtection="0">
      <alignment horizontal="right" vertical="center"/>
    </xf>
    <xf numFmtId="4" fontId="44" fillId="23" borderId="22" applyNumberFormat="0" applyProtection="0">
      <alignment horizontal="right" vertical="center"/>
    </xf>
    <xf numFmtId="4" fontId="44" fillId="33" borderId="22" applyNumberFormat="0" applyProtection="0">
      <alignment horizontal="right" vertical="center"/>
    </xf>
    <xf numFmtId="4" fontId="44" fillId="54" borderId="22" applyNumberFormat="0" applyProtection="0">
      <alignment horizontal="right" vertical="center"/>
    </xf>
    <xf numFmtId="4" fontId="44" fillId="48" borderId="22" applyNumberFormat="0" applyProtection="0">
      <alignment horizontal="right" vertical="center"/>
    </xf>
    <xf numFmtId="4" fontId="44" fillId="72" borderId="22" applyNumberFormat="0" applyProtection="0">
      <alignment horizontal="right" vertical="center"/>
    </xf>
    <xf numFmtId="4" fontId="44" fillId="19" borderId="22" applyNumberFormat="0" applyProtection="0">
      <alignment horizontal="right" vertical="center"/>
    </xf>
    <xf numFmtId="4" fontId="46" fillId="73" borderId="22" applyNumberFormat="0" applyProtection="0">
      <alignment horizontal="left" vertical="center" indent="1"/>
    </xf>
    <xf numFmtId="4" fontId="44" fillId="74" borderId="27" applyNumberFormat="0" applyProtection="0">
      <alignment horizontal="left" vertical="center" indent="1"/>
    </xf>
    <xf numFmtId="4" fontId="47" fillId="75" borderId="0" applyNumberFormat="0" applyProtection="0">
      <alignment horizontal="left" vertical="center" indent="1"/>
    </xf>
    <xf numFmtId="0" fontId="8" fillId="3" borderId="22" applyNumberFormat="0" applyProtection="0">
      <alignment horizontal="left" vertical="center" indent="1"/>
    </xf>
    <xf numFmtId="4" fontId="44" fillId="74" borderId="22" applyNumberFormat="0" applyProtection="0">
      <alignment horizontal="left" vertical="center" indent="1"/>
    </xf>
    <xf numFmtId="4" fontId="44" fillId="76" borderId="22" applyNumberFormat="0" applyProtection="0">
      <alignment horizontal="left" vertical="center" indent="1"/>
    </xf>
    <xf numFmtId="0" fontId="8" fillId="76" borderId="22" applyNumberFormat="0" applyProtection="0">
      <alignment horizontal="left" vertical="center" indent="1"/>
    </xf>
    <xf numFmtId="0" fontId="8" fillId="76" borderId="22" applyNumberFormat="0" applyProtection="0">
      <alignment horizontal="left" vertical="center" indent="1"/>
    </xf>
    <xf numFmtId="0" fontId="8" fillId="59" borderId="22" applyNumberFormat="0" applyProtection="0">
      <alignment horizontal="left" vertical="center" indent="1"/>
    </xf>
    <xf numFmtId="0" fontId="8" fillId="59" borderId="22" applyNumberFormat="0" applyProtection="0">
      <alignment horizontal="left" vertical="center" indent="1"/>
    </xf>
    <xf numFmtId="0" fontId="8" fillId="57" borderId="22" applyNumberFormat="0" applyProtection="0">
      <alignment horizontal="left" vertical="center" indent="1"/>
    </xf>
    <xf numFmtId="0" fontId="8" fillId="57" borderId="22" applyNumberFormat="0" applyProtection="0">
      <alignment horizontal="left" vertical="center" indent="1"/>
    </xf>
    <xf numFmtId="0" fontId="8" fillId="3" borderId="22" applyNumberFormat="0" applyProtection="0">
      <alignment horizontal="left" vertical="center" indent="1"/>
    </xf>
    <xf numFmtId="0" fontId="8" fillId="3" borderId="22" applyNumberFormat="0" applyProtection="0">
      <alignment horizontal="left" vertical="center" indent="1"/>
    </xf>
    <xf numFmtId="0" fontId="8" fillId="65" borderId="13" applyNumberFormat="0">
      <alignment/>
      <protection locked="0"/>
    </xf>
    <xf numFmtId="4" fontId="44" fillId="69" borderId="22" applyNumberFormat="0" applyProtection="0">
      <alignment vertical="center"/>
    </xf>
    <xf numFmtId="4" fontId="45" fillId="69" borderId="22" applyNumberFormat="0" applyProtection="0">
      <alignment vertical="center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74" borderId="22" applyNumberFormat="0" applyProtection="0">
      <alignment horizontal="right" vertical="center"/>
    </xf>
    <xf numFmtId="4" fontId="45" fillId="74" borderId="22" applyNumberFormat="0" applyProtection="0">
      <alignment horizontal="right" vertical="center"/>
    </xf>
    <xf numFmtId="0" fontId="8" fillId="3" borderId="22" applyNumberFormat="0" applyProtection="0">
      <alignment horizontal="left" vertical="center" indent="1"/>
    </xf>
    <xf numFmtId="0" fontId="8" fillId="3" borderId="22" applyNumberFormat="0" applyProtection="0">
      <alignment horizontal="left" vertical="center" indent="1"/>
    </xf>
    <xf numFmtId="0" fontId="48" fillId="0" borderId="0">
      <alignment/>
      <protection/>
    </xf>
    <xf numFmtId="4" fontId="49" fillId="74" borderId="22" applyNumberFormat="0" applyProtection="0">
      <alignment horizontal="right" vertical="center"/>
    </xf>
    <xf numFmtId="39" fontId="8" fillId="77" borderId="0">
      <alignment/>
      <protection/>
    </xf>
    <xf numFmtId="39" fontId="8" fillId="77" borderId="0">
      <alignment/>
      <protection/>
    </xf>
    <xf numFmtId="0" fontId="50" fillId="0" borderId="0" applyNumberFormat="0" applyFill="0" applyBorder="0" applyAlignment="0" applyProtection="0"/>
    <xf numFmtId="38" fontId="24" fillId="0" borderId="28">
      <alignment/>
      <protection/>
    </xf>
    <xf numFmtId="38" fontId="24" fillId="0" borderId="28">
      <alignment/>
      <protection/>
    </xf>
    <xf numFmtId="38" fontId="24" fillId="0" borderId="28">
      <alignment/>
      <protection/>
    </xf>
    <xf numFmtId="38" fontId="24" fillId="0" borderId="28">
      <alignment/>
      <protection/>
    </xf>
    <xf numFmtId="38" fontId="24" fillId="0" borderId="28">
      <alignment/>
      <protection/>
    </xf>
    <xf numFmtId="38" fontId="29" fillId="0" borderId="26">
      <alignment/>
      <protection/>
    </xf>
    <xf numFmtId="39" fontId="0" fillId="78" borderId="0">
      <alignment/>
      <protection/>
    </xf>
    <xf numFmtId="18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85" fontId="8" fillId="0" borderId="0">
      <alignment horizontal="left" wrapText="1"/>
      <protection/>
    </xf>
    <xf numFmtId="186" fontId="8" fillId="0" borderId="0">
      <alignment horizontal="left" wrapText="1"/>
      <protection/>
    </xf>
    <xf numFmtId="40" fontId="51" fillId="0" borderId="0" applyBorder="0">
      <alignment horizontal="right"/>
      <protection/>
    </xf>
    <xf numFmtId="41" fontId="52" fillId="65" borderId="0">
      <alignment horizontal="left"/>
      <protection/>
    </xf>
    <xf numFmtId="0" fontId="7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54" fillId="65" borderId="0">
      <alignment horizontal="left" vertical="center"/>
      <protection/>
    </xf>
    <xf numFmtId="0" fontId="34" fillId="65" borderId="0">
      <alignment horizontal="left" wrapText="1"/>
      <protection/>
    </xf>
    <xf numFmtId="0" fontId="34" fillId="65" borderId="0">
      <alignment horizontal="left" wrapText="1"/>
      <protection/>
    </xf>
    <xf numFmtId="0" fontId="55" fillId="0" borderId="0">
      <alignment horizontal="left" vertical="center"/>
      <protection/>
    </xf>
    <xf numFmtId="0" fontId="72" fillId="0" borderId="29" applyNumberFormat="0" applyFill="0" applyAlignment="0" applyProtection="0"/>
    <xf numFmtId="0" fontId="72" fillId="0" borderId="29" applyNumberFormat="0" applyFill="0" applyAlignment="0" applyProtection="0"/>
    <xf numFmtId="0" fontId="21" fillId="0" borderId="30" applyNumberFormat="0" applyFill="0" applyAlignment="0" applyProtection="0"/>
    <xf numFmtId="0" fontId="72" fillId="0" borderId="29" applyNumberFormat="0" applyFill="0" applyAlignment="0" applyProtection="0"/>
    <xf numFmtId="0" fontId="16" fillId="0" borderId="31">
      <alignment/>
      <protection/>
    </xf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91">
    <xf numFmtId="164" fontId="0" fillId="0" borderId="0" xfId="0" applyAlignment="1">
      <alignment horizontal="left" wrapText="1"/>
    </xf>
    <xf numFmtId="0" fontId="2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2" fillId="0" borderId="25" xfId="0" applyNumberFormat="1" applyFont="1" applyBorder="1" applyAlignment="1">
      <alignment horizontal="centerContinuous"/>
    </xf>
    <xf numFmtId="0" fontId="3" fillId="0" borderId="25" xfId="0" applyNumberFormat="1" applyFont="1" applyBorder="1" applyAlignment="1">
      <alignment horizontal="centerContinuous"/>
    </xf>
    <xf numFmtId="0" fontId="3" fillId="0" borderId="25" xfId="0" applyNumberFormat="1" applyFont="1" applyFill="1" applyBorder="1" applyAlignment="1">
      <alignment horizontal="centerContinuous"/>
    </xf>
    <xf numFmtId="0" fontId="3" fillId="0" borderId="25" xfId="0" applyNumberFormat="1" applyFont="1" applyBorder="1" applyAlignment="1">
      <alignment/>
    </xf>
    <xf numFmtId="0" fontId="3" fillId="0" borderId="32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14" fontId="2" fillId="0" borderId="33" xfId="0" applyNumberFormat="1" applyFont="1" applyFill="1" applyBorder="1" applyAlignment="1">
      <alignment horizontal="centerContinuous"/>
    </xf>
    <xf numFmtId="14" fontId="2" fillId="0" borderId="6" xfId="0" applyNumberFormat="1" applyFont="1" applyFill="1" applyBorder="1" applyAlignment="1">
      <alignment horizontal="centerContinuous"/>
    </xf>
    <xf numFmtId="0" fontId="0" fillId="0" borderId="34" xfId="0" applyNumberFormat="1" applyBorder="1" applyAlignment="1">
      <alignment/>
    </xf>
    <xf numFmtId="0" fontId="3" fillId="0" borderId="35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34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Continuous"/>
    </xf>
    <xf numFmtId="0" fontId="2" fillId="0" borderId="36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37" fontId="2" fillId="0" borderId="38" xfId="1043" applyNumberFormat="1" applyFont="1" applyFill="1" applyBorder="1" applyAlignment="1">
      <alignment horizontal="center"/>
    </xf>
    <xf numFmtId="0" fontId="3" fillId="0" borderId="36" xfId="0" applyNumberFormat="1" applyFont="1" applyBorder="1" applyAlignment="1">
      <alignment/>
    </xf>
    <xf numFmtId="0" fontId="3" fillId="0" borderId="34" xfId="0" applyNumberFormat="1" applyFont="1" applyBorder="1" applyAlignment="1">
      <alignment/>
    </xf>
    <xf numFmtId="0" fontId="3" fillId="0" borderId="3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165" fontId="3" fillId="0" borderId="36" xfId="0" applyNumberFormat="1" applyFont="1" applyFill="1" applyBorder="1" applyAlignment="1">
      <alignment/>
    </xf>
    <xf numFmtId="0" fontId="3" fillId="0" borderId="36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/>
    </xf>
    <xf numFmtId="42" fontId="3" fillId="0" borderId="36" xfId="0" applyNumberFormat="1" applyFont="1" applyFill="1" applyBorder="1" applyAlignment="1" applyProtection="1">
      <alignment/>
      <protection locked="0"/>
    </xf>
    <xf numFmtId="166" fontId="3" fillId="0" borderId="36" xfId="0" applyNumberFormat="1" applyFont="1" applyFill="1" applyBorder="1" applyAlignment="1" applyProtection="1">
      <alignment/>
      <protection locked="0"/>
    </xf>
    <xf numFmtId="42" fontId="3" fillId="0" borderId="36" xfId="0" applyNumberFormat="1" applyFont="1" applyBorder="1" applyAlignment="1" applyProtection="1">
      <alignment/>
      <protection locked="0"/>
    </xf>
    <xf numFmtId="41" fontId="3" fillId="0" borderId="36" xfId="0" applyNumberFormat="1" applyFont="1" applyFill="1" applyBorder="1" applyAlignment="1" applyProtection="1">
      <alignment/>
      <protection locked="0"/>
    </xf>
    <xf numFmtId="164" fontId="3" fillId="0" borderId="36" xfId="0" applyNumberFormat="1" applyFont="1" applyFill="1" applyBorder="1" applyAlignment="1" applyProtection="1">
      <alignment horizontal="right"/>
      <protection locked="0"/>
    </xf>
    <xf numFmtId="41" fontId="3" fillId="0" borderId="36" xfId="0" applyNumberFormat="1" applyFont="1" applyBorder="1" applyAlignment="1" applyProtection="1">
      <alignment/>
      <protection locked="0"/>
    </xf>
    <xf numFmtId="41" fontId="6" fillId="0" borderId="36" xfId="0" applyNumberFormat="1" applyFont="1" applyFill="1" applyBorder="1" applyAlignment="1" applyProtection="1">
      <alignment/>
      <protection locked="0"/>
    </xf>
    <xf numFmtId="164" fontId="6" fillId="0" borderId="36" xfId="0" applyNumberFormat="1" applyFont="1" applyFill="1" applyBorder="1" applyAlignment="1" applyProtection="1">
      <alignment horizontal="right"/>
      <protection locked="0"/>
    </xf>
    <xf numFmtId="41" fontId="6" fillId="0" borderId="36" xfId="0" applyNumberFormat="1" applyFont="1" applyBorder="1" applyAlignment="1" applyProtection="1">
      <alignment/>
      <protection locked="0"/>
    </xf>
    <xf numFmtId="164" fontId="3" fillId="0" borderId="36" xfId="0" applyNumberFormat="1" applyFont="1" applyFill="1" applyBorder="1" applyAlignment="1" applyProtection="1">
      <alignment/>
      <protection locked="0"/>
    </xf>
    <xf numFmtId="42" fontId="6" fillId="0" borderId="34" xfId="0" applyNumberFormat="1" applyFont="1" applyFill="1" applyBorder="1" applyAlignment="1" applyProtection="1">
      <alignment/>
      <protection locked="0"/>
    </xf>
    <xf numFmtId="166" fontId="6" fillId="0" borderId="34" xfId="0" applyNumberFormat="1" applyFont="1" applyFill="1" applyBorder="1" applyAlignment="1" applyProtection="1">
      <alignment/>
      <protection locked="0"/>
    </xf>
    <xf numFmtId="42" fontId="3" fillId="0" borderId="34" xfId="0" applyNumberFormat="1" applyFont="1" applyFill="1" applyBorder="1" applyAlignment="1" applyProtection="1">
      <alignment/>
      <protection locked="0"/>
    </xf>
    <xf numFmtId="166" fontId="3" fillId="0" borderId="34" xfId="0" applyNumberFormat="1" applyFont="1" applyFill="1" applyBorder="1" applyAlignment="1" applyProtection="1">
      <alignment/>
      <protection locked="0"/>
    </xf>
    <xf numFmtId="42" fontId="3" fillId="0" borderId="34" xfId="0" applyNumberFormat="1" applyFont="1" applyBorder="1" applyAlignment="1" applyProtection="1">
      <alignment/>
      <protection locked="0"/>
    </xf>
    <xf numFmtId="165" fontId="3" fillId="0" borderId="36" xfId="0" applyNumberFormat="1" applyFont="1" applyFill="1" applyBorder="1" applyAlignment="1" applyProtection="1">
      <alignment/>
      <protection locked="0"/>
    </xf>
    <xf numFmtId="165" fontId="3" fillId="0" borderId="36" xfId="0" applyNumberFormat="1" applyFont="1" applyBorder="1" applyAlignment="1" applyProtection="1">
      <alignment/>
      <protection locked="0"/>
    </xf>
    <xf numFmtId="166" fontId="3" fillId="0" borderId="36" xfId="0" applyNumberFormat="1" applyFont="1" applyFill="1" applyBorder="1" applyAlignment="1">
      <alignment/>
    </xf>
    <xf numFmtId="42" fontId="6" fillId="0" borderId="36" xfId="0" applyNumberFormat="1" applyFont="1" applyFill="1" applyBorder="1" applyAlignment="1" applyProtection="1">
      <alignment/>
      <protection locked="0"/>
    </xf>
    <xf numFmtId="166" fontId="6" fillId="0" borderId="36" xfId="0" applyNumberFormat="1" applyFont="1" applyFill="1" applyBorder="1" applyAlignment="1" applyProtection="1">
      <alignment/>
      <protection locked="0"/>
    </xf>
    <xf numFmtId="42" fontId="6" fillId="0" borderId="36" xfId="0" applyNumberFormat="1" applyFont="1" applyBorder="1" applyAlignment="1" applyProtection="1">
      <alignment/>
      <protection locked="0"/>
    </xf>
    <xf numFmtId="169" fontId="6" fillId="0" borderId="36" xfId="0" applyNumberFormat="1" applyFont="1" applyFill="1" applyBorder="1" applyAlignment="1" applyProtection="1">
      <alignment/>
      <protection locked="0"/>
    </xf>
    <xf numFmtId="170" fontId="6" fillId="0" borderId="36" xfId="0" applyNumberFormat="1" applyFont="1" applyFill="1" applyBorder="1" applyAlignment="1" applyProtection="1">
      <alignment horizontal="right"/>
      <protection locked="0"/>
    </xf>
    <xf numFmtId="169" fontId="3" fillId="0" borderId="36" xfId="0" applyNumberFormat="1" applyFont="1" applyFill="1" applyBorder="1" applyAlignment="1" applyProtection="1">
      <alignment/>
      <protection locked="0"/>
    </xf>
    <xf numFmtId="170" fontId="3" fillId="0" borderId="36" xfId="0" applyNumberFormat="1" applyFont="1" applyFill="1" applyBorder="1" applyAlignment="1" applyProtection="1">
      <alignment horizontal="right"/>
      <protection locked="0"/>
    </xf>
    <xf numFmtId="41" fontId="3" fillId="0" borderId="38" xfId="0" applyNumberFormat="1" applyFont="1" applyFill="1" applyBorder="1" applyAlignment="1" applyProtection="1">
      <alignment/>
      <protection locked="0"/>
    </xf>
    <xf numFmtId="170" fontId="3" fillId="0" borderId="36" xfId="0" applyNumberFormat="1" applyFont="1" applyFill="1" applyBorder="1" applyAlignment="1" applyProtection="1">
      <alignment/>
      <protection locked="0"/>
    </xf>
    <xf numFmtId="166" fontId="6" fillId="0" borderId="34" xfId="0" applyNumberFormat="1" applyFont="1" applyFill="1" applyBorder="1" applyAlignment="1">
      <alignment/>
    </xf>
    <xf numFmtId="166" fontId="3" fillId="0" borderId="34" xfId="0" applyNumberFormat="1" applyFont="1" applyFill="1" applyBorder="1" applyAlignment="1">
      <alignment/>
    </xf>
    <xf numFmtId="42" fontId="3" fillId="0" borderId="34" xfId="0" applyNumberFormat="1" applyFont="1" applyBorder="1" applyAlignment="1">
      <alignment/>
    </xf>
    <xf numFmtId="165" fontId="3" fillId="0" borderId="36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1" fontId="6" fillId="0" borderId="38" xfId="0" applyNumberFormat="1" applyFont="1" applyFill="1" applyBorder="1" applyAlignment="1" applyProtection="1">
      <alignment/>
      <protection locked="0"/>
    </xf>
    <xf numFmtId="171" fontId="6" fillId="0" borderId="38" xfId="0" applyNumberFormat="1" applyFont="1" applyFill="1" applyBorder="1" applyAlignment="1" applyProtection="1">
      <alignment/>
      <protection locked="0"/>
    </xf>
    <xf numFmtId="171" fontId="3" fillId="0" borderId="38" xfId="0" applyNumberFormat="1" applyFont="1" applyFill="1" applyBorder="1" applyAlignment="1" applyProtection="1">
      <alignment/>
      <protection locked="0"/>
    </xf>
    <xf numFmtId="41" fontId="6" fillId="0" borderId="38" xfId="0" applyNumberFormat="1" applyFont="1" applyBorder="1" applyAlignment="1" applyProtection="1">
      <alignment/>
      <protection locked="0"/>
    </xf>
    <xf numFmtId="164" fontId="6" fillId="0" borderId="36" xfId="0" applyNumberFormat="1" applyFont="1" applyFill="1" applyBorder="1" applyAlignment="1" applyProtection="1">
      <alignment/>
      <protection locked="0"/>
    </xf>
    <xf numFmtId="164" fontId="3" fillId="0" borderId="38" xfId="0" applyNumberFormat="1" applyFont="1" applyFill="1" applyBorder="1" applyAlignment="1" applyProtection="1">
      <alignment/>
      <protection locked="0"/>
    </xf>
    <xf numFmtId="41" fontId="3" fillId="0" borderId="38" xfId="0" applyNumberFormat="1" applyFont="1" applyBorder="1" applyAlignment="1" applyProtection="1">
      <alignment/>
      <protection locked="0"/>
    </xf>
    <xf numFmtId="42" fontId="6" fillId="0" borderId="36" xfId="0" applyNumberFormat="1" applyFont="1" applyFill="1" applyBorder="1" applyAlignment="1">
      <alignment/>
    </xf>
    <xf numFmtId="166" fontId="6" fillId="0" borderId="36" xfId="0" applyNumberFormat="1" applyFont="1" applyFill="1" applyBorder="1" applyAlignment="1">
      <alignment/>
    </xf>
    <xf numFmtId="42" fontId="3" fillId="0" borderId="36" xfId="0" applyNumberFormat="1" applyFont="1" applyFill="1" applyBorder="1" applyAlignment="1">
      <alignment/>
    </xf>
    <xf numFmtId="42" fontId="3" fillId="0" borderId="36" xfId="0" applyNumberFormat="1" applyFont="1" applyBorder="1" applyAlignment="1">
      <alignment/>
    </xf>
    <xf numFmtId="42" fontId="3" fillId="0" borderId="36" xfId="0" applyNumberFormat="1" applyFont="1" applyFill="1" applyBorder="1" applyAlignment="1">
      <alignment horizontal="left"/>
    </xf>
    <xf numFmtId="166" fontId="3" fillId="0" borderId="36" xfId="0" applyNumberFormat="1" applyFont="1" applyFill="1" applyBorder="1" applyAlignment="1">
      <alignment horizontal="left"/>
    </xf>
    <xf numFmtId="42" fontId="3" fillId="0" borderId="36" xfId="0" applyNumberFormat="1" applyFont="1" applyBorder="1" applyAlignment="1">
      <alignment horizontal="left"/>
    </xf>
    <xf numFmtId="44" fontId="3" fillId="0" borderId="36" xfId="0" applyNumberFormat="1" applyFont="1" applyBorder="1" applyAlignment="1">
      <alignment/>
    </xf>
    <xf numFmtId="10" fontId="3" fillId="0" borderId="36" xfId="1230" applyNumberFormat="1" applyFont="1" applyFill="1" applyBorder="1" applyAlignment="1">
      <alignment/>
    </xf>
    <xf numFmtId="166" fontId="3" fillId="0" borderId="36" xfId="1230" applyNumberFormat="1" applyFont="1" applyFill="1" applyBorder="1" applyAlignment="1">
      <alignment/>
    </xf>
    <xf numFmtId="10" fontId="3" fillId="0" borderId="36" xfId="1230" applyNumberFormat="1" applyFont="1" applyBorder="1" applyAlignment="1">
      <alignment/>
    </xf>
    <xf numFmtId="172" fontId="3" fillId="0" borderId="36" xfId="0" applyNumberFormat="1" applyFont="1" applyFill="1" applyBorder="1" applyAlignment="1">
      <alignment/>
    </xf>
    <xf numFmtId="0" fontId="3" fillId="0" borderId="37" xfId="0" applyNumberFormat="1" applyFont="1" applyBorder="1" applyAlignment="1">
      <alignment horizontal="center"/>
    </xf>
    <xf numFmtId="172" fontId="6" fillId="0" borderId="13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42" fontId="6" fillId="0" borderId="38" xfId="0" applyNumberFormat="1" applyFont="1" applyBorder="1" applyAlignment="1">
      <alignment/>
    </xf>
    <xf numFmtId="3" fontId="7" fillId="0" borderId="0" xfId="1043" applyNumberFormat="1" applyFont="1" applyAlignment="1">
      <alignment/>
    </xf>
    <xf numFmtId="10" fontId="7" fillId="0" borderId="0" xfId="1230" applyNumberFormat="1" applyFont="1" applyAlignment="1">
      <alignment/>
    </xf>
    <xf numFmtId="0" fontId="9" fillId="0" borderId="0" xfId="0" applyNumberFormat="1" applyFont="1" applyAlignment="1">
      <alignment horizontal="right"/>
    </xf>
  </cellXfs>
  <cellStyles count="1324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 2" xfId="55"/>
    <cellStyle name="_4.13E Montana Energy Tax_04 07E Wild Horse Wind Expansion (C) (2)" xfId="56"/>
    <cellStyle name="_4.13E Montana Energy Tax_04 07E Wild Horse Wind Expansion (C) (2)_Adj Bench DR 3 for Initial Briefs (Electric)" xfId="57"/>
    <cellStyle name="_4.13E Montana Energy Tax_04 07E Wild Horse Wind Expansion (C) (2)_Electric Rev Req Model (2009 GRC) " xfId="58"/>
    <cellStyle name="_4.13E Montana Energy Tax_04 07E Wild Horse Wind Expansion (C) (2)_Electric Rev Req Model (2009 GRC) Rebuttal" xfId="59"/>
    <cellStyle name="_4.13E Montana Energy Tax_04 07E Wild Horse Wind Expansion (C) (2)_Electric Rev Req Model (2009 GRC) Rebuttal REmoval of New  WH Solar AdjustMI" xfId="60"/>
    <cellStyle name="_4.13E Montana Energy Tax_04 07E Wild Horse Wind Expansion (C) (2)_Electric Rev Req Model (2009 GRC) Revised 01-18-2010" xfId="61"/>
    <cellStyle name="_4.13E Montana Energy Tax_04 07E Wild Horse Wind Expansion (C) (2)_Final Order Electric EXHIBIT A-1" xfId="62"/>
    <cellStyle name="_4.13E Montana Energy Tax_04 07E Wild Horse Wind Expansion (C) (2)_TENASKA REGULATORY ASSET" xfId="63"/>
    <cellStyle name="_4.13E Montana Energy Tax_16.37E Wild Horse Expansion DeferralRevwrkingfile SF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x0013__Adj Bench DR 3 for Initial Briefs (Electric)" xfId="87"/>
    <cellStyle name="_AURORA WIP" xfId="88"/>
    <cellStyle name="_Book1" xfId="89"/>
    <cellStyle name="_Book1 (2)" xfId="90"/>
    <cellStyle name="_Book1 (2) 2" xfId="91"/>
    <cellStyle name="_Book1 (2)_04 07E Wild Horse Wind Expansion (C) (2)" xfId="92"/>
    <cellStyle name="_Book1 (2)_04 07E Wild Horse Wind Expansion (C) (2)_Adj Bench DR 3 for Initial Briefs (Electric)" xfId="93"/>
    <cellStyle name="_Book1 (2)_04 07E Wild Horse Wind Expansion (C) (2)_Electric Rev Req Model (2009 GRC) " xfId="94"/>
    <cellStyle name="_Book1 (2)_04 07E Wild Horse Wind Expansion (C) (2)_Electric Rev Req Model (2009 GRC) Rebuttal" xfId="95"/>
    <cellStyle name="_Book1 (2)_04 07E Wild Horse Wind Expansion (C) (2)_Electric Rev Req Model (2009 GRC) Rebuttal REmoval of New  WH Solar AdjustMI" xfId="96"/>
    <cellStyle name="_Book1 (2)_04 07E Wild Horse Wind Expansion (C) (2)_Electric Rev Req Model (2009 GRC) Revised 01-18-2010" xfId="97"/>
    <cellStyle name="_Book1 (2)_04 07E Wild Horse Wind Expansion (C) (2)_Final Order Electric EXHIBIT A-1" xfId="98"/>
    <cellStyle name="_Book1 (2)_04 07E Wild Horse Wind Expansion (C) (2)_TENASKA REGULATORY ASSET" xfId="99"/>
    <cellStyle name="_Book1 (2)_16.37E Wild Horse Expansion DeferralRevwrkingfile SF" xfId="100"/>
    <cellStyle name="_Book1 (2)_4 31 Regulatory Assets and Liabilities  7 06- Exhibit D" xfId="101"/>
    <cellStyle name="_Book1 (2)_4 32 Regulatory Assets and Liabilities  7 06- Exhibit D" xfId="102"/>
    <cellStyle name="_Book1 (2)_Book2" xfId="103"/>
    <cellStyle name="_Book1 (2)_Book2_Adj Bench DR 3 for Initial Briefs (Electric)" xfId="104"/>
    <cellStyle name="_Book1 (2)_Book2_Electric Rev Req Model (2009 GRC) Rebuttal" xfId="105"/>
    <cellStyle name="_Book1 (2)_Book2_Electric Rev Req Model (2009 GRC) Rebuttal REmoval of New  WH Solar AdjustMI" xfId="106"/>
    <cellStyle name="_Book1 (2)_Book2_Electric Rev Req Model (2009 GRC) Revised 01-18-2010" xfId="107"/>
    <cellStyle name="_Book1 (2)_Book2_Final Order Electric EXHIBIT A-1" xfId="108"/>
    <cellStyle name="_Book1 (2)_Book4" xfId="109"/>
    <cellStyle name="_Book1 (2)_Book9" xfId="110"/>
    <cellStyle name="_Book1 (2)_Power Costs - Comparison bx Rbtl-Staff-Jt-PC" xfId="111"/>
    <cellStyle name="_Book1 (2)_Power Costs - Comparison bx Rbtl-Staff-Jt-PC_Adj Bench DR 3 for Initial Briefs (Electric)" xfId="112"/>
    <cellStyle name="_Book1 (2)_Power Costs - Comparison bx Rbtl-Staff-Jt-PC_Electric Rev Req Model (2009 GRC) Rebuttal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Power Costs - Comparison bx Rbtl-Staff-Jt-PC_Final Order Electric EXHIBIT A-1" xfId="116"/>
    <cellStyle name="_Book1 (2)_Rebuttal Power Costs" xfId="117"/>
    <cellStyle name="_Book1 (2)_Rebuttal Power Costs_Adj Bench DR 3 for Initial Briefs (Electric)" xfId="118"/>
    <cellStyle name="_Book1 (2)_Rebuttal Power Costs_Electric Rev Req Model (2009 GRC) Rebuttal" xfId="119"/>
    <cellStyle name="_Book1 (2)_Rebuttal Power Costs_Electric Rev Req Model (2009 GRC) Rebuttal REmoval of New  WH Solar AdjustMI" xfId="120"/>
    <cellStyle name="_Book1 (2)_Rebuttal Power Costs_Electric Rev Req Model (2009 GRC) Revised 01-18-2010" xfId="121"/>
    <cellStyle name="_Book1 (2)_Rebuttal Power Costs_Final Order Electric EXHIBIT A-1" xfId="122"/>
    <cellStyle name="_Book1 2" xfId="123"/>
    <cellStyle name="_Book1_(C) WHE Proforma with ITC cash grant 10 Yr Amort_for deferral_102809" xfId="124"/>
    <cellStyle name="_Book1_(C) WHE Proforma with ITC cash grant 10 Yr Amort_for deferral_102809_16.07E Wild Horse Wind Expansionwrkingfile" xfId="125"/>
    <cellStyle name="_Book1_(C) WHE Proforma with ITC cash grant 10 Yr Amort_for deferral_102809_16.07E Wild Horse Wind Expansionwrkingfile SF" xfId="126"/>
    <cellStyle name="_Book1_(C) WHE Proforma with ITC cash grant 10 Yr Amort_for deferral_102809_16.37E Wild Horse Expansion DeferralRevwrkingfile SF" xfId="127"/>
    <cellStyle name="_Book1_(C) WHE Proforma with ITC cash grant 10 Yr Amort_for rebuttal_120709" xfId="128"/>
    <cellStyle name="_Book1_04.07E Wild Horse Wind Expansion" xfId="129"/>
    <cellStyle name="_Book1_04.07E Wild Horse Wind Expansion_16.07E Wild Horse Wind Expansionwrkingfile" xfId="130"/>
    <cellStyle name="_Book1_04.07E Wild Horse Wind Expansion_16.07E Wild Horse Wind Expansionwrkingfile SF" xfId="131"/>
    <cellStyle name="_Book1_04.07E Wild Horse Wind Expansion_16.37E Wild Horse Expansion DeferralRevwrkingfile SF" xfId="132"/>
    <cellStyle name="_Book1_16.07E Wild Horse Wind Expansionwrkingfile" xfId="133"/>
    <cellStyle name="_Book1_16.07E Wild Horse Wind Expansionwrkingfile SF" xfId="134"/>
    <cellStyle name="_Book1_16.37E Wild Horse Expansion DeferralRevwrkingfile SF" xfId="135"/>
    <cellStyle name="_Book1_4 31 Regulatory Assets and Liabilities  7 06- Exhibit D" xfId="136"/>
    <cellStyle name="_Book1_4 32 Regulatory Assets and Liabilities  7 06- Exhibit D" xfId="137"/>
    <cellStyle name="_Book1_Book2" xfId="138"/>
    <cellStyle name="_Book1_Book2_Adj Bench DR 3 for Initial Briefs (Electric)" xfId="139"/>
    <cellStyle name="_Book1_Book2_Electric Rev Req Model (2009 GRC) Rebuttal" xfId="140"/>
    <cellStyle name="_Book1_Book2_Electric Rev Req Model (2009 GRC) Rebuttal REmoval of New  WH Solar AdjustMI" xfId="141"/>
    <cellStyle name="_Book1_Book2_Electric Rev Req Model (2009 GRC) Revised 01-18-2010" xfId="142"/>
    <cellStyle name="_Book1_Book2_Final Order Electric EXHIBIT A-1" xfId="143"/>
    <cellStyle name="_Book1_Book4" xfId="144"/>
    <cellStyle name="_Book1_Book9" xfId="145"/>
    <cellStyle name="_Book1_Power Costs - Comparison bx Rbtl-Staff-Jt-PC" xfId="146"/>
    <cellStyle name="_Book1_Power Costs - Comparison bx Rbtl-Staff-Jt-PC_Adj Bench DR 3 for Initial Briefs (Electric)" xfId="147"/>
    <cellStyle name="_Book1_Power Costs - Comparison bx Rbtl-Staff-Jt-PC_Electric Rev Req Model (2009 GRC) Rebuttal" xfId="148"/>
    <cellStyle name="_Book1_Power Costs - Comparison bx Rbtl-Staff-Jt-PC_Electric Rev Req Model (2009 GRC) Rebuttal REmoval of New  WH Solar AdjustMI" xfId="149"/>
    <cellStyle name="_Book1_Power Costs - Comparison bx Rbtl-Staff-Jt-PC_Electric Rev Req Model (2009 GRC) Revised 01-18-2010" xfId="150"/>
    <cellStyle name="_Book1_Power Costs - Comparison bx Rbtl-Staff-Jt-PC_Final Order Electric EXHIBIT A-1" xfId="151"/>
    <cellStyle name="_Book1_Rebuttal Power Costs" xfId="152"/>
    <cellStyle name="_Book1_Rebuttal Power Costs_Adj Bench DR 3 for Initial Briefs (Electric)" xfId="153"/>
    <cellStyle name="_Book1_Rebuttal Power Costs_Electric Rev Req Model (2009 GRC) Rebuttal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Rebuttal Power Costs_Final Order Electric EXHIBIT A-1" xfId="157"/>
    <cellStyle name="_Book2" xfId="158"/>
    <cellStyle name="_x0013__Book2" xfId="159"/>
    <cellStyle name="_Book2 2" xfId="160"/>
    <cellStyle name="_Book2_04 07E Wild Horse Wind Expansion (C) (2)" xfId="161"/>
    <cellStyle name="_Book2_04 07E Wild Horse Wind Expansion (C) (2)_Adj Bench DR 3 for Initial Briefs (Electric)" xfId="162"/>
    <cellStyle name="_Book2_04 07E Wild Horse Wind Expansion (C) (2)_Electric Rev Req Model (2009 GRC) " xfId="163"/>
    <cellStyle name="_Book2_04 07E Wild Horse Wind Expansion (C) (2)_Electric Rev Req Model (2009 GRC) Rebuttal" xfId="164"/>
    <cellStyle name="_Book2_04 07E Wild Horse Wind Expansion (C) (2)_Electric Rev Req Model (2009 GRC) Rebuttal REmoval of New  WH Solar AdjustMI" xfId="165"/>
    <cellStyle name="_Book2_04 07E Wild Horse Wind Expansion (C) (2)_Electric Rev Req Model (2009 GRC) Revised 01-18-2010" xfId="166"/>
    <cellStyle name="_Book2_04 07E Wild Horse Wind Expansion (C) (2)_Final Order Electric EXHIBIT A-1" xfId="167"/>
    <cellStyle name="_Book2_04 07E Wild Horse Wind Expansion (C) (2)_TENASKA REGULATORY ASSET" xfId="168"/>
    <cellStyle name="_Book2_16.37E Wild Horse Expansion DeferralRevwrkingfile SF" xfId="169"/>
    <cellStyle name="_Book2_4 31 Regulatory Assets and Liabilities  7 06- Exhibit D" xfId="170"/>
    <cellStyle name="_Book2_4 32 Regulatory Assets and Liabilities  7 06- Exhibit D" xfId="171"/>
    <cellStyle name="_x0013__Book2_Adj Bench DR 3 for Initial Briefs (Electric)" xfId="172"/>
    <cellStyle name="_Book2_Book2" xfId="173"/>
    <cellStyle name="_Book2_Book2_Adj Bench DR 3 for Initial Briefs (Electric)" xfId="174"/>
    <cellStyle name="_Book2_Book2_Electric Rev Req Model (2009 GRC) Rebuttal" xfId="175"/>
    <cellStyle name="_Book2_Book2_Electric Rev Req Model (2009 GRC) Rebuttal REmoval of New  WH Solar AdjustMI" xfId="176"/>
    <cellStyle name="_Book2_Book2_Electric Rev Req Model (2009 GRC) Revised 01-18-2010" xfId="177"/>
    <cellStyle name="_Book2_Book2_Final Order Electric EXHIBIT A-1" xfId="178"/>
    <cellStyle name="_Book2_Book4" xfId="179"/>
    <cellStyle name="_Book2_Book9" xfId="180"/>
    <cellStyle name="_x0013__Book2_Electric Rev Req Model (2009 GRC) Rebuttal" xfId="181"/>
    <cellStyle name="_x0013__Book2_Electric Rev Req Model (2009 GRC) Rebuttal REmoval of New  WH Solar AdjustMI" xfId="182"/>
    <cellStyle name="_x0013__Book2_Electric Rev Req Model (2009 GRC) Revised 01-18-2010" xfId="183"/>
    <cellStyle name="_x0013__Book2_Final Order Electric EXHIBIT A-1" xfId="184"/>
    <cellStyle name="_Book2_Power Costs - Comparison bx Rbtl-Staff-Jt-PC" xfId="185"/>
    <cellStyle name="_Book2_Power Costs - Comparison bx Rbtl-Staff-Jt-PC_Adj Bench DR 3 for Initial Briefs (Electric)" xfId="186"/>
    <cellStyle name="_Book2_Power Costs - Comparison bx Rbtl-Staff-Jt-PC_Electric Rev Req Model (2009 GRC) Rebuttal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Power Costs - Comparison bx Rbtl-Staff-Jt-PC_Final Order Electric EXHIBIT A-1" xfId="190"/>
    <cellStyle name="_Book2_Rebuttal Power Costs" xfId="191"/>
    <cellStyle name="_Book2_Rebuttal Power Costs_Adj Bench DR 3 for Initial Briefs (Electric)" xfId="192"/>
    <cellStyle name="_Book2_Rebuttal Power Costs_Electric Rev Req Model (2009 GRC) Rebuttal" xfId="193"/>
    <cellStyle name="_Book2_Rebuttal Power Costs_Electric Rev Req Model (2009 GRC) Rebuttal REmoval of New  WH Solar AdjustMI" xfId="194"/>
    <cellStyle name="_Book2_Rebuttal Power Costs_Electric Rev Req Model (2009 GRC) Revised 01-18-2010" xfId="195"/>
    <cellStyle name="_Book2_Rebuttal Power Costs_Final Order Electric EXHIBIT A-1" xfId="196"/>
    <cellStyle name="_Book3" xfId="197"/>
    <cellStyle name="_Book5" xfId="198"/>
    <cellStyle name="_Chelan Debt Forecast 12.19.05" xfId="199"/>
    <cellStyle name="_Chelan Debt Forecast 12.19.05 2" xfId="200"/>
    <cellStyle name="_Chelan Debt Forecast 12.19.05_(C) WHE Proforma with ITC cash grant 10 Yr Amort_for deferral_102809" xfId="201"/>
    <cellStyle name="_Chelan Debt Forecast 12.19.05_(C) WHE Proforma with ITC cash grant 10 Yr Amort_for deferral_102809_16.07E Wild Horse Wind Expansionwrkingfile" xfId="202"/>
    <cellStyle name="_Chelan Debt Forecast 12.19.05_(C) WHE Proforma with ITC cash grant 10 Yr Amort_for deferral_102809_16.07E Wild Horse Wind Expansionwrkingfile SF" xfId="203"/>
    <cellStyle name="_Chelan Debt Forecast 12.19.05_(C) WHE Proforma with ITC cash grant 10 Yr Amort_for deferral_102809_16.37E Wild Horse Expansion DeferralRevwrkingfile SF" xfId="204"/>
    <cellStyle name="_Chelan Debt Forecast 12.19.05_(C) WHE Proforma with ITC cash grant 10 Yr Amort_for rebuttal_120709" xfId="205"/>
    <cellStyle name="_Chelan Debt Forecast 12.19.05_04.07E Wild Horse Wind Expansion" xfId="206"/>
    <cellStyle name="_Chelan Debt Forecast 12.19.05_04.07E Wild Horse Wind Expansion_16.07E Wild Horse Wind Expansionwrkingfile" xfId="207"/>
    <cellStyle name="_Chelan Debt Forecast 12.19.05_04.07E Wild Horse Wind Expansion_16.07E Wild Horse Wind Expansionwrkingfile SF" xfId="208"/>
    <cellStyle name="_Chelan Debt Forecast 12.19.05_04.07E Wild Horse Wind Expansion_16.37E Wild Horse Expansion DeferralRevwrkingfile SF" xfId="209"/>
    <cellStyle name="_Chelan Debt Forecast 12.19.05_16.07E Wild Horse Wind Expansionwrkingfile" xfId="210"/>
    <cellStyle name="_Chelan Debt Forecast 12.19.05_16.07E Wild Horse Wind Expansionwrkingfile SF" xfId="211"/>
    <cellStyle name="_Chelan Debt Forecast 12.19.05_16.37E Wild Horse Expansion DeferralRevwrkingfile SF" xfId="212"/>
    <cellStyle name="_Chelan Debt Forecast 12.19.05_4 31 Regulatory Assets and Liabilities  7 06- Exhibit D" xfId="213"/>
    <cellStyle name="_Chelan Debt Forecast 12.19.05_4 32 Regulatory Assets and Liabilities  7 06- Exhibit D" xfId="214"/>
    <cellStyle name="_Chelan Debt Forecast 12.19.05_Book2" xfId="215"/>
    <cellStyle name="_Chelan Debt Forecast 12.19.05_Book2_Adj Bench DR 3 for Initial Briefs (Electric)" xfId="216"/>
    <cellStyle name="_Chelan Debt Forecast 12.19.05_Book2_Electric Rev Req Model (2009 GRC) Rebuttal" xfId="217"/>
    <cellStyle name="_Chelan Debt Forecast 12.19.05_Book2_Electric Rev Req Model (2009 GRC) Rebuttal REmoval of New  WH Solar AdjustMI" xfId="218"/>
    <cellStyle name="_Chelan Debt Forecast 12.19.05_Book2_Electric Rev Req Model (2009 GRC) Revised 01-18-2010" xfId="219"/>
    <cellStyle name="_Chelan Debt Forecast 12.19.05_Book2_Final Order Electric EXHIBIT A-1" xfId="220"/>
    <cellStyle name="_Chelan Debt Forecast 12.19.05_Book4" xfId="221"/>
    <cellStyle name="_Chelan Debt Forecast 12.19.05_Book9" xfId="222"/>
    <cellStyle name="_Chelan Debt Forecast 12.19.05_Power Costs - Comparison bx Rbtl-Staff-Jt-PC" xfId="223"/>
    <cellStyle name="_Chelan Debt Forecast 12.19.05_Power Costs - Comparison bx Rbtl-Staff-Jt-PC_Adj Bench DR 3 for Initial Briefs (Electric)" xfId="224"/>
    <cellStyle name="_Chelan Debt Forecast 12.19.05_Power Costs - Comparison bx Rbtl-Staff-Jt-PC_Electric Rev Req Model (2009 GRC) Rebuttal" xfId="225"/>
    <cellStyle name="_Chelan Debt Forecast 12.19.05_Power Costs - Comparison bx Rbtl-Staff-Jt-PC_Electric Rev Req Model (2009 GRC) Rebuttal REmoval of New  WH Solar AdjustMI" xfId="226"/>
    <cellStyle name="_Chelan Debt Forecast 12.19.05_Power Costs - Comparison bx Rbtl-Staff-Jt-PC_Electric Rev Req Model (2009 GRC) Revised 01-18-2010" xfId="227"/>
    <cellStyle name="_Chelan Debt Forecast 12.19.05_Power Costs - Comparison bx Rbtl-Staff-Jt-PC_Final Order Electric EXHIBIT A-1" xfId="228"/>
    <cellStyle name="_Chelan Debt Forecast 12.19.05_Rebuttal Power Costs" xfId="229"/>
    <cellStyle name="_Chelan Debt Forecast 12.19.05_Rebuttal Power Costs_Adj Bench DR 3 for Initial Briefs (Electric)" xfId="230"/>
    <cellStyle name="_Chelan Debt Forecast 12.19.05_Rebuttal Power Costs_Electric Rev Req Model (2009 GRC) Rebuttal" xfId="231"/>
    <cellStyle name="_Chelan Debt Forecast 12.19.05_Rebuttal Power Costs_Electric Rev Req Model (2009 GRC) Rebuttal REmoval of New  WH Solar AdjustMI" xfId="232"/>
    <cellStyle name="_Chelan Debt Forecast 12.19.05_Rebuttal Power Costs_Electric Rev Req Model (2009 GRC) Revised 01-18-2010" xfId="233"/>
    <cellStyle name="_Chelan Debt Forecast 12.19.05_Rebuttal Power Costs_Final Order Electric EXHIBIT A-1" xfId="234"/>
    <cellStyle name="_Copy 11-9 Sumas Proforma - Current" xfId="235"/>
    <cellStyle name="_Costs not in AURORA 06GRC" xfId="236"/>
    <cellStyle name="_Costs not in AURORA 06GRC 2" xfId="237"/>
    <cellStyle name="_Costs not in AURORA 06GRC_04 07E Wild Horse Wind Expansion (C) (2)" xfId="238"/>
    <cellStyle name="_Costs not in AURORA 06GRC_04 07E Wild Horse Wind Expansion (C) (2)_Adj Bench DR 3 for Initial Briefs (Electric)" xfId="239"/>
    <cellStyle name="_Costs not in AURORA 06GRC_04 07E Wild Horse Wind Expansion (C) (2)_Electric Rev Req Model (2009 GRC) " xfId="240"/>
    <cellStyle name="_Costs not in AURORA 06GRC_04 07E Wild Horse Wind Expansion (C) (2)_Electric Rev Req Model (2009 GRC) Rebuttal" xfId="241"/>
    <cellStyle name="_Costs not in AURORA 06GRC_04 07E Wild Horse Wind Expansion (C) (2)_Electric Rev Req Model (2009 GRC) Rebuttal REmoval of New  WH Solar AdjustMI" xfId="242"/>
    <cellStyle name="_Costs not in AURORA 06GRC_04 07E Wild Horse Wind Expansion (C) (2)_Electric Rev Req Model (2009 GRC) Revised 01-18-2010" xfId="243"/>
    <cellStyle name="_Costs not in AURORA 06GRC_04 07E Wild Horse Wind Expansion (C) (2)_Final Order Electric EXHIBIT A-1" xfId="244"/>
    <cellStyle name="_Costs not in AURORA 06GRC_04 07E Wild Horse Wind Expansion (C) (2)_TENASKA REGULATORY ASSET" xfId="245"/>
    <cellStyle name="_Costs not in AURORA 06GRC_16.37E Wild Horse Expansion DeferralRevwrkingfile SF" xfId="246"/>
    <cellStyle name="_Costs not in AURORA 06GRC_4 31 Regulatory Assets and Liabilities  7 06- Exhibit D" xfId="247"/>
    <cellStyle name="_Costs not in AURORA 06GRC_4 32 Regulatory Assets and Liabilities  7 06- Exhibit D" xfId="248"/>
    <cellStyle name="_Costs not in AURORA 06GRC_Book2" xfId="249"/>
    <cellStyle name="_Costs not in AURORA 06GRC_Book2_Adj Bench DR 3 for Initial Briefs (Electric)" xfId="250"/>
    <cellStyle name="_Costs not in AURORA 06GRC_Book2_Electric Rev Req Model (2009 GRC) Rebuttal" xfId="251"/>
    <cellStyle name="_Costs not in AURORA 06GRC_Book2_Electric Rev Req Model (2009 GRC) Rebuttal REmoval of New  WH Solar AdjustMI" xfId="252"/>
    <cellStyle name="_Costs not in AURORA 06GRC_Book2_Electric Rev Req Model (2009 GRC) Revised 01-18-2010" xfId="253"/>
    <cellStyle name="_Costs not in AURORA 06GRC_Book2_Final Order Electric EXHIBIT A-1" xfId="254"/>
    <cellStyle name="_Costs not in AURORA 06GRC_Book4" xfId="255"/>
    <cellStyle name="_Costs not in AURORA 06GRC_Book9" xfId="256"/>
    <cellStyle name="_Costs not in AURORA 06GRC_Power Costs - Comparison bx Rbtl-Staff-Jt-PC" xfId="257"/>
    <cellStyle name="_Costs not in AURORA 06GRC_Power Costs - Comparison bx Rbtl-Staff-Jt-PC_Adj Bench DR 3 for Initial Briefs (Electric)" xfId="258"/>
    <cellStyle name="_Costs not in AURORA 06GRC_Power Costs - Comparison bx Rbtl-Staff-Jt-PC_Electric Rev Req Model (2009 GRC) Rebuttal" xfId="259"/>
    <cellStyle name="_Costs not in AURORA 06GRC_Power Costs - Comparison bx Rbtl-Staff-Jt-PC_Electric Rev Req Model (2009 GRC) Rebuttal REmoval of New  WH Solar AdjustMI" xfId="260"/>
    <cellStyle name="_Costs not in AURORA 06GRC_Power Costs - Comparison bx Rbtl-Staff-Jt-PC_Electric Rev Req Model (2009 GRC) Revised 01-18-2010" xfId="261"/>
    <cellStyle name="_Costs not in AURORA 06GRC_Power Costs - Comparison bx Rbtl-Staff-Jt-PC_Final Order Electric EXHIBIT A-1" xfId="262"/>
    <cellStyle name="_Costs not in AURORA 06GRC_Rebuttal Power Costs" xfId="263"/>
    <cellStyle name="_Costs not in AURORA 06GRC_Rebuttal Power Costs_Adj Bench DR 3 for Initial Briefs (Electric)" xfId="264"/>
    <cellStyle name="_Costs not in AURORA 06GRC_Rebuttal Power Costs_Electric Rev Req Model (2009 GRC) Rebuttal" xfId="265"/>
    <cellStyle name="_Costs not in AURORA 06GRC_Rebuttal Power Costs_Electric Rev Req Model (2009 GRC) Rebuttal REmoval of New  WH Solar AdjustMI" xfId="266"/>
    <cellStyle name="_Costs not in AURORA 06GRC_Rebuttal Power Costs_Electric Rev Req Model (2009 GRC) Revised 01-18-2010" xfId="267"/>
    <cellStyle name="_Costs not in AURORA 06GRC_Rebuttal Power Costs_Final Order Electric EXHIBIT A-1" xfId="268"/>
    <cellStyle name="_Costs not in AURORA 2006GRC 6.15.06" xfId="269"/>
    <cellStyle name="_Costs not in AURORA 2006GRC 6.15.06 2" xfId="270"/>
    <cellStyle name="_Costs not in AURORA 2006GRC 6.15.06_04 07E Wild Horse Wind Expansion (C) (2)" xfId="271"/>
    <cellStyle name="_Costs not in AURORA 2006GRC 6.15.06_04 07E Wild Horse Wind Expansion (C) (2)_Adj Bench DR 3 for Initial Briefs (Electric)" xfId="272"/>
    <cellStyle name="_Costs not in AURORA 2006GRC 6.15.06_04 07E Wild Horse Wind Expansion (C) (2)_Electric Rev Req Model (2009 GRC) " xfId="273"/>
    <cellStyle name="_Costs not in AURORA 2006GRC 6.15.06_04 07E Wild Horse Wind Expansion (C) (2)_Electric Rev Req Model (2009 GRC) Rebuttal" xfId="274"/>
    <cellStyle name="_Costs not in AURORA 2006GRC 6.15.06_04 07E Wild Horse Wind Expansion (C) (2)_Electric Rev Req Model (2009 GRC) Rebuttal REmoval of New  WH Solar AdjustMI" xfId="275"/>
    <cellStyle name="_Costs not in AURORA 2006GRC 6.15.06_04 07E Wild Horse Wind Expansion (C) (2)_Electric Rev Req Model (2009 GRC) Revised 01-18-2010" xfId="276"/>
    <cellStyle name="_Costs not in AURORA 2006GRC 6.15.06_04 07E Wild Horse Wind Expansion (C) (2)_Final Order Electric EXHIBIT A-1" xfId="277"/>
    <cellStyle name="_Costs not in AURORA 2006GRC 6.15.06_04 07E Wild Horse Wind Expansion (C) (2)_TENASKA REGULATORY ASSET" xfId="278"/>
    <cellStyle name="_Costs not in AURORA 2006GRC 6.15.06_16.37E Wild Horse Expansion DeferralRevwrkingfile SF" xfId="279"/>
    <cellStyle name="_Costs not in AURORA 2006GRC 6.15.06_4 31 Regulatory Assets and Liabilities  7 06- Exhibit D" xfId="280"/>
    <cellStyle name="_Costs not in AURORA 2006GRC 6.15.06_4 32 Regulatory Assets and Liabilities  7 06- Exhibit D" xfId="281"/>
    <cellStyle name="_Costs not in AURORA 2006GRC 6.15.06_Book2" xfId="282"/>
    <cellStyle name="_Costs not in AURORA 2006GRC 6.15.06_Book2_Adj Bench DR 3 for Initial Briefs (Electric)" xfId="283"/>
    <cellStyle name="_Costs not in AURORA 2006GRC 6.15.06_Book2_Electric Rev Req Model (2009 GRC) Rebuttal" xfId="284"/>
    <cellStyle name="_Costs not in AURORA 2006GRC 6.15.06_Book2_Electric Rev Req Model (2009 GRC) Rebuttal REmoval of New  WH Solar AdjustMI" xfId="285"/>
    <cellStyle name="_Costs not in AURORA 2006GRC 6.15.06_Book2_Electric Rev Req Model (2009 GRC) Revised 01-18-2010" xfId="286"/>
    <cellStyle name="_Costs not in AURORA 2006GRC 6.15.06_Book2_Final Order Electric EXHIBIT A-1" xfId="287"/>
    <cellStyle name="_Costs not in AURORA 2006GRC 6.15.06_Book4" xfId="288"/>
    <cellStyle name="_Costs not in AURORA 2006GRC 6.15.06_Book9" xfId="289"/>
    <cellStyle name="_Costs not in AURORA 2006GRC 6.15.06_Power Costs - Comparison bx Rbtl-Staff-Jt-PC" xfId="290"/>
    <cellStyle name="_Costs not in AURORA 2006GRC 6.15.06_Power Costs - Comparison bx Rbtl-Staff-Jt-PC_Adj Bench DR 3 for Initial Briefs (Electric)" xfId="291"/>
    <cellStyle name="_Costs not in AURORA 2006GRC 6.15.06_Power Costs - Comparison bx Rbtl-Staff-Jt-PC_Electric Rev Req Model (2009 GRC) Rebuttal" xfId="292"/>
    <cellStyle name="_Costs not in AURORA 2006GRC 6.15.06_Power Costs - Comparison bx Rbtl-Staff-Jt-PC_Electric Rev Req Model (2009 GRC) Rebuttal REmoval of New  WH Solar AdjustMI" xfId="293"/>
    <cellStyle name="_Costs not in AURORA 2006GRC 6.15.06_Power Costs - Comparison bx Rbtl-Staff-Jt-PC_Electric Rev Req Model (2009 GRC) Revised 01-18-2010" xfId="294"/>
    <cellStyle name="_Costs not in AURORA 2006GRC 6.15.06_Power Costs - Comparison bx Rbtl-Staff-Jt-PC_Final Order Electric EXHIBIT A-1" xfId="295"/>
    <cellStyle name="_Costs not in AURORA 2006GRC 6.15.06_Rebuttal Power Costs" xfId="296"/>
    <cellStyle name="_Costs not in AURORA 2006GRC 6.15.06_Rebuttal Power Costs_Adj Bench DR 3 for Initial Briefs (Electric)" xfId="297"/>
    <cellStyle name="_Costs not in AURORA 2006GRC 6.15.06_Rebuttal Power Costs_Electric Rev Req Model (2009 GRC) Rebuttal" xfId="298"/>
    <cellStyle name="_Costs not in AURORA 2006GRC 6.15.06_Rebuttal Power Costs_Electric Rev Req Model (2009 GRC) Rebuttal REmoval of New  WH Solar AdjustMI" xfId="299"/>
    <cellStyle name="_Costs not in AURORA 2006GRC 6.15.06_Rebuttal Power Costs_Electric Rev Req Model (2009 GRC) Revised 01-18-2010" xfId="300"/>
    <cellStyle name="_Costs not in AURORA 2006GRC 6.15.06_Rebuttal Power Costs_Final Order Electric EXHIBIT A-1" xfId="301"/>
    <cellStyle name="_Costs not in AURORA 2006GRC w gas price updated" xfId="302"/>
    <cellStyle name="_Costs not in AURORA 2006GRC w gas price updated_Adj Bench DR 3 for Initial Briefs (Electric)" xfId="303"/>
    <cellStyle name="_Costs not in AURORA 2006GRC w gas price updated_Book2" xfId="304"/>
    <cellStyle name="_Costs not in AURORA 2006GRC w gas price updated_Book2_Adj Bench DR 3 for Initial Briefs (Electric)" xfId="305"/>
    <cellStyle name="_Costs not in AURORA 2006GRC w gas price updated_Book2_Electric Rev Req Model (2009 GRC) Rebuttal" xfId="306"/>
    <cellStyle name="_Costs not in AURORA 2006GRC w gas price updated_Book2_Electric Rev Req Model (2009 GRC) Rebuttal REmoval of New  WH Solar AdjustMI" xfId="307"/>
    <cellStyle name="_Costs not in AURORA 2006GRC w gas price updated_Book2_Electric Rev Req Model (2009 GRC) Revised 01-18-2010" xfId="308"/>
    <cellStyle name="_Costs not in AURORA 2006GRC w gas price updated_Book2_Final Order Electric EXHIBIT A-1" xfId="309"/>
    <cellStyle name="_Costs not in AURORA 2006GRC w gas price updated_Electric Rev Req Model (2009 GRC) " xfId="310"/>
    <cellStyle name="_Costs not in AURORA 2006GRC w gas price updated_Electric Rev Req Model (2009 GRC) Rebuttal" xfId="311"/>
    <cellStyle name="_Costs not in AURORA 2006GRC w gas price updated_Electric Rev Req Model (2009 GRC) Rebuttal REmoval of New  WH Solar AdjustMI" xfId="312"/>
    <cellStyle name="_Costs not in AURORA 2006GRC w gas price updated_Electric Rev Req Model (2009 GRC) Revised 01-18-2010" xfId="313"/>
    <cellStyle name="_Costs not in AURORA 2006GRC w gas price updated_Final Order Electric EXHIBIT A-1" xfId="314"/>
    <cellStyle name="_Costs not in AURORA 2006GRC w gas price updated_Rebuttal Power Costs" xfId="315"/>
    <cellStyle name="_Costs not in AURORA 2006GRC w gas price updated_Rebuttal Power Costs_Adj Bench DR 3 for Initial Briefs (Electric)" xfId="316"/>
    <cellStyle name="_Costs not in AURORA 2006GRC w gas price updated_Rebuttal Power Costs_Electric Rev Req Model (2009 GRC) Rebuttal" xfId="317"/>
    <cellStyle name="_Costs not in AURORA 2006GRC w gas price updated_Rebuttal Power Costs_Electric Rev Req Model (2009 GRC) Rebuttal REmoval of New  WH Solar AdjustMI" xfId="318"/>
    <cellStyle name="_Costs not in AURORA 2006GRC w gas price updated_Rebuttal Power Costs_Electric Rev Req Model (2009 GRC) Revised 01-18-2010" xfId="319"/>
    <cellStyle name="_Costs not in AURORA 2006GRC w gas price updated_Rebuttal Power Costs_Final Order Electric EXHIBIT A-1" xfId="320"/>
    <cellStyle name="_Costs not in AURORA 2006GRC w gas price updated_TENASKA REGULATORY ASSET" xfId="321"/>
    <cellStyle name="_Costs not in AURORA 2007 Rate Case" xfId="322"/>
    <cellStyle name="_Costs not in AURORA 2007 Rate Case 2" xfId="323"/>
    <cellStyle name="_Costs not in AURORA 2007 Rate Case_(C) WHE Proforma with ITC cash grant 10 Yr Amort_for deferral_102809" xfId="324"/>
    <cellStyle name="_Costs not in AURORA 2007 Rate Case_(C) WHE Proforma with ITC cash grant 10 Yr Amort_for deferral_102809_16.07E Wild Horse Wind Expansionwrkingfile" xfId="325"/>
    <cellStyle name="_Costs not in AURORA 2007 Rate Case_(C) WHE Proforma with ITC cash grant 10 Yr Amort_for deferral_102809_16.07E Wild Horse Wind Expansionwrkingfile SF" xfId="326"/>
    <cellStyle name="_Costs not in AURORA 2007 Rate Case_(C) WHE Proforma with ITC cash grant 10 Yr Amort_for deferral_102809_16.37E Wild Horse Expansion DeferralRevwrkingfile SF" xfId="327"/>
    <cellStyle name="_Costs not in AURORA 2007 Rate Case_(C) WHE Proforma with ITC cash grant 10 Yr Amort_for rebuttal_120709" xfId="328"/>
    <cellStyle name="_Costs not in AURORA 2007 Rate Case_04.07E Wild Horse Wind Expansion" xfId="329"/>
    <cellStyle name="_Costs not in AURORA 2007 Rate Case_04.07E Wild Horse Wind Expansion_16.07E Wild Horse Wind Expansionwrkingfile" xfId="330"/>
    <cellStyle name="_Costs not in AURORA 2007 Rate Case_04.07E Wild Horse Wind Expansion_16.07E Wild Horse Wind Expansionwrkingfile SF" xfId="331"/>
    <cellStyle name="_Costs not in AURORA 2007 Rate Case_04.07E Wild Horse Wind Expansion_16.37E Wild Horse Expansion DeferralRevwrkingfile SF" xfId="332"/>
    <cellStyle name="_Costs not in AURORA 2007 Rate Case_16.07E Wild Horse Wind Expansionwrkingfile" xfId="333"/>
    <cellStyle name="_Costs not in AURORA 2007 Rate Case_16.07E Wild Horse Wind Expansionwrkingfile SF" xfId="334"/>
    <cellStyle name="_Costs not in AURORA 2007 Rate Case_16.37E Wild Horse Expansion DeferralRevwrkingfile SF" xfId="335"/>
    <cellStyle name="_Costs not in AURORA 2007 Rate Case_4 31 Regulatory Assets and Liabilities  7 06- Exhibit D" xfId="336"/>
    <cellStyle name="_Costs not in AURORA 2007 Rate Case_4 32 Regulatory Assets and Liabilities  7 06- Exhibit D" xfId="337"/>
    <cellStyle name="_Costs not in AURORA 2007 Rate Case_Book2" xfId="338"/>
    <cellStyle name="_Costs not in AURORA 2007 Rate Case_Book2_Adj Bench DR 3 for Initial Briefs (Electric)" xfId="339"/>
    <cellStyle name="_Costs not in AURORA 2007 Rate Case_Book2_Electric Rev Req Model (2009 GRC) Rebuttal" xfId="340"/>
    <cellStyle name="_Costs not in AURORA 2007 Rate Case_Book2_Electric Rev Req Model (2009 GRC) Rebuttal REmoval of New  WH Solar AdjustMI" xfId="341"/>
    <cellStyle name="_Costs not in AURORA 2007 Rate Case_Book2_Electric Rev Req Model (2009 GRC) Revised 01-18-2010" xfId="342"/>
    <cellStyle name="_Costs not in AURORA 2007 Rate Case_Book2_Final Order Electric EXHIBIT A-1" xfId="343"/>
    <cellStyle name="_Costs not in AURORA 2007 Rate Case_Book4" xfId="344"/>
    <cellStyle name="_Costs not in AURORA 2007 Rate Case_Book9" xfId="345"/>
    <cellStyle name="_Costs not in AURORA 2007 Rate Case_Power Costs - Comparison bx Rbtl-Staff-Jt-PC" xfId="346"/>
    <cellStyle name="_Costs not in AURORA 2007 Rate Case_Power Costs - Comparison bx Rbtl-Staff-Jt-PC_Adj Bench DR 3 for Initial Briefs (Electric)" xfId="347"/>
    <cellStyle name="_Costs not in AURORA 2007 Rate Case_Power Costs - Comparison bx Rbtl-Staff-Jt-PC_Electric Rev Req Model (2009 GRC) Rebuttal" xfId="348"/>
    <cellStyle name="_Costs not in AURORA 2007 Rate Case_Power Costs - Comparison bx Rbtl-Staff-Jt-PC_Electric Rev Req Model (2009 GRC) Rebuttal REmoval of New  WH Solar AdjustMI" xfId="349"/>
    <cellStyle name="_Costs not in AURORA 2007 Rate Case_Power Costs - Comparison bx Rbtl-Staff-Jt-PC_Electric Rev Req Model (2009 GRC) Revised 01-18-2010" xfId="350"/>
    <cellStyle name="_Costs not in AURORA 2007 Rate Case_Power Costs - Comparison bx Rbtl-Staff-Jt-PC_Final Order Electric EXHIBIT A-1" xfId="351"/>
    <cellStyle name="_Costs not in AURORA 2007 Rate Case_Rebuttal Power Costs" xfId="352"/>
    <cellStyle name="_Costs not in AURORA 2007 Rate Case_Rebuttal Power Costs_Adj Bench DR 3 for Initial Briefs (Electric)" xfId="353"/>
    <cellStyle name="_Costs not in AURORA 2007 Rate Case_Rebuttal Power Costs_Electric Rev Req Model (2009 GRC) Rebuttal" xfId="354"/>
    <cellStyle name="_Costs not in AURORA 2007 Rate Case_Rebuttal Power Costs_Electric Rev Req Model (2009 GRC) Rebuttal REmoval of New  WH Solar AdjustMI" xfId="355"/>
    <cellStyle name="_Costs not in AURORA 2007 Rate Case_Rebuttal Power Costs_Electric Rev Req Model (2009 GRC) Revised 01-18-2010" xfId="356"/>
    <cellStyle name="_Costs not in AURORA 2007 Rate Case_Rebuttal Power Costs_Final Order Electric EXHIBIT A-1" xfId="357"/>
    <cellStyle name="_Costs not in KWI3000 '06Budget" xfId="358"/>
    <cellStyle name="_Costs not in KWI3000 '06Budget 2" xfId="359"/>
    <cellStyle name="_Costs not in KWI3000 '06Budget_(C) WHE Proforma with ITC cash grant 10 Yr Amort_for deferral_102809" xfId="360"/>
    <cellStyle name="_Costs not in KWI3000 '06Budget_(C) WHE Proforma with ITC cash grant 10 Yr Amort_for deferral_102809_16.07E Wild Horse Wind Expansionwrkingfile" xfId="361"/>
    <cellStyle name="_Costs not in KWI3000 '06Budget_(C) WHE Proforma with ITC cash grant 10 Yr Amort_for deferral_102809_16.07E Wild Horse Wind Expansionwrkingfile SF" xfId="362"/>
    <cellStyle name="_Costs not in KWI3000 '06Budget_(C) WHE Proforma with ITC cash grant 10 Yr Amort_for deferral_102809_16.37E Wild Horse Expansion DeferralRevwrkingfile SF" xfId="363"/>
    <cellStyle name="_Costs not in KWI3000 '06Budget_(C) WHE Proforma with ITC cash grant 10 Yr Amort_for rebuttal_120709" xfId="364"/>
    <cellStyle name="_Costs not in KWI3000 '06Budget_04.07E Wild Horse Wind Expansion" xfId="365"/>
    <cellStyle name="_Costs not in KWI3000 '06Budget_04.07E Wild Horse Wind Expansion_16.07E Wild Horse Wind Expansionwrkingfile" xfId="366"/>
    <cellStyle name="_Costs not in KWI3000 '06Budget_04.07E Wild Horse Wind Expansion_16.07E Wild Horse Wind Expansionwrkingfile SF" xfId="367"/>
    <cellStyle name="_Costs not in KWI3000 '06Budget_04.07E Wild Horse Wind Expansion_16.37E Wild Horse Expansion DeferralRevwrkingfile SF" xfId="368"/>
    <cellStyle name="_Costs not in KWI3000 '06Budget_16.07E Wild Horse Wind Expansionwrkingfile" xfId="369"/>
    <cellStyle name="_Costs not in KWI3000 '06Budget_16.07E Wild Horse Wind Expansionwrkingfile SF" xfId="370"/>
    <cellStyle name="_Costs not in KWI3000 '06Budget_16.37E Wild Horse Expansion DeferralRevwrkingfile SF" xfId="371"/>
    <cellStyle name="_Costs not in KWI3000 '06Budget_4 31 Regulatory Assets and Liabilities  7 06- Exhibit D" xfId="372"/>
    <cellStyle name="_Costs not in KWI3000 '06Budget_4 32 Regulatory Assets and Liabilities  7 06- Exhibit D" xfId="373"/>
    <cellStyle name="_Costs not in KWI3000 '06Budget_Book2" xfId="374"/>
    <cellStyle name="_Costs not in KWI3000 '06Budget_Book2_Adj Bench DR 3 for Initial Briefs (Electric)" xfId="375"/>
    <cellStyle name="_Costs not in KWI3000 '06Budget_Book2_Electric Rev Req Model (2009 GRC) Rebuttal" xfId="376"/>
    <cellStyle name="_Costs not in KWI3000 '06Budget_Book2_Electric Rev Req Model (2009 GRC) Rebuttal REmoval of New  WH Solar AdjustMI" xfId="377"/>
    <cellStyle name="_Costs not in KWI3000 '06Budget_Book2_Electric Rev Req Model (2009 GRC) Revised 01-18-2010" xfId="378"/>
    <cellStyle name="_Costs not in KWI3000 '06Budget_Book2_Final Order Electric EXHIBIT A-1" xfId="379"/>
    <cellStyle name="_Costs not in KWI3000 '06Budget_Book4" xfId="380"/>
    <cellStyle name="_Costs not in KWI3000 '06Budget_Book9" xfId="381"/>
    <cellStyle name="_Costs not in KWI3000 '06Budget_Power Costs - Comparison bx Rbtl-Staff-Jt-PC" xfId="382"/>
    <cellStyle name="_Costs not in KWI3000 '06Budget_Power Costs - Comparison bx Rbtl-Staff-Jt-PC_Adj Bench DR 3 for Initial Briefs (Electric)" xfId="383"/>
    <cellStyle name="_Costs not in KWI3000 '06Budget_Power Costs - Comparison bx Rbtl-Staff-Jt-PC_Electric Rev Req Model (2009 GRC) Rebuttal" xfId="384"/>
    <cellStyle name="_Costs not in KWI3000 '06Budget_Power Costs - Comparison bx Rbtl-Staff-Jt-PC_Electric Rev Req Model (2009 GRC) Rebuttal REmoval of New  WH Solar AdjustMI" xfId="385"/>
    <cellStyle name="_Costs not in KWI3000 '06Budget_Power Costs - Comparison bx Rbtl-Staff-Jt-PC_Electric Rev Req Model (2009 GRC) Revised 01-18-2010" xfId="386"/>
    <cellStyle name="_Costs not in KWI3000 '06Budget_Power Costs - Comparison bx Rbtl-Staff-Jt-PC_Final Order Electric EXHIBIT A-1" xfId="387"/>
    <cellStyle name="_Costs not in KWI3000 '06Budget_Rebuttal Power Costs" xfId="388"/>
    <cellStyle name="_Costs not in KWI3000 '06Budget_Rebuttal Power Costs_Adj Bench DR 3 for Initial Briefs (Electric)" xfId="389"/>
    <cellStyle name="_Costs not in KWI3000 '06Budget_Rebuttal Power Costs_Electric Rev Req Model (2009 GRC) Rebuttal" xfId="390"/>
    <cellStyle name="_Costs not in KWI3000 '06Budget_Rebuttal Power Costs_Electric Rev Req Model (2009 GRC) Rebuttal REmoval of New  WH Solar AdjustMI" xfId="391"/>
    <cellStyle name="_Costs not in KWI3000 '06Budget_Rebuttal Power Costs_Electric Rev Req Model (2009 GRC) Revised 01-18-2010" xfId="392"/>
    <cellStyle name="_Costs not in KWI3000 '06Budget_Rebuttal Power Costs_Final Order Electric EXHIBIT A-1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4 31 Regulatory Assets and Liabilities  7 06- Exhibit D" xfId="405"/>
    <cellStyle name="_DEM-WP (C) Power Cost 2006GRC Order_4 32 Regulatory Assets and Liabilities  7 06- Exhibit D" xfId="406"/>
    <cellStyle name="_DEM-WP (C) Power Cost 2006GRC Order_Book2" xfId="407"/>
    <cellStyle name="_DEM-WP (C) Power Cost 2006GRC Order_Book2_Adj Bench DR 3 for Initial Briefs (Electric)" xfId="408"/>
    <cellStyle name="_DEM-WP (C) Power Cost 2006GRC Order_Book2_Electric Rev Req Model (2009 GRC) Rebuttal" xfId="409"/>
    <cellStyle name="_DEM-WP (C) Power Cost 2006GRC Order_Book2_Electric Rev Req Model (2009 GRC) Rebuttal REmoval of New  WH Solar AdjustMI" xfId="410"/>
    <cellStyle name="_DEM-WP (C) Power Cost 2006GRC Order_Book2_Electric Rev Req Model (2009 GRC) Revised 01-18-2010" xfId="411"/>
    <cellStyle name="_DEM-WP (C) Power Cost 2006GRC Order_Book2_Final Order Electric EXHIBIT A-1" xfId="412"/>
    <cellStyle name="_DEM-WP (C) Power Cost 2006GRC Order_Book4" xfId="413"/>
    <cellStyle name="_DEM-WP (C) Power Cost 2006GRC Order_Book9" xfId="414"/>
    <cellStyle name="_DEM-WP (C) Power Cost 2006GRC Order_Power Costs - Comparison bx Rbtl-Staff-Jt-PC" xfId="415"/>
    <cellStyle name="_DEM-WP (C) Power Cost 2006GRC Order_Power Costs - Comparison bx Rbtl-Staff-Jt-PC_Adj Bench DR 3 for Initial Briefs (Electric)" xfId="416"/>
    <cellStyle name="_DEM-WP (C) Power Cost 2006GRC Order_Power Costs - Comparison bx Rbtl-Staff-Jt-PC_Electric Rev Req Model (2009 GRC) Rebuttal" xfId="417"/>
    <cellStyle name="_DEM-WP (C) Power Cost 2006GRC Order_Power Costs - Comparison bx Rbtl-Staff-Jt-PC_Electric Rev Req Model (2009 GRC) Rebuttal REmoval of New  WH Solar AdjustMI" xfId="418"/>
    <cellStyle name="_DEM-WP (C) Power Cost 2006GRC Order_Power Costs - Comparison bx Rbtl-Staff-Jt-PC_Electric Rev Req Model (2009 GRC) Revised 01-18-2010" xfId="419"/>
    <cellStyle name="_DEM-WP (C) Power Cost 2006GRC Order_Power Costs - Comparison bx Rbtl-Staff-Jt-PC_Final Order Electric EXHIBIT A-1" xfId="420"/>
    <cellStyle name="_DEM-WP (C) Power Cost 2006GRC Order_Rebuttal Power Costs" xfId="421"/>
    <cellStyle name="_DEM-WP (C) Power Cost 2006GRC Order_Rebuttal Power Costs_Adj Bench DR 3 for Initial Briefs (Electric)" xfId="422"/>
    <cellStyle name="_DEM-WP (C) Power Cost 2006GRC Order_Rebuttal Power Costs_Electric Rev Req Model (2009 GRC) Rebuttal" xfId="423"/>
    <cellStyle name="_DEM-WP (C) Power Cost 2006GRC Order_Rebuttal Power Costs_Electric Rev Req Model (2009 GRC) Rebuttal REmoval of New  WH Solar AdjustMI" xfId="424"/>
    <cellStyle name="_DEM-WP (C) Power Cost 2006GRC Order_Rebuttal Power Costs_Electric Rev Req Model (2009 GRC) Revised 01-18-2010" xfId="425"/>
    <cellStyle name="_DEM-WP (C) Power Cost 2006GRC Order_Rebuttal Power Costs_Final Order Electric EXHIBIT A-1" xfId="426"/>
    <cellStyle name="_DEM-WP Revised (HC) Wild Horse 2006GRC" xfId="427"/>
    <cellStyle name="_DEM-WP Revised (HC) Wild Horse 2006GRC_16.37E Wild Horse Expansion DeferralRevwrkingfile SF" xfId="428"/>
    <cellStyle name="_DEM-WP Revised (HC) Wild Horse 2006GRC_Adj Bench DR 3 for Initial Briefs (Electric)" xfId="429"/>
    <cellStyle name="_DEM-WP Revised (HC) Wild Horse 2006GRC_Book2" xfId="430"/>
    <cellStyle name="_DEM-WP Revised (HC) Wild Horse 2006GRC_Book4" xfId="431"/>
    <cellStyle name="_DEM-WP Revised (HC) Wild Horse 2006GRC_Electric Rev Req Model (2009 GRC) " xfId="432"/>
    <cellStyle name="_DEM-WP Revised (HC) Wild Horse 2006GRC_Electric Rev Req Model (2009 GRC) Rebuttal" xfId="433"/>
    <cellStyle name="_DEM-WP Revised (HC) Wild Horse 2006GRC_Electric Rev Req Model (2009 GRC) Rebuttal REmoval of New  WH Solar AdjustMI" xfId="434"/>
    <cellStyle name="_DEM-WP Revised (HC) Wild Horse 2006GRC_Electric Rev Req Model (2009 GRC) Revised 01-18-2010" xfId="435"/>
    <cellStyle name="_DEM-WP Revised (HC) Wild Horse 2006GRC_Final Order Electric EXHIBIT A-1" xfId="436"/>
    <cellStyle name="_DEM-WP Revised (HC) Wild Horse 2006GRC_Power Costs - Comparison bx Rbtl-Staff-Jt-PC" xfId="437"/>
    <cellStyle name="_DEM-WP Revised (HC) Wild Horse 2006GRC_Rebuttal Power Costs" xfId="438"/>
    <cellStyle name="_DEM-WP Revised (HC) Wild Horse 2006GRC_TENASKA REGULATORY ASSET" xfId="439"/>
    <cellStyle name="_DEM-WP(C) Colstrip FOR" xfId="440"/>
    <cellStyle name="_DEM-WP(C) Colstrip FOR_(C) WHE Proforma with ITC cash grant 10 Yr Amort_for rebuttal_120709" xfId="441"/>
    <cellStyle name="_DEM-WP(C) Colstrip FOR_16.07E Wild Horse Wind Expansionwrkingfile" xfId="442"/>
    <cellStyle name="_DEM-WP(C) Colstrip FOR_16.07E Wild Horse Wind Expansionwrkingfile SF" xfId="443"/>
    <cellStyle name="_DEM-WP(C) Colstrip FOR_16.37E Wild Horse Expansion DeferralRevwrkingfile SF" xfId="444"/>
    <cellStyle name="_DEM-WP(C) Colstrip FOR_Adj Bench DR 3 for Initial Briefs (Electric)" xfId="445"/>
    <cellStyle name="_DEM-WP(C) Colstrip FOR_Book2" xfId="446"/>
    <cellStyle name="_DEM-WP(C) Colstrip FOR_Book2_Adj Bench DR 3 for Initial Briefs (Electric)" xfId="447"/>
    <cellStyle name="_DEM-WP(C) Colstrip FOR_Book2_Electric Rev Req Model (2009 GRC) Rebuttal" xfId="448"/>
    <cellStyle name="_DEM-WP(C) Colstrip FOR_Book2_Electric Rev Req Model (2009 GRC) Rebuttal REmoval of New  WH Solar AdjustMI" xfId="449"/>
    <cellStyle name="_DEM-WP(C) Colstrip FOR_Book2_Electric Rev Req Model (2009 GRC) Revised 01-18-2010" xfId="450"/>
    <cellStyle name="_DEM-WP(C) Colstrip FOR_Book2_Final Order Electric EXHIBIT A-1" xfId="451"/>
    <cellStyle name="_DEM-WP(C) Colstrip FOR_Electric Rev Req Model (2009 GRC) Rebuttal" xfId="452"/>
    <cellStyle name="_DEM-WP(C) Colstrip FOR_Electric Rev Req Model (2009 GRC) Rebuttal REmoval of New  WH Solar AdjustMI" xfId="453"/>
    <cellStyle name="_DEM-WP(C) Colstrip FOR_Electric Rev Req Model (2009 GRC) Revised 01-18-2010" xfId="454"/>
    <cellStyle name="_DEM-WP(C) Colstrip FOR_Final Order Electric EXHIBIT A-1" xfId="455"/>
    <cellStyle name="_DEM-WP(C) Colstrip FOR_Rebuttal Power Costs" xfId="456"/>
    <cellStyle name="_DEM-WP(C) Colstrip FOR_Rebuttal Power Costs_Adj Bench DR 3 for Initial Briefs (Electric)" xfId="457"/>
    <cellStyle name="_DEM-WP(C) Colstrip FOR_Rebuttal Power Costs_Electric Rev Req Model (2009 GRC) Rebuttal" xfId="458"/>
    <cellStyle name="_DEM-WP(C) Colstrip FOR_Rebuttal Power Costs_Electric Rev Req Model (2009 GRC) Rebuttal REmoval of New  WH Solar AdjustMI" xfId="459"/>
    <cellStyle name="_DEM-WP(C) Colstrip FOR_Rebuttal Power Costs_Electric Rev Req Model (2009 GRC) Revised 01-18-2010" xfId="460"/>
    <cellStyle name="_DEM-WP(C) Colstrip FOR_Rebuttal Power Costs_Final Order Electric EXHIBIT A-1" xfId="461"/>
    <cellStyle name="_DEM-WP(C) Colstrip FOR_TENASKA REGULATORY ASSET" xfId="462"/>
    <cellStyle name="_DEM-WP(C) Costs not in AURORA 2006GRC" xfId="463"/>
    <cellStyle name="_DEM-WP(C) Costs not in AURORA 2006GRC 2" xfId="464"/>
    <cellStyle name="_DEM-WP(C) Costs not in AURORA 2006GRC_(C) WHE Proforma with ITC cash grant 10 Yr Amort_for deferral_102809" xfId="465"/>
    <cellStyle name="_DEM-WP(C) Costs not in AURORA 2006GRC_(C) WHE Proforma with ITC cash grant 10 Yr Amort_for deferral_102809_16.07E Wild Horse Wind Expansionwrkingfile" xfId="466"/>
    <cellStyle name="_DEM-WP(C) Costs not in AURORA 2006GRC_(C) WHE Proforma with ITC cash grant 10 Yr Amort_for deferral_102809_16.07E Wild Horse Wind Expansionwrkingfile SF" xfId="467"/>
    <cellStyle name="_DEM-WP(C) Costs not in AURORA 2006GRC_(C) WHE Proforma with ITC cash grant 10 Yr Amort_for deferral_102809_16.37E Wild Horse Expansion DeferralRevwrkingfile SF" xfId="468"/>
    <cellStyle name="_DEM-WP(C) Costs not in AURORA 2006GRC_(C) WHE Proforma with ITC cash grant 10 Yr Amort_for rebuttal_120709" xfId="469"/>
    <cellStyle name="_DEM-WP(C) Costs not in AURORA 2006GRC_04.07E Wild Horse Wind Expansion" xfId="470"/>
    <cellStyle name="_DEM-WP(C) Costs not in AURORA 2006GRC_04.07E Wild Horse Wind Expansion_16.07E Wild Horse Wind Expansionwrkingfile" xfId="471"/>
    <cellStyle name="_DEM-WP(C) Costs not in AURORA 2006GRC_04.07E Wild Horse Wind Expansion_16.07E Wild Horse Wind Expansionwrkingfile SF" xfId="472"/>
    <cellStyle name="_DEM-WP(C) Costs not in AURORA 2006GRC_04.07E Wild Horse Wind Expansion_16.37E Wild Horse Expansion DeferralRevwrkingfile SF" xfId="473"/>
    <cellStyle name="_DEM-WP(C) Costs not in AURORA 2006GRC_16.07E Wild Horse Wind Expansionwrkingfile" xfId="474"/>
    <cellStyle name="_DEM-WP(C) Costs not in AURORA 2006GRC_16.07E Wild Horse Wind Expansionwrkingfile SF" xfId="475"/>
    <cellStyle name="_DEM-WP(C) Costs not in AURORA 2006GRC_16.37E Wild Horse Expansion DeferralRevwrkingfile SF" xfId="476"/>
    <cellStyle name="_DEM-WP(C) Costs not in AURORA 2006GRC_4 31 Regulatory Assets and Liabilities  7 06- Exhibit D" xfId="477"/>
    <cellStyle name="_DEM-WP(C) Costs not in AURORA 2006GRC_4 32 Regulatory Assets and Liabilities  7 06- Exhibit D" xfId="478"/>
    <cellStyle name="_DEM-WP(C) Costs not in AURORA 2006GRC_Book2" xfId="479"/>
    <cellStyle name="_DEM-WP(C) Costs not in AURORA 2006GRC_Book2_Adj Bench DR 3 for Initial Briefs (Electric)" xfId="480"/>
    <cellStyle name="_DEM-WP(C) Costs not in AURORA 2006GRC_Book2_Electric Rev Req Model (2009 GRC) Rebuttal" xfId="481"/>
    <cellStyle name="_DEM-WP(C) Costs not in AURORA 2006GRC_Book2_Electric Rev Req Model (2009 GRC) Rebuttal REmoval of New  WH Solar AdjustMI" xfId="482"/>
    <cellStyle name="_DEM-WP(C) Costs not in AURORA 2006GRC_Book2_Electric Rev Req Model (2009 GRC) Revised 01-18-2010" xfId="483"/>
    <cellStyle name="_DEM-WP(C) Costs not in AURORA 2006GRC_Book2_Final Order Electric EXHIBIT A-1" xfId="484"/>
    <cellStyle name="_DEM-WP(C) Costs not in AURORA 2006GRC_Book4" xfId="485"/>
    <cellStyle name="_DEM-WP(C) Costs not in AURORA 2006GRC_Book9" xfId="486"/>
    <cellStyle name="_DEM-WP(C) Costs not in AURORA 2006GRC_Power Costs - Comparison bx Rbtl-Staff-Jt-PC" xfId="487"/>
    <cellStyle name="_DEM-WP(C) Costs not in AURORA 2006GRC_Power Costs - Comparison bx Rbtl-Staff-Jt-PC_Adj Bench DR 3 for Initial Briefs (Electric)" xfId="488"/>
    <cellStyle name="_DEM-WP(C) Costs not in AURORA 2006GRC_Power Costs - Comparison bx Rbtl-Staff-Jt-PC_Electric Rev Req Model (2009 GRC) Rebuttal" xfId="489"/>
    <cellStyle name="_DEM-WP(C) Costs not in AURORA 2006GRC_Power Costs - Comparison bx Rbtl-Staff-Jt-PC_Electric Rev Req Model (2009 GRC) Rebuttal REmoval of New  WH Solar AdjustMI" xfId="490"/>
    <cellStyle name="_DEM-WP(C) Costs not in AURORA 2006GRC_Power Costs - Comparison bx Rbtl-Staff-Jt-PC_Electric Rev Req Model (2009 GRC) Revised 01-18-2010" xfId="491"/>
    <cellStyle name="_DEM-WP(C) Costs not in AURORA 2006GRC_Power Costs - Comparison bx Rbtl-Staff-Jt-PC_Final Order Electric EXHIBIT A-1" xfId="492"/>
    <cellStyle name="_DEM-WP(C) Costs not in AURORA 2006GRC_Rebuttal Power Costs" xfId="493"/>
    <cellStyle name="_DEM-WP(C) Costs not in AURORA 2006GRC_Rebuttal Power Costs_Adj Bench DR 3 for Initial Briefs (Electric)" xfId="494"/>
    <cellStyle name="_DEM-WP(C) Costs not in AURORA 2006GRC_Rebuttal Power Costs_Electric Rev Req Model (2009 GRC) Rebuttal" xfId="495"/>
    <cellStyle name="_DEM-WP(C) Costs not in AURORA 2006GRC_Rebuttal Power Costs_Electric Rev Req Model (2009 GRC) Rebuttal REmoval of New  WH Solar AdjustMI" xfId="496"/>
    <cellStyle name="_DEM-WP(C) Costs not in AURORA 2006GRC_Rebuttal Power Costs_Electric Rev Req Model (2009 GRC) Revised 01-18-2010" xfId="497"/>
    <cellStyle name="_DEM-WP(C) Costs not in AURORA 2006GRC_Rebuttal Power Costs_Final Order Electric EXHIBIT A-1" xfId="498"/>
    <cellStyle name="_DEM-WP(C) Costs not in AURORA 2007GRC" xfId="499"/>
    <cellStyle name="_DEM-WP(C) Costs not in AURORA 2007GRC_16.37E Wild Horse Expansion DeferralRevwrkingfile SF" xfId="500"/>
    <cellStyle name="_DEM-WP(C) Costs not in AURORA 2007GRC_Adj Bench DR 3 for Initial Briefs (Electric)" xfId="501"/>
    <cellStyle name="_DEM-WP(C) Costs not in AURORA 2007GRC_Book2" xfId="502"/>
    <cellStyle name="_DEM-WP(C) Costs not in AURORA 2007GRC_Book4" xfId="503"/>
    <cellStyle name="_DEM-WP(C) Costs not in AURORA 2007GRC_Electric Rev Req Model (2009 GRC) " xfId="504"/>
    <cellStyle name="_DEM-WP(C) Costs not in AURORA 2007GRC_Electric Rev Req Model (2009 GRC) Rebuttal" xfId="505"/>
    <cellStyle name="_DEM-WP(C) Costs not in AURORA 2007GRC_Electric Rev Req Model (2009 GRC) Rebuttal REmoval of New  WH Solar AdjustMI" xfId="506"/>
    <cellStyle name="_DEM-WP(C) Costs not in AURORA 2007GRC_Electric Rev Req Model (2009 GRC) Revised 01-18-2010" xfId="507"/>
    <cellStyle name="_DEM-WP(C) Costs not in AURORA 2007GRC_Final Order Electric EXHIBIT A-1" xfId="508"/>
    <cellStyle name="_DEM-WP(C) Costs not in AURORA 2007GRC_Power Costs - Comparison bx Rbtl-Staff-Jt-PC" xfId="509"/>
    <cellStyle name="_DEM-WP(C) Costs not in AURORA 2007GRC_Rebuttal Power Costs" xfId="510"/>
    <cellStyle name="_DEM-WP(C) Costs not in AURORA 2007GRC_TENASKA REGULATORY ASSET" xfId="511"/>
    <cellStyle name="_DEM-WP(C) Costs not in AURORA 2007PCORC-5.07Update" xfId="512"/>
    <cellStyle name="_DEM-WP(C) Costs not in AURORA 2007PCORC-5.07Update_16.37E Wild Horse Expansion DeferralRevwrkingfile SF" xfId="513"/>
    <cellStyle name="_DEM-WP(C) Costs not in AURORA 2007PCORC-5.07Update_Adj Bench DR 3 for Initial Briefs (Electric)" xfId="514"/>
    <cellStyle name="_DEM-WP(C) Costs not in AURORA 2007PCORC-5.07Update_Book2" xfId="515"/>
    <cellStyle name="_DEM-WP(C) Costs not in AURORA 2007PCORC-5.07Update_Book4" xfId="516"/>
    <cellStyle name="_DEM-WP(C) Costs not in AURORA 2007PCORC-5.07Update_DEM-WP(C) Production O&amp;M 2009GRC Rebuttal" xfId="517"/>
    <cellStyle name="_DEM-WP(C) Costs not in AURORA 2007PCORC-5.07Update_DEM-WP(C) Production O&amp;M 2009GRC Rebuttal_Adj Bench DR 3 for Initial Briefs (Electric)" xfId="518"/>
    <cellStyle name="_DEM-WP(C) Costs not in AURORA 2007PCORC-5.07Update_DEM-WP(C) Production O&amp;M 2009GRC Rebuttal_Book2" xfId="519"/>
    <cellStyle name="_DEM-WP(C) Costs not in AURORA 2007PCORC-5.07Update_DEM-WP(C) Production O&amp;M 2009GRC Rebuttal_Book2_Adj Bench DR 3 for Initial Briefs (Electric)" xfId="520"/>
    <cellStyle name="_DEM-WP(C) Costs not in AURORA 2007PCORC-5.07Update_DEM-WP(C) Production O&amp;M 2009GRC Rebuttal_Book2_Electric Rev Req Model (2009 GRC) Rebuttal" xfId="521"/>
    <cellStyle name="_DEM-WP(C) Costs not in AURORA 2007PCORC-5.07Update_DEM-WP(C) Production O&amp;M 2009GRC Rebuttal_Book2_Electric Rev Req Model (2009 GRC) Rebuttal REmoval of New  WH Solar AdjustMI" xfId="522"/>
    <cellStyle name="_DEM-WP(C) Costs not in AURORA 2007PCORC-5.07Update_DEM-WP(C) Production O&amp;M 2009GRC Rebuttal_Book2_Electric Rev Req Model (2009 GRC) Revised 01-18-2010" xfId="523"/>
    <cellStyle name="_DEM-WP(C) Costs not in AURORA 2007PCORC-5.07Update_DEM-WP(C) Production O&amp;M 2009GRC Rebuttal_Book2_Final Order Electric EXHIBIT A-1" xfId="524"/>
    <cellStyle name="_DEM-WP(C) Costs not in AURORA 2007PCORC-5.07Update_DEM-WP(C) Production O&amp;M 2009GRC Rebuttal_Electric Rev Req Model (2009 GRC) Rebuttal" xfId="525"/>
    <cellStyle name="_DEM-WP(C) Costs not in AURORA 2007PCORC-5.07Update_DEM-WP(C) Production O&amp;M 2009GRC Rebuttal_Electric Rev Req Model (2009 GRC) Rebuttal REmoval of New  WH Solar AdjustMI" xfId="526"/>
    <cellStyle name="_DEM-WP(C) Costs not in AURORA 2007PCORC-5.07Update_DEM-WP(C) Production O&amp;M 2009GRC Rebuttal_Electric Rev Req Model (2009 GRC) Revised 01-18-2010" xfId="527"/>
    <cellStyle name="_DEM-WP(C) Costs not in AURORA 2007PCORC-5.07Update_DEM-WP(C) Production O&amp;M 2009GRC Rebuttal_Final Order Electric EXHIBIT A-1" xfId="528"/>
    <cellStyle name="_DEM-WP(C) Costs not in AURORA 2007PCORC-5.07Update_DEM-WP(C) Production O&amp;M 2009GRC Rebuttal_Rebuttal Power Costs" xfId="529"/>
    <cellStyle name="_DEM-WP(C) Costs not in AURORA 2007PCORC-5.07Update_DEM-WP(C) Production O&amp;M 2009GRC Rebuttal_Rebuttal Power Costs_Adj Bench DR 3 for Initial Briefs (Electric)" xfId="530"/>
    <cellStyle name="_DEM-WP(C) Costs not in AURORA 2007PCORC-5.07Update_DEM-WP(C) Production O&amp;M 2009GRC Rebuttal_Rebuttal Power Costs_Electric Rev Req Model (2009 GRC) Rebuttal" xfId="531"/>
    <cellStyle name="_DEM-WP(C) Costs not in AURORA 2007PCORC-5.07Update_DEM-WP(C) Production O&amp;M 2009GRC Rebuttal_Rebuttal Power Costs_Electric Rev Req Model (2009 GRC) Rebuttal REmoval of New  WH Solar AdjustMI" xfId="532"/>
    <cellStyle name="_DEM-WP(C) Costs not in AURORA 2007PCORC-5.07Update_DEM-WP(C) Production O&amp;M 2009GRC Rebuttal_Rebuttal Power Costs_Electric Rev Req Model (2009 GRC) Revised 01-18-2010" xfId="533"/>
    <cellStyle name="_DEM-WP(C) Costs not in AURORA 2007PCORC-5.07Update_DEM-WP(C) Production O&amp;M 2009GRC Rebuttal_Rebuttal Power Costs_Final Order Electric EXHIBIT A-1" xfId="534"/>
    <cellStyle name="_DEM-WP(C) Costs not in AURORA 2007PCORC-5.07Update_Electric Rev Req Model (2009 GRC) " xfId="535"/>
    <cellStyle name="_DEM-WP(C) Costs not in AURORA 2007PCORC-5.07Update_Electric Rev Req Model (2009 GRC) Rebuttal" xfId="536"/>
    <cellStyle name="_DEM-WP(C) Costs not in AURORA 2007PCORC-5.07Update_Electric Rev Req Model (2009 GRC) Rebuttal REmoval of New  WH Solar AdjustMI" xfId="537"/>
    <cellStyle name="_DEM-WP(C) Costs not in AURORA 2007PCORC-5.07Update_Electric Rev Req Model (2009 GRC) Revised 01-18-2010" xfId="538"/>
    <cellStyle name="_DEM-WP(C) Costs not in AURORA 2007PCORC-5.07Update_Final Order Electric EXHIBIT A-1" xfId="539"/>
    <cellStyle name="_DEM-WP(C) Costs not in AURORA 2007PCORC-5.07Update_Power Costs - Comparison bx Rbtl-Staff-Jt-PC" xfId="540"/>
    <cellStyle name="_DEM-WP(C) Costs not in AURORA 2007PCORC-5.07Update_Rebuttal Power Costs" xfId="541"/>
    <cellStyle name="_DEM-WP(C) Costs not in AURORA 2007PCORC-5.07Update_TENASKA REGULATORY ASSET" xfId="542"/>
    <cellStyle name="_DEM-WP(C) Prod O&amp;M 2007GRC" xfId="543"/>
    <cellStyle name="_DEM-WP(C) Prod O&amp;M 2007GRC_Adj Bench DR 3 for Initial Briefs (Electric)" xfId="544"/>
    <cellStyle name="_DEM-WP(C) Prod O&amp;M 2007GRC_Book2" xfId="545"/>
    <cellStyle name="_DEM-WP(C) Prod O&amp;M 2007GRC_Book2_Adj Bench DR 3 for Initial Briefs (Electric)" xfId="546"/>
    <cellStyle name="_DEM-WP(C) Prod O&amp;M 2007GRC_Book2_Electric Rev Req Model (2009 GRC) Rebuttal" xfId="547"/>
    <cellStyle name="_DEM-WP(C) Prod O&amp;M 2007GRC_Book2_Electric Rev Req Model (2009 GRC) Rebuttal REmoval of New  WH Solar AdjustMI" xfId="548"/>
    <cellStyle name="_DEM-WP(C) Prod O&amp;M 2007GRC_Book2_Electric Rev Req Model (2009 GRC) Revised 01-18-2010" xfId="549"/>
    <cellStyle name="_DEM-WP(C) Prod O&amp;M 2007GRC_Book2_Final Order Electric EXHIBIT A-1" xfId="550"/>
    <cellStyle name="_DEM-WP(C) Prod O&amp;M 2007GRC_Electric Rev Req Model (2009 GRC) Rebuttal" xfId="551"/>
    <cellStyle name="_DEM-WP(C) Prod O&amp;M 2007GRC_Electric Rev Req Model (2009 GRC) Rebuttal REmoval of New  WH Solar AdjustMI" xfId="552"/>
    <cellStyle name="_DEM-WP(C) Prod O&amp;M 2007GRC_Electric Rev Req Model (2009 GRC) Revised 01-18-2010" xfId="553"/>
    <cellStyle name="_DEM-WP(C) Prod O&amp;M 2007GRC_Final Order Electric EXHIBIT A-1" xfId="554"/>
    <cellStyle name="_DEM-WP(C) Prod O&amp;M 2007GRC_Rebuttal Power Costs" xfId="555"/>
    <cellStyle name="_DEM-WP(C) Prod O&amp;M 2007GRC_Rebuttal Power Costs_Adj Bench DR 3 for Initial Briefs (Electric)" xfId="556"/>
    <cellStyle name="_DEM-WP(C) Prod O&amp;M 2007GRC_Rebuttal Power Costs_Electric Rev Req Model (2009 GRC) Rebuttal" xfId="557"/>
    <cellStyle name="_DEM-WP(C) Prod O&amp;M 2007GRC_Rebuttal Power Costs_Electric Rev Req Model (2009 GRC) Rebuttal REmoval of New  WH Solar AdjustMI" xfId="558"/>
    <cellStyle name="_DEM-WP(C) Prod O&amp;M 2007GRC_Rebuttal Power Costs_Electric Rev Req Model (2009 GRC) Revised 01-18-2010" xfId="559"/>
    <cellStyle name="_DEM-WP(C) Prod O&amp;M 2007GRC_Rebuttal Power Costs_Final Order Electric EXHIBIT A-1" xfId="560"/>
    <cellStyle name="_DEM-WP(C) Rate Year Sumas by Month Update Corrected" xfId="561"/>
    <cellStyle name="_DEM-WP(C) Sumas Proforma 11.5.07" xfId="562"/>
    <cellStyle name="_DEM-WP(C) Westside Hydro Data_051007" xfId="563"/>
    <cellStyle name="_DEM-WP(C) Westside Hydro Data_051007_16.37E Wild Horse Expansion DeferralRevwrkingfile SF" xfId="564"/>
    <cellStyle name="_DEM-WP(C) Westside Hydro Data_051007_Adj Bench DR 3 for Initial Briefs (Electric)" xfId="565"/>
    <cellStyle name="_DEM-WP(C) Westside Hydro Data_051007_Book2" xfId="566"/>
    <cellStyle name="_DEM-WP(C) Westside Hydro Data_051007_Book4" xfId="567"/>
    <cellStyle name="_DEM-WP(C) Westside Hydro Data_051007_Electric Rev Req Model (2009 GRC) " xfId="568"/>
    <cellStyle name="_DEM-WP(C) Westside Hydro Data_051007_Electric Rev Req Model (2009 GRC) Rebuttal" xfId="569"/>
    <cellStyle name="_DEM-WP(C) Westside Hydro Data_051007_Electric Rev Req Model (2009 GRC) Rebuttal REmoval of New  WH Solar AdjustMI" xfId="570"/>
    <cellStyle name="_DEM-WP(C) Westside Hydro Data_051007_Electric Rev Req Model (2009 GRC) Revised 01-18-2010" xfId="571"/>
    <cellStyle name="_DEM-WP(C) Westside Hydro Data_051007_Final Order Electric EXHIBIT A-1" xfId="572"/>
    <cellStyle name="_DEM-WP(C) Westside Hydro Data_051007_Power Costs - Comparison bx Rbtl-Staff-Jt-PC" xfId="573"/>
    <cellStyle name="_DEM-WP(C) Westside Hydro Data_051007_Rebuttal Power Costs" xfId="574"/>
    <cellStyle name="_DEM-WP(C) Westside Hydro Data_051007_TENASKA REGULATORY ASSET" xfId="575"/>
    <cellStyle name="_x0013__Electric Rev Req Model (2009 GRC) " xfId="576"/>
    <cellStyle name="_x0013__Electric Rev Req Model (2009 GRC) Rebuttal" xfId="577"/>
    <cellStyle name="_x0013__Electric Rev Req Model (2009 GRC) Rebuttal REmoval of New  WH Solar AdjustMI" xfId="578"/>
    <cellStyle name="_x0013__Electric Rev Req Model (2009 GRC) Revised 01-18-2010" xfId="579"/>
    <cellStyle name="_x0013__Final Order Electric EXHIBIT A-1" xfId="580"/>
    <cellStyle name="_Fixed Gas Transport 1 19 09" xfId="581"/>
    <cellStyle name="_Fuel Prices 4-14" xfId="582"/>
    <cellStyle name="_Fuel Prices 4-14 2" xfId="583"/>
    <cellStyle name="_Fuel Prices 4-14_04 07E Wild Horse Wind Expansion (C) (2)" xfId="584"/>
    <cellStyle name="_Fuel Prices 4-14_04 07E Wild Horse Wind Expansion (C) (2)_Adj Bench DR 3 for Initial Briefs (Electric)" xfId="585"/>
    <cellStyle name="_Fuel Prices 4-14_04 07E Wild Horse Wind Expansion (C) (2)_Electric Rev Req Model (2009 GRC) " xfId="586"/>
    <cellStyle name="_Fuel Prices 4-14_04 07E Wild Horse Wind Expansion (C) (2)_Electric Rev Req Model (2009 GRC) Rebuttal" xfId="587"/>
    <cellStyle name="_Fuel Prices 4-14_04 07E Wild Horse Wind Expansion (C) (2)_Electric Rev Req Model (2009 GRC) Rebuttal REmoval of New  WH Solar AdjustMI" xfId="588"/>
    <cellStyle name="_Fuel Prices 4-14_04 07E Wild Horse Wind Expansion (C) (2)_Electric Rev Req Model (2009 GRC) Revised 01-18-2010" xfId="589"/>
    <cellStyle name="_Fuel Prices 4-14_04 07E Wild Horse Wind Expansion (C) (2)_Final Order Electric EXHIBIT A-1" xfId="590"/>
    <cellStyle name="_Fuel Prices 4-14_04 07E Wild Horse Wind Expansion (C) (2)_TENASKA REGULATORY ASSET" xfId="591"/>
    <cellStyle name="_Fuel Prices 4-14_16.37E Wild Horse Expansion DeferralRevwrkingfile SF" xfId="592"/>
    <cellStyle name="_Fuel Prices 4-14_4 31 Regulatory Assets and Liabilities  7 06- Exhibit D" xfId="593"/>
    <cellStyle name="_Fuel Prices 4-14_4 32 Regulatory Assets and Liabilities  7 06- Exhibit D" xfId="594"/>
    <cellStyle name="_Fuel Prices 4-14_Book2" xfId="595"/>
    <cellStyle name="_Fuel Prices 4-14_Book2_Adj Bench DR 3 for Initial Briefs (Electric)" xfId="596"/>
    <cellStyle name="_Fuel Prices 4-14_Book2_Electric Rev Req Model (2009 GRC) Rebuttal" xfId="597"/>
    <cellStyle name="_Fuel Prices 4-14_Book2_Electric Rev Req Model (2009 GRC) Rebuttal REmoval of New  WH Solar AdjustMI" xfId="598"/>
    <cellStyle name="_Fuel Prices 4-14_Book2_Electric Rev Req Model (2009 GRC) Revised 01-18-2010" xfId="599"/>
    <cellStyle name="_Fuel Prices 4-14_Book2_Final Order Electric EXHIBIT A-1" xfId="600"/>
    <cellStyle name="_Fuel Prices 4-14_Book4" xfId="601"/>
    <cellStyle name="_Fuel Prices 4-14_Book9" xfId="602"/>
    <cellStyle name="_Fuel Prices 4-14_Power Costs - Comparison bx Rbtl-Staff-Jt-PC" xfId="603"/>
    <cellStyle name="_Fuel Prices 4-14_Power Costs - Comparison bx Rbtl-Staff-Jt-PC_Adj Bench DR 3 for Initial Briefs (Electric)" xfId="604"/>
    <cellStyle name="_Fuel Prices 4-14_Power Costs - Comparison bx Rbtl-Staff-Jt-PC_Electric Rev Req Model (2009 GRC) Rebuttal" xfId="605"/>
    <cellStyle name="_Fuel Prices 4-14_Power Costs - Comparison bx Rbtl-Staff-Jt-PC_Electric Rev Req Model (2009 GRC) Rebuttal REmoval of New  WH Solar AdjustMI" xfId="606"/>
    <cellStyle name="_Fuel Prices 4-14_Power Costs - Comparison bx Rbtl-Staff-Jt-PC_Electric Rev Req Model (2009 GRC) Revised 01-18-2010" xfId="607"/>
    <cellStyle name="_Fuel Prices 4-14_Power Costs - Comparison bx Rbtl-Staff-Jt-PC_Final Order Electric EXHIBIT A-1" xfId="608"/>
    <cellStyle name="_Fuel Prices 4-14_Rebuttal Power Costs" xfId="609"/>
    <cellStyle name="_Fuel Prices 4-14_Rebuttal Power Costs_Adj Bench DR 3 for Initial Briefs (Electric)" xfId="610"/>
    <cellStyle name="_Fuel Prices 4-14_Rebuttal Power Costs_Electric Rev Req Model (2009 GRC) Rebuttal" xfId="611"/>
    <cellStyle name="_Fuel Prices 4-14_Rebuttal Power Costs_Electric Rev Req Model (2009 GRC) Rebuttal REmoval of New  WH Solar AdjustMI" xfId="612"/>
    <cellStyle name="_Fuel Prices 4-14_Rebuttal Power Costs_Electric Rev Req Model (2009 GRC) Revised 01-18-2010" xfId="613"/>
    <cellStyle name="_Fuel Prices 4-14_Rebuttal Power Costs_Final Order Electric EXHIBIT A-1" xfId="614"/>
    <cellStyle name="_Gas Transportation Charges_2009GRC_120308" xfId="615"/>
    <cellStyle name="_NIM 06 Base Case Current Trends" xfId="616"/>
    <cellStyle name="_NIM 06 Base Case Current Trends_Adj Bench DR 3 for Initial Briefs (Electric)" xfId="617"/>
    <cellStyle name="_NIM 06 Base Case Current Trends_Book2" xfId="618"/>
    <cellStyle name="_NIM 06 Base Case Current Trends_Book2_Adj Bench DR 3 for Initial Briefs (Electric)" xfId="619"/>
    <cellStyle name="_NIM 06 Base Case Current Trends_Book2_Electric Rev Req Model (2009 GRC) Rebuttal" xfId="620"/>
    <cellStyle name="_NIM 06 Base Case Current Trends_Book2_Electric Rev Req Model (2009 GRC) Rebuttal REmoval of New  WH Solar AdjustMI" xfId="621"/>
    <cellStyle name="_NIM 06 Base Case Current Trends_Book2_Electric Rev Req Model (2009 GRC) Revised 01-18-2010" xfId="622"/>
    <cellStyle name="_NIM 06 Base Case Current Trends_Book2_Final Order Electric EXHIBIT A-1" xfId="623"/>
    <cellStyle name="_NIM 06 Base Case Current Trends_Electric Rev Req Model (2009 GRC) " xfId="624"/>
    <cellStyle name="_NIM 06 Base Case Current Trends_Electric Rev Req Model (2009 GRC) Rebuttal" xfId="625"/>
    <cellStyle name="_NIM 06 Base Case Current Trends_Electric Rev Req Model (2009 GRC) Rebuttal REmoval of New  WH Solar AdjustMI" xfId="626"/>
    <cellStyle name="_NIM 06 Base Case Current Trends_Electric Rev Req Model (2009 GRC) Revised 01-18-2010" xfId="627"/>
    <cellStyle name="_NIM 06 Base Case Current Trends_Final Order Electric EXHIBIT A-1" xfId="628"/>
    <cellStyle name="_NIM 06 Base Case Current Trends_Rebuttal Power Costs" xfId="629"/>
    <cellStyle name="_NIM 06 Base Case Current Trends_Rebuttal Power Costs_Adj Bench DR 3 for Initial Briefs (Electric)" xfId="630"/>
    <cellStyle name="_NIM 06 Base Case Current Trends_Rebuttal Power Costs_Electric Rev Req Model (2009 GRC) Rebuttal" xfId="631"/>
    <cellStyle name="_NIM 06 Base Case Current Trends_Rebuttal Power Costs_Electric Rev Req Model (2009 GRC) Rebuttal REmoval of New  WH Solar AdjustMI" xfId="632"/>
    <cellStyle name="_NIM 06 Base Case Current Trends_Rebuttal Power Costs_Electric Rev Req Model (2009 GRC) Revised 01-18-2010" xfId="633"/>
    <cellStyle name="_NIM 06 Base Case Current Trends_Rebuttal Power Costs_Final Order Electric EXHIBIT A-1" xfId="634"/>
    <cellStyle name="_NIM 06 Base Case Current Trends_TENASKA REGULATORY ASSET" xfId="635"/>
    <cellStyle name="_Portfolio SPlan Base Case.xls Chart 1" xfId="636"/>
    <cellStyle name="_Portfolio SPlan Base Case.xls Chart 1_Adj Bench DR 3 for Initial Briefs (Electric)" xfId="637"/>
    <cellStyle name="_Portfolio SPlan Base Case.xls Chart 1_Book2" xfId="638"/>
    <cellStyle name="_Portfolio SPlan Base Case.xls Chart 1_Book2_Adj Bench DR 3 for Initial Briefs (Electric)" xfId="639"/>
    <cellStyle name="_Portfolio SPlan Base Case.xls Chart 1_Book2_Electric Rev Req Model (2009 GRC) Rebuttal" xfId="640"/>
    <cellStyle name="_Portfolio SPlan Base Case.xls Chart 1_Book2_Electric Rev Req Model (2009 GRC) Rebuttal REmoval of New  WH Solar AdjustMI" xfId="641"/>
    <cellStyle name="_Portfolio SPlan Base Case.xls Chart 1_Book2_Electric Rev Req Model (2009 GRC) Revised 01-18-2010" xfId="642"/>
    <cellStyle name="_Portfolio SPlan Base Case.xls Chart 1_Book2_Final Order Electric EXHIBIT A-1" xfId="643"/>
    <cellStyle name="_Portfolio SPlan Base Case.xls Chart 1_Electric Rev Req Model (2009 GRC) " xfId="644"/>
    <cellStyle name="_Portfolio SPlan Base Case.xls Chart 1_Electric Rev Req Model (2009 GRC) Rebuttal" xfId="645"/>
    <cellStyle name="_Portfolio SPlan Base Case.xls Chart 1_Electric Rev Req Model (2009 GRC) Rebuttal REmoval of New  WH Solar AdjustMI" xfId="646"/>
    <cellStyle name="_Portfolio SPlan Base Case.xls Chart 1_Electric Rev Req Model (2009 GRC) Revised 01-18-2010" xfId="647"/>
    <cellStyle name="_Portfolio SPlan Base Case.xls Chart 1_Final Order Electric EXHIBIT A-1" xfId="648"/>
    <cellStyle name="_Portfolio SPlan Base Case.xls Chart 1_Rebuttal Power Costs" xfId="649"/>
    <cellStyle name="_Portfolio SPlan Base Case.xls Chart 1_Rebuttal Power Costs_Adj Bench DR 3 for Initial Briefs (Electric)" xfId="650"/>
    <cellStyle name="_Portfolio SPlan Base Case.xls Chart 1_Rebuttal Power Costs_Electric Rev Req Model (2009 GRC) Rebuttal" xfId="651"/>
    <cellStyle name="_Portfolio SPlan Base Case.xls Chart 1_Rebuttal Power Costs_Electric Rev Req Model (2009 GRC) Rebuttal REmoval of New  WH Solar AdjustMI" xfId="652"/>
    <cellStyle name="_Portfolio SPlan Base Case.xls Chart 1_Rebuttal Power Costs_Electric Rev Req Model (2009 GRC) Revised 01-18-2010" xfId="653"/>
    <cellStyle name="_Portfolio SPlan Base Case.xls Chart 1_Rebuttal Power Costs_Final Order Electric EXHIBIT A-1" xfId="654"/>
    <cellStyle name="_Portfolio SPlan Base Case.xls Chart 1_TENASKA REGULATORY ASSET" xfId="655"/>
    <cellStyle name="_Portfolio SPlan Base Case.xls Chart 2" xfId="656"/>
    <cellStyle name="_Portfolio SPlan Base Case.xls Chart 2_Adj Bench DR 3 for Initial Briefs (Electric)" xfId="657"/>
    <cellStyle name="_Portfolio SPlan Base Case.xls Chart 2_Book2" xfId="658"/>
    <cellStyle name="_Portfolio SPlan Base Case.xls Chart 2_Book2_Adj Bench DR 3 for Initial Briefs (Electric)" xfId="659"/>
    <cellStyle name="_Portfolio SPlan Base Case.xls Chart 2_Book2_Electric Rev Req Model (2009 GRC) Rebuttal" xfId="660"/>
    <cellStyle name="_Portfolio SPlan Base Case.xls Chart 2_Book2_Electric Rev Req Model (2009 GRC) Rebuttal REmoval of New  WH Solar AdjustMI" xfId="661"/>
    <cellStyle name="_Portfolio SPlan Base Case.xls Chart 2_Book2_Electric Rev Req Model (2009 GRC) Revised 01-18-2010" xfId="662"/>
    <cellStyle name="_Portfolio SPlan Base Case.xls Chart 2_Book2_Final Order Electric EXHIBIT A-1" xfId="663"/>
    <cellStyle name="_Portfolio SPlan Base Case.xls Chart 2_Electric Rev Req Model (2009 GRC) " xfId="664"/>
    <cellStyle name="_Portfolio SPlan Base Case.xls Chart 2_Electric Rev Req Model (2009 GRC) Rebuttal" xfId="665"/>
    <cellStyle name="_Portfolio SPlan Base Case.xls Chart 2_Electric Rev Req Model (2009 GRC) Rebuttal REmoval of New  WH Solar AdjustMI" xfId="666"/>
    <cellStyle name="_Portfolio SPlan Base Case.xls Chart 2_Electric Rev Req Model (2009 GRC) Revised 01-18-2010" xfId="667"/>
    <cellStyle name="_Portfolio SPlan Base Case.xls Chart 2_Final Order Electric EXHIBIT A-1" xfId="668"/>
    <cellStyle name="_Portfolio SPlan Base Case.xls Chart 2_Rebuttal Power Costs" xfId="669"/>
    <cellStyle name="_Portfolio SPlan Base Case.xls Chart 2_Rebuttal Power Costs_Adj Bench DR 3 for Initial Briefs (Electric)" xfId="670"/>
    <cellStyle name="_Portfolio SPlan Base Case.xls Chart 2_Rebuttal Power Costs_Electric Rev Req Model (2009 GRC) Rebuttal" xfId="671"/>
    <cellStyle name="_Portfolio SPlan Base Case.xls Chart 2_Rebuttal Power Costs_Electric Rev Req Model (2009 GRC) Rebuttal REmoval of New  WH Solar AdjustMI" xfId="672"/>
    <cellStyle name="_Portfolio SPlan Base Case.xls Chart 2_Rebuttal Power Costs_Electric Rev Req Model (2009 GRC) Revised 01-18-2010" xfId="673"/>
    <cellStyle name="_Portfolio SPlan Base Case.xls Chart 2_Rebuttal Power Costs_Final Order Electric EXHIBIT A-1" xfId="674"/>
    <cellStyle name="_Portfolio SPlan Base Case.xls Chart 2_TENASKA REGULATORY ASSET" xfId="675"/>
    <cellStyle name="_Portfolio SPlan Base Case.xls Chart 3" xfId="676"/>
    <cellStyle name="_Portfolio SPlan Base Case.xls Chart 3_Adj Bench DR 3 for Initial Briefs (Electric)" xfId="677"/>
    <cellStyle name="_Portfolio SPlan Base Case.xls Chart 3_Book2" xfId="678"/>
    <cellStyle name="_Portfolio SPlan Base Case.xls Chart 3_Book2_Adj Bench DR 3 for Initial Briefs (Electric)" xfId="679"/>
    <cellStyle name="_Portfolio SPlan Base Case.xls Chart 3_Book2_Electric Rev Req Model (2009 GRC) Rebuttal" xfId="680"/>
    <cellStyle name="_Portfolio SPlan Base Case.xls Chart 3_Book2_Electric Rev Req Model (2009 GRC) Rebuttal REmoval of New  WH Solar AdjustMI" xfId="681"/>
    <cellStyle name="_Portfolio SPlan Base Case.xls Chart 3_Book2_Electric Rev Req Model (2009 GRC) Revised 01-18-2010" xfId="682"/>
    <cellStyle name="_Portfolio SPlan Base Case.xls Chart 3_Book2_Final Order Electric EXHIBIT A-1" xfId="683"/>
    <cellStyle name="_Portfolio SPlan Base Case.xls Chart 3_Electric Rev Req Model (2009 GRC) " xfId="684"/>
    <cellStyle name="_Portfolio SPlan Base Case.xls Chart 3_Electric Rev Req Model (2009 GRC) Rebuttal" xfId="685"/>
    <cellStyle name="_Portfolio SPlan Base Case.xls Chart 3_Electric Rev Req Model (2009 GRC) Rebuttal REmoval of New  WH Solar AdjustMI" xfId="686"/>
    <cellStyle name="_Portfolio SPlan Base Case.xls Chart 3_Electric Rev Req Model (2009 GRC) Revised 01-18-2010" xfId="687"/>
    <cellStyle name="_Portfolio SPlan Base Case.xls Chart 3_Final Order Electric EXHIBIT A-1" xfId="688"/>
    <cellStyle name="_Portfolio SPlan Base Case.xls Chart 3_Rebuttal Power Costs" xfId="689"/>
    <cellStyle name="_Portfolio SPlan Base Case.xls Chart 3_Rebuttal Power Costs_Adj Bench DR 3 for Initial Briefs (Electric)" xfId="690"/>
    <cellStyle name="_Portfolio SPlan Base Case.xls Chart 3_Rebuttal Power Costs_Electric Rev Req Model (2009 GRC) Rebuttal" xfId="691"/>
    <cellStyle name="_Portfolio SPlan Base Case.xls Chart 3_Rebuttal Power Costs_Electric Rev Req Model (2009 GRC) Rebuttal REmoval of New  WH Solar AdjustMI" xfId="692"/>
    <cellStyle name="_Portfolio SPlan Base Case.xls Chart 3_Rebuttal Power Costs_Electric Rev Req Model (2009 GRC) Revised 01-18-2010" xfId="693"/>
    <cellStyle name="_Portfolio SPlan Base Case.xls Chart 3_Rebuttal Power Costs_Final Order Electric EXHIBIT A-1" xfId="694"/>
    <cellStyle name="_Portfolio SPlan Base Case.xls Chart 3_TENASKA REGULATORY ASSET" xfId="695"/>
    <cellStyle name="_Power Cost Value Copy 11.30.05 gas 1.09.06 AURORA at 1.10.06" xfId="696"/>
    <cellStyle name="_Power Cost Value Copy 11.30.05 gas 1.09.06 AURORA at 1.10.06 2" xfId="697"/>
    <cellStyle name="_Power Cost Value Copy 11.30.05 gas 1.09.06 AURORA at 1.10.06_04 07E Wild Horse Wind Expansion (C) (2)" xfId="698"/>
    <cellStyle name="_Power Cost Value Copy 11.30.05 gas 1.09.06 AURORA at 1.10.06_04 07E Wild Horse Wind Expansion (C) (2)_Adj Bench DR 3 for Initial Briefs (Electric)" xfId="699"/>
    <cellStyle name="_Power Cost Value Copy 11.30.05 gas 1.09.06 AURORA at 1.10.06_04 07E Wild Horse Wind Expansion (C) (2)_Electric Rev Req Model (2009 GRC) " xfId="700"/>
    <cellStyle name="_Power Cost Value Copy 11.30.05 gas 1.09.06 AURORA at 1.10.06_04 07E Wild Horse Wind Expansion (C) (2)_Electric Rev Req Model (2009 GRC) Rebuttal" xfId="701"/>
    <cellStyle name="_Power Cost Value Copy 11.30.05 gas 1.09.06 AURORA at 1.10.06_04 07E Wild Horse Wind Expansion (C) (2)_Electric Rev Req Model (2009 GRC) Rebuttal REmoval of New  WH Solar AdjustMI" xfId="702"/>
    <cellStyle name="_Power Cost Value Copy 11.30.05 gas 1.09.06 AURORA at 1.10.06_04 07E Wild Horse Wind Expansion (C) (2)_Electric Rev Req Model (2009 GRC) Revised 01-18-2010" xfId="703"/>
    <cellStyle name="_Power Cost Value Copy 11.30.05 gas 1.09.06 AURORA at 1.10.06_04 07E Wild Horse Wind Expansion (C) (2)_Final Order Electric EXHIBIT A-1" xfId="704"/>
    <cellStyle name="_Power Cost Value Copy 11.30.05 gas 1.09.06 AURORA at 1.10.06_04 07E Wild Horse Wind Expansion (C) (2)_TENASKA REGULATORY ASSET" xfId="705"/>
    <cellStyle name="_Power Cost Value Copy 11.30.05 gas 1.09.06 AURORA at 1.10.06_16.37E Wild Horse Expansion DeferralRevwrkingfile SF" xfId="706"/>
    <cellStyle name="_Power Cost Value Copy 11.30.05 gas 1.09.06 AURORA at 1.10.06_4 31 Regulatory Assets and Liabilities  7 06- Exhibit D" xfId="707"/>
    <cellStyle name="_Power Cost Value Copy 11.30.05 gas 1.09.06 AURORA at 1.10.06_4 32 Regulatory Assets and Liabilities  7 06- Exhibit D" xfId="708"/>
    <cellStyle name="_Power Cost Value Copy 11.30.05 gas 1.09.06 AURORA at 1.10.06_Book2" xfId="709"/>
    <cellStyle name="_Power Cost Value Copy 11.30.05 gas 1.09.06 AURORA at 1.10.06_Book2_Adj Bench DR 3 for Initial Briefs (Electric)" xfId="710"/>
    <cellStyle name="_Power Cost Value Copy 11.30.05 gas 1.09.06 AURORA at 1.10.06_Book2_Electric Rev Req Model (2009 GRC) Rebuttal" xfId="711"/>
    <cellStyle name="_Power Cost Value Copy 11.30.05 gas 1.09.06 AURORA at 1.10.06_Book2_Electric Rev Req Model (2009 GRC) Rebuttal REmoval of New  WH Solar AdjustMI" xfId="712"/>
    <cellStyle name="_Power Cost Value Copy 11.30.05 gas 1.09.06 AURORA at 1.10.06_Book2_Electric Rev Req Model (2009 GRC) Revised 01-18-2010" xfId="713"/>
    <cellStyle name="_Power Cost Value Copy 11.30.05 gas 1.09.06 AURORA at 1.10.06_Book2_Final Order Electric EXHIBIT A-1" xfId="714"/>
    <cellStyle name="_Power Cost Value Copy 11.30.05 gas 1.09.06 AURORA at 1.10.06_Book4" xfId="715"/>
    <cellStyle name="_Power Cost Value Copy 11.30.05 gas 1.09.06 AURORA at 1.10.06_Book9" xfId="716"/>
    <cellStyle name="_Power Cost Value Copy 11.30.05 gas 1.09.06 AURORA at 1.10.06_Power Costs - Comparison bx Rbtl-Staff-Jt-PC" xfId="717"/>
    <cellStyle name="_Power Cost Value Copy 11.30.05 gas 1.09.06 AURORA at 1.10.06_Power Costs - Comparison bx Rbtl-Staff-Jt-PC_Adj Bench DR 3 for Initial Briefs (Electric)" xfId="718"/>
    <cellStyle name="_Power Cost Value Copy 11.30.05 gas 1.09.06 AURORA at 1.10.06_Power Costs - Comparison bx Rbtl-Staff-Jt-PC_Electric Rev Req Model (2009 GRC) Rebuttal" xfId="719"/>
    <cellStyle name="_Power Cost Value Copy 11.30.05 gas 1.09.06 AURORA at 1.10.06_Power Costs - Comparison bx Rbtl-Staff-Jt-PC_Electric Rev Req Model (2009 GRC) Rebuttal REmoval of New  WH Solar AdjustMI" xfId="720"/>
    <cellStyle name="_Power Cost Value Copy 11.30.05 gas 1.09.06 AURORA at 1.10.06_Power Costs - Comparison bx Rbtl-Staff-Jt-PC_Electric Rev Req Model (2009 GRC) Revised 01-18-2010" xfId="721"/>
    <cellStyle name="_Power Cost Value Copy 11.30.05 gas 1.09.06 AURORA at 1.10.06_Power Costs - Comparison bx Rbtl-Staff-Jt-PC_Final Order Electric EXHIBIT A-1" xfId="722"/>
    <cellStyle name="_Power Cost Value Copy 11.30.05 gas 1.09.06 AURORA at 1.10.06_Rebuttal Power Costs" xfId="723"/>
    <cellStyle name="_Power Cost Value Copy 11.30.05 gas 1.09.06 AURORA at 1.10.06_Rebuttal Power Costs_Adj Bench DR 3 for Initial Briefs (Electric)" xfId="724"/>
    <cellStyle name="_Power Cost Value Copy 11.30.05 gas 1.09.06 AURORA at 1.10.06_Rebuttal Power Costs_Electric Rev Req Model (2009 GRC) Rebuttal" xfId="725"/>
    <cellStyle name="_Power Cost Value Copy 11.30.05 gas 1.09.06 AURORA at 1.10.06_Rebuttal Power Costs_Electric Rev Req Model (2009 GRC) Rebuttal REmoval of New  WH Solar AdjustMI" xfId="726"/>
    <cellStyle name="_Power Cost Value Copy 11.30.05 gas 1.09.06 AURORA at 1.10.06_Rebuttal Power Costs_Electric Rev Req Model (2009 GRC) Revised 01-18-2010" xfId="727"/>
    <cellStyle name="_Power Cost Value Copy 11.30.05 gas 1.09.06 AURORA at 1.10.06_Rebuttal Power Costs_Final Order Electric EXHIBIT A-1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 2" xfId="736"/>
    <cellStyle name="_Recon to Darrin's 5.11.05 proforma_(C) WHE Proforma with ITC cash grant 10 Yr Amort_for deferral_102809" xfId="737"/>
    <cellStyle name="_Recon to Darrin's 5.11.05 proforma_(C) WHE Proforma with ITC cash grant 10 Yr Amort_for deferral_102809_16.07E Wild Horse Wind Expansionwrkingfile" xfId="738"/>
    <cellStyle name="_Recon to Darrin's 5.11.05 proforma_(C) WHE Proforma with ITC cash grant 10 Yr Amort_for deferral_102809_16.07E Wild Horse Wind Expansionwrkingfile SF" xfId="739"/>
    <cellStyle name="_Recon to Darrin's 5.11.05 proforma_(C) WHE Proforma with ITC cash grant 10 Yr Amort_for deferral_102809_16.37E Wild Horse Expansion DeferralRevwrkingfile SF" xfId="740"/>
    <cellStyle name="_Recon to Darrin's 5.11.05 proforma_(C) WHE Proforma with ITC cash grant 10 Yr Amort_for rebuttal_120709" xfId="741"/>
    <cellStyle name="_Recon to Darrin's 5.11.05 proforma_04.07E Wild Horse Wind Expansion" xfId="742"/>
    <cellStyle name="_Recon to Darrin's 5.11.05 proforma_04.07E Wild Horse Wind Expansion_16.07E Wild Horse Wind Expansionwrkingfile" xfId="743"/>
    <cellStyle name="_Recon to Darrin's 5.11.05 proforma_04.07E Wild Horse Wind Expansion_16.07E Wild Horse Wind Expansionwrkingfile SF" xfId="744"/>
    <cellStyle name="_Recon to Darrin's 5.11.05 proforma_04.07E Wild Horse Wind Expansion_16.37E Wild Horse Expansion DeferralRevwrkingfile SF" xfId="745"/>
    <cellStyle name="_Recon to Darrin's 5.11.05 proforma_16.07E Wild Horse Wind Expansionwrkingfile" xfId="746"/>
    <cellStyle name="_Recon to Darrin's 5.11.05 proforma_16.07E Wild Horse Wind Expansionwrkingfile SF" xfId="747"/>
    <cellStyle name="_Recon to Darrin's 5.11.05 proforma_16.37E Wild Horse Expansion DeferralRevwrkingfile SF" xfId="748"/>
    <cellStyle name="_Recon to Darrin's 5.11.05 proforma_4 31 Regulatory Assets and Liabilities  7 06- Exhibit D" xfId="749"/>
    <cellStyle name="_Recon to Darrin's 5.11.05 proforma_4 32 Regulatory Assets and Liabilities  7 06- Exhibit D" xfId="750"/>
    <cellStyle name="_Recon to Darrin's 5.11.05 proforma_Book2" xfId="751"/>
    <cellStyle name="_Recon to Darrin's 5.11.05 proforma_Book2_Adj Bench DR 3 for Initial Briefs (Electric)" xfId="752"/>
    <cellStyle name="_Recon to Darrin's 5.11.05 proforma_Book2_Electric Rev Req Model (2009 GRC) Rebuttal" xfId="753"/>
    <cellStyle name="_Recon to Darrin's 5.11.05 proforma_Book2_Electric Rev Req Model (2009 GRC) Rebuttal REmoval of New  WH Solar AdjustMI" xfId="754"/>
    <cellStyle name="_Recon to Darrin's 5.11.05 proforma_Book2_Electric Rev Req Model (2009 GRC) Revised 01-18-2010" xfId="755"/>
    <cellStyle name="_Recon to Darrin's 5.11.05 proforma_Book2_Final Order Electric EXHIBIT A-1" xfId="756"/>
    <cellStyle name="_Recon to Darrin's 5.11.05 proforma_Book4" xfId="757"/>
    <cellStyle name="_Recon to Darrin's 5.11.05 proforma_Book9" xfId="758"/>
    <cellStyle name="_Recon to Darrin's 5.11.05 proforma_Power Costs - Comparison bx Rbtl-Staff-Jt-PC" xfId="759"/>
    <cellStyle name="_Recon to Darrin's 5.11.05 proforma_Power Costs - Comparison bx Rbtl-Staff-Jt-PC_Adj Bench DR 3 for Initial Briefs (Electric)" xfId="760"/>
    <cellStyle name="_Recon to Darrin's 5.11.05 proforma_Power Costs - Comparison bx Rbtl-Staff-Jt-PC_Electric Rev Req Model (2009 GRC) Rebuttal" xfId="761"/>
    <cellStyle name="_Recon to Darrin's 5.11.05 proforma_Power Costs - Comparison bx Rbtl-Staff-Jt-PC_Electric Rev Req Model (2009 GRC) Rebuttal REmoval of New  WH Solar AdjustMI" xfId="762"/>
    <cellStyle name="_Recon to Darrin's 5.11.05 proforma_Power Costs - Comparison bx Rbtl-Staff-Jt-PC_Electric Rev Req Model (2009 GRC) Revised 01-18-2010" xfId="763"/>
    <cellStyle name="_Recon to Darrin's 5.11.05 proforma_Power Costs - Comparison bx Rbtl-Staff-Jt-PC_Final Order Electric EXHIBIT A-1" xfId="764"/>
    <cellStyle name="_Recon to Darrin's 5.11.05 proforma_Rebuttal Power Costs" xfId="765"/>
    <cellStyle name="_Recon to Darrin's 5.11.05 proforma_Rebuttal Power Costs_Adj Bench DR 3 for Initial Briefs (Electric)" xfId="766"/>
    <cellStyle name="_Recon to Darrin's 5.11.05 proforma_Rebuttal Power Costs_Electric Rev Req Model (2009 GRC) Rebuttal" xfId="767"/>
    <cellStyle name="_Recon to Darrin's 5.11.05 proforma_Rebuttal Power Costs_Electric Rev Req Model (2009 GRC) Rebuttal REmoval of New  WH Solar AdjustMI" xfId="768"/>
    <cellStyle name="_Recon to Darrin's 5.11.05 proforma_Rebuttal Power Costs_Electric Rev Req Model (2009 GRC) Revised 01-18-2010" xfId="769"/>
    <cellStyle name="_Recon to Darrin's 5.11.05 proforma_Rebuttal Power Costs_Final Order Electric EXHIBIT A-1" xfId="770"/>
    <cellStyle name="_Sumas Proforma - 11-09-07" xfId="771"/>
    <cellStyle name="_Sumas Property Taxes v1" xfId="772"/>
    <cellStyle name="_Tenaska Comparison" xfId="773"/>
    <cellStyle name="_Tenaska Comparison 2" xfId="774"/>
    <cellStyle name="_Tenaska Comparison_(C) WHE Proforma with ITC cash grant 10 Yr Amort_for deferral_102809" xfId="775"/>
    <cellStyle name="_Tenaska Comparison_(C) WHE Proforma with ITC cash grant 10 Yr Amort_for deferral_102809_16.07E Wild Horse Wind Expansionwrkingfile" xfId="776"/>
    <cellStyle name="_Tenaska Comparison_(C) WHE Proforma with ITC cash grant 10 Yr Amort_for deferral_102809_16.07E Wild Horse Wind Expansionwrkingfile SF" xfId="777"/>
    <cellStyle name="_Tenaska Comparison_(C) WHE Proforma with ITC cash grant 10 Yr Amort_for deferral_102809_16.37E Wild Horse Expansion DeferralRevwrkingfile SF" xfId="778"/>
    <cellStyle name="_Tenaska Comparison_(C) WHE Proforma with ITC cash grant 10 Yr Amort_for rebuttal_120709" xfId="779"/>
    <cellStyle name="_Tenaska Comparison_04.07E Wild Horse Wind Expansion" xfId="780"/>
    <cellStyle name="_Tenaska Comparison_04.07E Wild Horse Wind Expansion_16.07E Wild Horse Wind Expansionwrkingfile" xfId="781"/>
    <cellStyle name="_Tenaska Comparison_04.07E Wild Horse Wind Expansion_16.07E Wild Horse Wind Expansionwrkingfile SF" xfId="782"/>
    <cellStyle name="_Tenaska Comparison_04.07E Wild Horse Wind Expansion_16.37E Wild Horse Expansion DeferralRevwrkingfile SF" xfId="783"/>
    <cellStyle name="_Tenaska Comparison_16.07E Wild Horse Wind Expansionwrkingfile" xfId="784"/>
    <cellStyle name="_Tenaska Comparison_16.07E Wild Horse Wind Expansionwrkingfile SF" xfId="785"/>
    <cellStyle name="_Tenaska Comparison_16.37E Wild Horse Expansion DeferralRevwrkingfile SF" xfId="786"/>
    <cellStyle name="_Tenaska Comparison_4 31 Regulatory Assets and Liabilities  7 06- Exhibit D" xfId="787"/>
    <cellStyle name="_Tenaska Comparison_4 32 Regulatory Assets and Liabilities  7 06- Exhibit D" xfId="788"/>
    <cellStyle name="_Tenaska Comparison_Book2" xfId="789"/>
    <cellStyle name="_Tenaska Comparison_Book2_Adj Bench DR 3 for Initial Briefs (Electric)" xfId="790"/>
    <cellStyle name="_Tenaska Comparison_Book2_Electric Rev Req Model (2009 GRC) Rebuttal" xfId="791"/>
    <cellStyle name="_Tenaska Comparison_Book2_Electric Rev Req Model (2009 GRC) Rebuttal REmoval of New  WH Solar AdjustMI" xfId="792"/>
    <cellStyle name="_Tenaska Comparison_Book2_Electric Rev Req Model (2009 GRC) Revised 01-18-2010" xfId="793"/>
    <cellStyle name="_Tenaska Comparison_Book2_Final Order Electric EXHIBIT A-1" xfId="794"/>
    <cellStyle name="_Tenaska Comparison_Book4" xfId="795"/>
    <cellStyle name="_Tenaska Comparison_Book9" xfId="796"/>
    <cellStyle name="_Tenaska Comparison_Power Costs - Comparison bx Rbtl-Staff-Jt-PC" xfId="797"/>
    <cellStyle name="_Tenaska Comparison_Power Costs - Comparison bx Rbtl-Staff-Jt-PC_Adj Bench DR 3 for Initial Briefs (Electric)" xfId="798"/>
    <cellStyle name="_Tenaska Comparison_Power Costs - Comparison bx Rbtl-Staff-Jt-PC_Electric Rev Req Model (2009 GRC) Rebuttal" xfId="799"/>
    <cellStyle name="_Tenaska Comparison_Power Costs - Comparison bx Rbtl-Staff-Jt-PC_Electric Rev Req Model (2009 GRC) Rebuttal REmoval of New  WH Solar AdjustMI" xfId="800"/>
    <cellStyle name="_Tenaska Comparison_Power Costs - Comparison bx Rbtl-Staff-Jt-PC_Electric Rev Req Model (2009 GRC) Revised 01-18-2010" xfId="801"/>
    <cellStyle name="_Tenaska Comparison_Power Costs - Comparison bx Rbtl-Staff-Jt-PC_Final Order Electric EXHIBIT A-1" xfId="802"/>
    <cellStyle name="_Tenaska Comparison_Rebuttal Power Costs" xfId="803"/>
    <cellStyle name="_Tenaska Comparison_Rebuttal Power Costs_Adj Bench DR 3 for Initial Briefs (Electric)" xfId="804"/>
    <cellStyle name="_Tenaska Comparison_Rebuttal Power Costs_Electric Rev Req Model (2009 GRC) Rebuttal" xfId="805"/>
    <cellStyle name="_Tenaska Comparison_Rebuttal Power Costs_Electric Rev Req Model (2009 GRC) Rebuttal REmoval of New  WH Solar AdjustMI" xfId="806"/>
    <cellStyle name="_Tenaska Comparison_Rebuttal Power Costs_Electric Rev Req Model (2009 GRC) Revised 01-18-2010" xfId="807"/>
    <cellStyle name="_Tenaska Comparison_Rebuttal Power Costs_Final Order Electric EXHIBIT A-1" xfId="808"/>
    <cellStyle name="_x0013__TENASKA REGULATORY ASSET" xfId="809"/>
    <cellStyle name="_Value Copy 11 30 05 gas 12 09 05 AURORA at 12 14 05" xfId="810"/>
    <cellStyle name="_Value Copy 11 30 05 gas 12 09 05 AURORA at 12 14 05 2" xfId="811"/>
    <cellStyle name="_Value Copy 11 30 05 gas 12 09 05 AURORA at 12 14 05_04 07E Wild Horse Wind Expansion (C) (2)" xfId="812"/>
    <cellStyle name="_Value Copy 11 30 05 gas 12 09 05 AURORA at 12 14 05_04 07E Wild Horse Wind Expansion (C) (2)_Adj Bench DR 3 for Initial Briefs (Electric)" xfId="813"/>
    <cellStyle name="_Value Copy 11 30 05 gas 12 09 05 AURORA at 12 14 05_04 07E Wild Horse Wind Expansion (C) (2)_Electric Rev Req Model (2009 GRC) " xfId="814"/>
    <cellStyle name="_Value Copy 11 30 05 gas 12 09 05 AURORA at 12 14 05_04 07E Wild Horse Wind Expansion (C) (2)_Electric Rev Req Model (2009 GRC) Rebuttal" xfId="815"/>
    <cellStyle name="_Value Copy 11 30 05 gas 12 09 05 AURORA at 12 14 05_04 07E Wild Horse Wind Expansion (C) (2)_Electric Rev Req Model (2009 GRC) Rebuttal REmoval of New  WH Solar AdjustMI" xfId="816"/>
    <cellStyle name="_Value Copy 11 30 05 gas 12 09 05 AURORA at 12 14 05_04 07E Wild Horse Wind Expansion (C) (2)_Electric Rev Req Model (2009 GRC) Revised 01-18-2010" xfId="817"/>
    <cellStyle name="_Value Copy 11 30 05 gas 12 09 05 AURORA at 12 14 05_04 07E Wild Horse Wind Expansion (C) (2)_Final Order Electric EXHIBIT A-1" xfId="818"/>
    <cellStyle name="_Value Copy 11 30 05 gas 12 09 05 AURORA at 12 14 05_04 07E Wild Horse Wind Expansion (C) (2)_TENASKA REGULATORY ASSET" xfId="819"/>
    <cellStyle name="_Value Copy 11 30 05 gas 12 09 05 AURORA at 12 14 05_16.37E Wild Horse Expansion DeferralRevwrkingfile SF" xfId="820"/>
    <cellStyle name="_Value Copy 11 30 05 gas 12 09 05 AURORA at 12 14 05_4 31 Regulatory Assets and Liabilities  7 06- Exhibit D" xfId="821"/>
    <cellStyle name="_Value Copy 11 30 05 gas 12 09 05 AURORA at 12 14 05_4 32 Regulatory Assets and Liabilities  7 06- Exhibit D" xfId="822"/>
    <cellStyle name="_Value Copy 11 30 05 gas 12 09 05 AURORA at 12 14 05_Book2" xfId="823"/>
    <cellStyle name="_Value Copy 11 30 05 gas 12 09 05 AURORA at 12 14 05_Book2_Adj Bench DR 3 for Initial Briefs (Electric)" xfId="824"/>
    <cellStyle name="_Value Copy 11 30 05 gas 12 09 05 AURORA at 12 14 05_Book2_Electric Rev Req Model (2009 GRC) Rebuttal" xfId="825"/>
    <cellStyle name="_Value Copy 11 30 05 gas 12 09 05 AURORA at 12 14 05_Book2_Electric Rev Req Model (2009 GRC) Rebuttal REmoval of New  WH Solar AdjustMI" xfId="826"/>
    <cellStyle name="_Value Copy 11 30 05 gas 12 09 05 AURORA at 12 14 05_Book2_Electric Rev Req Model (2009 GRC) Revised 01-18-2010" xfId="827"/>
    <cellStyle name="_Value Copy 11 30 05 gas 12 09 05 AURORA at 12 14 05_Book2_Final Order Electric EXHIBIT A-1" xfId="828"/>
    <cellStyle name="_Value Copy 11 30 05 gas 12 09 05 AURORA at 12 14 05_Book4" xfId="829"/>
    <cellStyle name="_Value Copy 11 30 05 gas 12 09 05 AURORA at 12 14 05_Book9" xfId="830"/>
    <cellStyle name="_Value Copy 11 30 05 gas 12 09 05 AURORA at 12 14 05_Power Costs - Comparison bx Rbtl-Staff-Jt-PC" xfId="831"/>
    <cellStyle name="_Value Copy 11 30 05 gas 12 09 05 AURORA at 12 14 05_Power Costs - Comparison bx Rbtl-Staff-Jt-PC_Adj Bench DR 3 for Initial Briefs (Electric)" xfId="832"/>
    <cellStyle name="_Value Copy 11 30 05 gas 12 09 05 AURORA at 12 14 05_Power Costs - Comparison bx Rbtl-Staff-Jt-PC_Electric Rev Req Model (2009 GRC) Rebuttal" xfId="833"/>
    <cellStyle name="_Value Copy 11 30 05 gas 12 09 05 AURORA at 12 14 05_Power Costs - Comparison bx Rbtl-Staff-Jt-PC_Electric Rev Req Model (2009 GRC) Rebuttal REmoval of New  WH Solar AdjustMI" xfId="834"/>
    <cellStyle name="_Value Copy 11 30 05 gas 12 09 05 AURORA at 12 14 05_Power Costs - Comparison bx Rbtl-Staff-Jt-PC_Electric Rev Req Model (2009 GRC) Revised 01-18-2010" xfId="835"/>
    <cellStyle name="_Value Copy 11 30 05 gas 12 09 05 AURORA at 12 14 05_Power Costs - Comparison bx Rbtl-Staff-Jt-PC_Final Order Electric EXHIBIT A-1" xfId="836"/>
    <cellStyle name="_Value Copy 11 30 05 gas 12 09 05 AURORA at 12 14 05_Rebuttal Power Costs" xfId="837"/>
    <cellStyle name="_Value Copy 11 30 05 gas 12 09 05 AURORA at 12 14 05_Rebuttal Power Costs_Adj Bench DR 3 for Initial Briefs (Electric)" xfId="838"/>
    <cellStyle name="_Value Copy 11 30 05 gas 12 09 05 AURORA at 12 14 05_Rebuttal Power Costs_Electric Rev Req Model (2009 GRC) Rebuttal" xfId="839"/>
    <cellStyle name="_Value Copy 11 30 05 gas 12 09 05 AURORA at 12 14 05_Rebuttal Power Costs_Electric Rev Req Model (2009 GRC) Rebuttal REmoval of New  WH Solar AdjustMI" xfId="840"/>
    <cellStyle name="_Value Copy 11 30 05 gas 12 09 05 AURORA at 12 14 05_Rebuttal Power Costs_Electric Rev Req Model (2009 GRC) Revised 01-18-2010" xfId="841"/>
    <cellStyle name="_Value Copy 11 30 05 gas 12 09 05 AURORA at 12 14 05_Rebuttal Power Costs_Final Order Electric EXHIBIT A-1" xfId="842"/>
    <cellStyle name="_VC 6.15.06 update on 06GRC power costs.xls Chart 1" xfId="843"/>
    <cellStyle name="_VC 6.15.06 update on 06GRC power costs.xls Chart 1 2" xfId="844"/>
    <cellStyle name="_VC 6.15.06 update on 06GRC power costs.xls Chart 1_04 07E Wild Horse Wind Expansion (C) (2)" xfId="845"/>
    <cellStyle name="_VC 6.15.06 update on 06GRC power costs.xls Chart 1_04 07E Wild Horse Wind Expansion (C) (2)_Adj Bench DR 3 for Initial Briefs (Electric)" xfId="846"/>
    <cellStyle name="_VC 6.15.06 update on 06GRC power costs.xls Chart 1_04 07E Wild Horse Wind Expansion (C) (2)_Electric Rev Req Model (2009 GRC) " xfId="847"/>
    <cellStyle name="_VC 6.15.06 update on 06GRC power costs.xls Chart 1_04 07E Wild Horse Wind Expansion (C) (2)_Electric Rev Req Model (2009 GRC) Rebuttal" xfId="848"/>
    <cellStyle name="_VC 6.15.06 update on 06GRC power costs.xls Chart 1_04 07E Wild Horse Wind Expansion (C) (2)_Electric Rev Req Model (2009 GRC) Rebuttal REmoval of New  WH Solar AdjustMI" xfId="849"/>
    <cellStyle name="_VC 6.15.06 update on 06GRC power costs.xls Chart 1_04 07E Wild Horse Wind Expansion (C) (2)_Electric Rev Req Model (2009 GRC) Revised 01-18-2010" xfId="850"/>
    <cellStyle name="_VC 6.15.06 update on 06GRC power costs.xls Chart 1_04 07E Wild Horse Wind Expansion (C) (2)_Final Order Electric EXHIBIT A-1" xfId="851"/>
    <cellStyle name="_VC 6.15.06 update on 06GRC power costs.xls Chart 1_04 07E Wild Horse Wind Expansion (C) (2)_TENASKA REGULATORY ASSET" xfId="852"/>
    <cellStyle name="_VC 6.15.06 update on 06GRC power costs.xls Chart 1_16.37E Wild Horse Expansion DeferralRevwrkingfile SF" xfId="853"/>
    <cellStyle name="_VC 6.15.06 update on 06GRC power costs.xls Chart 1_4 31 Regulatory Assets and Liabilities  7 06- Exhibit D" xfId="854"/>
    <cellStyle name="_VC 6.15.06 update on 06GRC power costs.xls Chart 1_4 32 Regulatory Assets and Liabilities  7 06- Exhibit D" xfId="855"/>
    <cellStyle name="_VC 6.15.06 update on 06GRC power costs.xls Chart 1_Book2" xfId="856"/>
    <cellStyle name="_VC 6.15.06 update on 06GRC power costs.xls Chart 1_Book2_Adj Bench DR 3 for Initial Briefs (Electric)" xfId="857"/>
    <cellStyle name="_VC 6.15.06 update on 06GRC power costs.xls Chart 1_Book2_Electric Rev Req Model (2009 GRC) Rebuttal" xfId="858"/>
    <cellStyle name="_VC 6.15.06 update on 06GRC power costs.xls Chart 1_Book2_Electric Rev Req Model (2009 GRC) Rebuttal REmoval of New  WH Solar AdjustMI" xfId="859"/>
    <cellStyle name="_VC 6.15.06 update on 06GRC power costs.xls Chart 1_Book2_Electric Rev Req Model (2009 GRC) Revised 01-18-2010" xfId="860"/>
    <cellStyle name="_VC 6.15.06 update on 06GRC power costs.xls Chart 1_Book2_Final Order Electric EXHIBIT A-1" xfId="861"/>
    <cellStyle name="_VC 6.15.06 update on 06GRC power costs.xls Chart 1_Book4" xfId="862"/>
    <cellStyle name="_VC 6.15.06 update on 06GRC power costs.xls Chart 1_Book9" xfId="863"/>
    <cellStyle name="_VC 6.15.06 update on 06GRC power costs.xls Chart 1_Power Costs - Comparison bx Rbtl-Staff-Jt-PC" xfId="864"/>
    <cellStyle name="_VC 6.15.06 update on 06GRC power costs.xls Chart 1_Power Costs - Comparison bx Rbtl-Staff-Jt-PC_Adj Bench DR 3 for Initial Briefs (Electric)" xfId="865"/>
    <cellStyle name="_VC 6.15.06 update on 06GRC power costs.xls Chart 1_Power Costs - Comparison bx Rbtl-Staff-Jt-PC_Electric Rev Req Model (2009 GRC) Rebuttal" xfId="866"/>
    <cellStyle name="_VC 6.15.06 update on 06GRC power costs.xls Chart 1_Power Costs - Comparison bx Rbtl-Staff-Jt-PC_Electric Rev Req Model (2009 GRC) Rebuttal REmoval of New  WH Solar AdjustMI" xfId="867"/>
    <cellStyle name="_VC 6.15.06 update on 06GRC power costs.xls Chart 1_Power Costs - Comparison bx Rbtl-Staff-Jt-PC_Electric Rev Req Model (2009 GRC) Revised 01-18-2010" xfId="868"/>
    <cellStyle name="_VC 6.15.06 update on 06GRC power costs.xls Chart 1_Power Costs - Comparison bx Rbtl-Staff-Jt-PC_Final Order Electric EXHIBIT A-1" xfId="869"/>
    <cellStyle name="_VC 6.15.06 update on 06GRC power costs.xls Chart 1_Rebuttal Power Costs" xfId="870"/>
    <cellStyle name="_VC 6.15.06 update on 06GRC power costs.xls Chart 1_Rebuttal Power Costs_Adj Bench DR 3 for Initial Briefs (Electric)" xfId="871"/>
    <cellStyle name="_VC 6.15.06 update on 06GRC power costs.xls Chart 1_Rebuttal Power Costs_Electric Rev Req Model (2009 GRC) Rebuttal" xfId="872"/>
    <cellStyle name="_VC 6.15.06 update on 06GRC power costs.xls Chart 1_Rebuttal Power Costs_Electric Rev Req Model (2009 GRC) Rebuttal REmoval of New  WH Solar AdjustMI" xfId="873"/>
    <cellStyle name="_VC 6.15.06 update on 06GRC power costs.xls Chart 1_Rebuttal Power Costs_Electric Rev Req Model (2009 GRC) Revised 01-18-2010" xfId="874"/>
    <cellStyle name="_VC 6.15.06 update on 06GRC power costs.xls Chart 1_Rebuttal Power Costs_Final Order Electric EXHIBIT A-1" xfId="875"/>
    <cellStyle name="_VC 6.15.06 update on 06GRC power costs.xls Chart 2" xfId="876"/>
    <cellStyle name="_VC 6.15.06 update on 06GRC power costs.xls Chart 2 2" xfId="877"/>
    <cellStyle name="_VC 6.15.06 update on 06GRC power costs.xls Chart 2_04 07E Wild Horse Wind Expansion (C) (2)" xfId="878"/>
    <cellStyle name="_VC 6.15.06 update on 06GRC power costs.xls Chart 2_04 07E Wild Horse Wind Expansion (C) (2)_Adj Bench DR 3 for Initial Briefs (Electric)" xfId="879"/>
    <cellStyle name="_VC 6.15.06 update on 06GRC power costs.xls Chart 2_04 07E Wild Horse Wind Expansion (C) (2)_Electric Rev Req Model (2009 GRC) " xfId="880"/>
    <cellStyle name="_VC 6.15.06 update on 06GRC power costs.xls Chart 2_04 07E Wild Horse Wind Expansion (C) (2)_Electric Rev Req Model (2009 GRC) Rebuttal" xfId="881"/>
    <cellStyle name="_VC 6.15.06 update on 06GRC power costs.xls Chart 2_04 07E Wild Horse Wind Expansion (C) (2)_Electric Rev Req Model (2009 GRC) Rebuttal REmoval of New  WH Solar AdjustMI" xfId="882"/>
    <cellStyle name="_VC 6.15.06 update on 06GRC power costs.xls Chart 2_04 07E Wild Horse Wind Expansion (C) (2)_Electric Rev Req Model (2009 GRC) Revised 01-18-2010" xfId="883"/>
    <cellStyle name="_VC 6.15.06 update on 06GRC power costs.xls Chart 2_04 07E Wild Horse Wind Expansion (C) (2)_Final Order Electric EXHIBIT A-1" xfId="884"/>
    <cellStyle name="_VC 6.15.06 update on 06GRC power costs.xls Chart 2_04 07E Wild Horse Wind Expansion (C) (2)_TENASKA REGULATORY ASSET" xfId="885"/>
    <cellStyle name="_VC 6.15.06 update on 06GRC power costs.xls Chart 2_16.37E Wild Horse Expansion DeferralRevwrkingfile SF" xfId="886"/>
    <cellStyle name="_VC 6.15.06 update on 06GRC power costs.xls Chart 2_4 31 Regulatory Assets and Liabilities  7 06- Exhibit D" xfId="887"/>
    <cellStyle name="_VC 6.15.06 update on 06GRC power costs.xls Chart 2_4 32 Regulatory Assets and Liabilities  7 06- Exhibit D" xfId="888"/>
    <cellStyle name="_VC 6.15.06 update on 06GRC power costs.xls Chart 2_Book2" xfId="889"/>
    <cellStyle name="_VC 6.15.06 update on 06GRC power costs.xls Chart 2_Book2_Adj Bench DR 3 for Initial Briefs (Electric)" xfId="890"/>
    <cellStyle name="_VC 6.15.06 update on 06GRC power costs.xls Chart 2_Book2_Electric Rev Req Model (2009 GRC) Rebuttal" xfId="891"/>
    <cellStyle name="_VC 6.15.06 update on 06GRC power costs.xls Chart 2_Book2_Electric Rev Req Model (2009 GRC) Rebuttal REmoval of New  WH Solar AdjustMI" xfId="892"/>
    <cellStyle name="_VC 6.15.06 update on 06GRC power costs.xls Chart 2_Book2_Electric Rev Req Model (2009 GRC) Revised 01-18-2010" xfId="893"/>
    <cellStyle name="_VC 6.15.06 update on 06GRC power costs.xls Chart 2_Book2_Final Order Electric EXHIBIT A-1" xfId="894"/>
    <cellStyle name="_VC 6.15.06 update on 06GRC power costs.xls Chart 2_Book4" xfId="895"/>
    <cellStyle name="_VC 6.15.06 update on 06GRC power costs.xls Chart 2_Book9" xfId="896"/>
    <cellStyle name="_VC 6.15.06 update on 06GRC power costs.xls Chart 2_Power Costs - Comparison bx Rbtl-Staff-Jt-PC" xfId="897"/>
    <cellStyle name="_VC 6.15.06 update on 06GRC power costs.xls Chart 2_Power Costs - Comparison bx Rbtl-Staff-Jt-PC_Adj Bench DR 3 for Initial Briefs (Electric)" xfId="898"/>
    <cellStyle name="_VC 6.15.06 update on 06GRC power costs.xls Chart 2_Power Costs - Comparison bx Rbtl-Staff-Jt-PC_Electric Rev Req Model (2009 GRC) Rebuttal" xfId="899"/>
    <cellStyle name="_VC 6.15.06 update on 06GRC power costs.xls Chart 2_Power Costs - Comparison bx Rbtl-Staff-Jt-PC_Electric Rev Req Model (2009 GRC) Rebuttal REmoval of New  WH Solar AdjustMI" xfId="900"/>
    <cellStyle name="_VC 6.15.06 update on 06GRC power costs.xls Chart 2_Power Costs - Comparison bx Rbtl-Staff-Jt-PC_Electric Rev Req Model (2009 GRC) Revised 01-18-2010" xfId="901"/>
    <cellStyle name="_VC 6.15.06 update on 06GRC power costs.xls Chart 2_Power Costs - Comparison bx Rbtl-Staff-Jt-PC_Final Order Electric EXHIBIT A-1" xfId="902"/>
    <cellStyle name="_VC 6.15.06 update on 06GRC power costs.xls Chart 2_Rebuttal Power Costs" xfId="903"/>
    <cellStyle name="_VC 6.15.06 update on 06GRC power costs.xls Chart 2_Rebuttal Power Costs_Adj Bench DR 3 for Initial Briefs (Electric)" xfId="904"/>
    <cellStyle name="_VC 6.15.06 update on 06GRC power costs.xls Chart 2_Rebuttal Power Costs_Electric Rev Req Model (2009 GRC) Rebuttal" xfId="905"/>
    <cellStyle name="_VC 6.15.06 update on 06GRC power costs.xls Chart 2_Rebuttal Power Costs_Electric Rev Req Model (2009 GRC) Rebuttal REmoval of New  WH Solar AdjustMI" xfId="906"/>
    <cellStyle name="_VC 6.15.06 update on 06GRC power costs.xls Chart 2_Rebuttal Power Costs_Electric Rev Req Model (2009 GRC) Revised 01-18-2010" xfId="907"/>
    <cellStyle name="_VC 6.15.06 update on 06GRC power costs.xls Chart 2_Rebuttal Power Costs_Final Order Electric EXHIBIT A-1" xfId="908"/>
    <cellStyle name="_VC 6.15.06 update on 06GRC power costs.xls Chart 3" xfId="909"/>
    <cellStyle name="_VC 6.15.06 update on 06GRC power costs.xls Chart 3 2" xfId="910"/>
    <cellStyle name="_VC 6.15.06 update on 06GRC power costs.xls Chart 3_04 07E Wild Horse Wind Expansion (C) (2)" xfId="911"/>
    <cellStyle name="_VC 6.15.06 update on 06GRC power costs.xls Chart 3_04 07E Wild Horse Wind Expansion (C) (2)_Adj Bench DR 3 for Initial Briefs (Electric)" xfId="912"/>
    <cellStyle name="_VC 6.15.06 update on 06GRC power costs.xls Chart 3_04 07E Wild Horse Wind Expansion (C) (2)_Electric Rev Req Model (2009 GRC) " xfId="913"/>
    <cellStyle name="_VC 6.15.06 update on 06GRC power costs.xls Chart 3_04 07E Wild Horse Wind Expansion (C) (2)_Electric Rev Req Model (2009 GRC) Rebuttal" xfId="914"/>
    <cellStyle name="_VC 6.15.06 update on 06GRC power costs.xls Chart 3_04 07E Wild Horse Wind Expansion (C) (2)_Electric Rev Req Model (2009 GRC) Rebuttal REmoval of New  WH Solar AdjustMI" xfId="915"/>
    <cellStyle name="_VC 6.15.06 update on 06GRC power costs.xls Chart 3_04 07E Wild Horse Wind Expansion (C) (2)_Electric Rev Req Model (2009 GRC) Revised 01-18-2010" xfId="916"/>
    <cellStyle name="_VC 6.15.06 update on 06GRC power costs.xls Chart 3_04 07E Wild Horse Wind Expansion (C) (2)_Final Order Electric EXHIBIT A-1" xfId="917"/>
    <cellStyle name="_VC 6.15.06 update on 06GRC power costs.xls Chart 3_04 07E Wild Horse Wind Expansion (C) (2)_TENASKA REGULATORY ASSET" xfId="918"/>
    <cellStyle name="_VC 6.15.06 update on 06GRC power costs.xls Chart 3_16.37E Wild Horse Expansion DeferralRevwrkingfile SF" xfId="919"/>
    <cellStyle name="_VC 6.15.06 update on 06GRC power costs.xls Chart 3_4 31 Regulatory Assets and Liabilities  7 06- Exhibit D" xfId="920"/>
    <cellStyle name="_VC 6.15.06 update on 06GRC power costs.xls Chart 3_4 32 Regulatory Assets and Liabilities  7 06- Exhibit D" xfId="921"/>
    <cellStyle name="_VC 6.15.06 update on 06GRC power costs.xls Chart 3_Book2" xfId="922"/>
    <cellStyle name="_VC 6.15.06 update on 06GRC power costs.xls Chart 3_Book2_Adj Bench DR 3 for Initial Briefs (Electric)" xfId="923"/>
    <cellStyle name="_VC 6.15.06 update on 06GRC power costs.xls Chart 3_Book2_Electric Rev Req Model (2009 GRC) Rebuttal" xfId="924"/>
    <cellStyle name="_VC 6.15.06 update on 06GRC power costs.xls Chart 3_Book2_Electric Rev Req Model (2009 GRC) Rebuttal REmoval of New  WH Solar AdjustMI" xfId="925"/>
    <cellStyle name="_VC 6.15.06 update on 06GRC power costs.xls Chart 3_Book2_Electric Rev Req Model (2009 GRC) Revised 01-18-2010" xfId="926"/>
    <cellStyle name="_VC 6.15.06 update on 06GRC power costs.xls Chart 3_Book2_Final Order Electric EXHIBIT A-1" xfId="927"/>
    <cellStyle name="_VC 6.15.06 update on 06GRC power costs.xls Chart 3_Book4" xfId="928"/>
    <cellStyle name="_VC 6.15.06 update on 06GRC power costs.xls Chart 3_Book9" xfId="929"/>
    <cellStyle name="_VC 6.15.06 update on 06GRC power costs.xls Chart 3_Power Costs - Comparison bx Rbtl-Staff-Jt-PC" xfId="930"/>
    <cellStyle name="_VC 6.15.06 update on 06GRC power costs.xls Chart 3_Power Costs - Comparison bx Rbtl-Staff-Jt-PC_Adj Bench DR 3 for Initial Briefs (Electric)" xfId="931"/>
    <cellStyle name="_VC 6.15.06 update on 06GRC power costs.xls Chart 3_Power Costs - Comparison bx Rbtl-Staff-Jt-PC_Electric Rev Req Model (2009 GRC) Rebuttal" xfId="932"/>
    <cellStyle name="_VC 6.15.06 update on 06GRC power costs.xls Chart 3_Power Costs - Comparison bx Rbtl-Staff-Jt-PC_Electric Rev Req Model (2009 GRC) Rebuttal REmoval of New  WH Solar AdjustMI" xfId="933"/>
    <cellStyle name="_VC 6.15.06 update on 06GRC power costs.xls Chart 3_Power Costs - Comparison bx Rbtl-Staff-Jt-PC_Electric Rev Req Model (2009 GRC) Revised 01-18-2010" xfId="934"/>
    <cellStyle name="_VC 6.15.06 update on 06GRC power costs.xls Chart 3_Power Costs - Comparison bx Rbtl-Staff-Jt-PC_Final Order Electric EXHIBIT A-1" xfId="935"/>
    <cellStyle name="_VC 6.15.06 update on 06GRC power costs.xls Chart 3_Rebuttal Power Costs" xfId="936"/>
    <cellStyle name="_VC 6.15.06 update on 06GRC power costs.xls Chart 3_Rebuttal Power Costs_Adj Bench DR 3 for Initial Briefs (Electric)" xfId="937"/>
    <cellStyle name="_VC 6.15.06 update on 06GRC power costs.xls Chart 3_Rebuttal Power Costs_Electric Rev Req Model (2009 GRC) Rebuttal" xfId="938"/>
    <cellStyle name="_VC 6.15.06 update on 06GRC power costs.xls Chart 3_Rebuttal Power Costs_Electric Rev Req Model (2009 GRC) Rebuttal REmoval of New  WH Solar AdjustMI" xfId="939"/>
    <cellStyle name="_VC 6.15.06 update on 06GRC power costs.xls Chart 3_Rebuttal Power Costs_Electric Rev Req Model (2009 GRC) Revised 01-18-2010" xfId="940"/>
    <cellStyle name="_VC 6.15.06 update on 06GRC power costs.xls Chart 3_Rebuttal Power Costs_Final Order Electric EXHIBIT A-1" xfId="941"/>
    <cellStyle name="0,0&#13;&#10;NA&#13;&#10;" xfId="942"/>
    <cellStyle name="20% - Accent1" xfId="943"/>
    <cellStyle name="20% - Accent1 2" xfId="944"/>
    <cellStyle name="20% - Accent1 2 2" xfId="945"/>
    <cellStyle name="20% - Accent1 3" xfId="946"/>
    <cellStyle name="20% - Accent2" xfId="947"/>
    <cellStyle name="20% - Accent2 2" xfId="948"/>
    <cellStyle name="20% - Accent2 2 2" xfId="949"/>
    <cellStyle name="20% - Accent2 3" xfId="950"/>
    <cellStyle name="20% - Accent3" xfId="951"/>
    <cellStyle name="20% - Accent3 2" xfId="952"/>
    <cellStyle name="20% - Accent3 2 2" xfId="953"/>
    <cellStyle name="20% - Accent3 3" xfId="954"/>
    <cellStyle name="20% - Accent4" xfId="955"/>
    <cellStyle name="20% - Accent4 2" xfId="956"/>
    <cellStyle name="20% - Accent4 2 2" xfId="957"/>
    <cellStyle name="20% - Accent4 3" xfId="958"/>
    <cellStyle name="20% - Accent5" xfId="959"/>
    <cellStyle name="20% - Accent5 2" xfId="960"/>
    <cellStyle name="20% - Accent5 2 2" xfId="961"/>
    <cellStyle name="20% - Accent5 3" xfId="962"/>
    <cellStyle name="20% - Accent6" xfId="963"/>
    <cellStyle name="20% - Accent6 2" xfId="964"/>
    <cellStyle name="20% - Accent6 2 2" xfId="965"/>
    <cellStyle name="20% - Accent6 3" xfId="966"/>
    <cellStyle name="40% - Accent1" xfId="967"/>
    <cellStyle name="40% - Accent1 2" xfId="968"/>
    <cellStyle name="40% - Accent1 2 2" xfId="969"/>
    <cellStyle name="40% - Accent1 3" xfId="970"/>
    <cellStyle name="40% - Accent2" xfId="971"/>
    <cellStyle name="40% - Accent2 2" xfId="972"/>
    <cellStyle name="40% - Accent2 2 2" xfId="973"/>
    <cellStyle name="40% - Accent2 3" xfId="974"/>
    <cellStyle name="40% - Accent3" xfId="975"/>
    <cellStyle name="40% - Accent3 2" xfId="976"/>
    <cellStyle name="40% - Accent3 2 2" xfId="977"/>
    <cellStyle name="40% - Accent3 3" xfId="978"/>
    <cellStyle name="40% - Accent4" xfId="979"/>
    <cellStyle name="40% - Accent4 2" xfId="980"/>
    <cellStyle name="40% - Accent4 2 2" xfId="981"/>
    <cellStyle name="40% - Accent4 3" xfId="982"/>
    <cellStyle name="40% - Accent5" xfId="983"/>
    <cellStyle name="40% - Accent5 2" xfId="984"/>
    <cellStyle name="40% - Accent5 2 2" xfId="985"/>
    <cellStyle name="40% - Accent5 3" xfId="986"/>
    <cellStyle name="40% - Accent6" xfId="987"/>
    <cellStyle name="40% - Accent6 2" xfId="988"/>
    <cellStyle name="40% - Accent6 2 2" xfId="989"/>
    <cellStyle name="40% - Accent6 3" xfId="990"/>
    <cellStyle name="60% - Accent1" xfId="991"/>
    <cellStyle name="60% - Accent1 2 2" xfId="992"/>
    <cellStyle name="60% - Accent2" xfId="993"/>
    <cellStyle name="60% - Accent2 2 2" xfId="994"/>
    <cellStyle name="60% - Accent3" xfId="995"/>
    <cellStyle name="60% - Accent3 2 2" xfId="996"/>
    <cellStyle name="60% - Accent4" xfId="997"/>
    <cellStyle name="60% - Accent4 2 2" xfId="998"/>
    <cellStyle name="60% - Accent5" xfId="999"/>
    <cellStyle name="60% - Accent5 2 2" xfId="1000"/>
    <cellStyle name="60% - Accent6" xfId="1001"/>
    <cellStyle name="60% - Accent6 2 2" xfId="1002"/>
    <cellStyle name="Accent1" xfId="1003"/>
    <cellStyle name="Accent1 - 20%" xfId="1004"/>
    <cellStyle name="Accent1 - 40%" xfId="1005"/>
    <cellStyle name="Accent1 - 60%" xfId="1006"/>
    <cellStyle name="Accent1 2 2" xfId="1007"/>
    <cellStyle name="Accent2" xfId="1008"/>
    <cellStyle name="Accent2 - 20%" xfId="1009"/>
    <cellStyle name="Accent2 - 40%" xfId="1010"/>
    <cellStyle name="Accent2 - 60%" xfId="1011"/>
    <cellStyle name="Accent2 2 2" xfId="1012"/>
    <cellStyle name="Accent3" xfId="1013"/>
    <cellStyle name="Accent3 - 20%" xfId="1014"/>
    <cellStyle name="Accent3 - 40%" xfId="1015"/>
    <cellStyle name="Accent3 - 60%" xfId="1016"/>
    <cellStyle name="Accent3 2 2" xfId="1017"/>
    <cellStyle name="Accent4" xfId="1018"/>
    <cellStyle name="Accent4 - 20%" xfId="1019"/>
    <cellStyle name="Accent4 - 40%" xfId="1020"/>
    <cellStyle name="Accent4 - 60%" xfId="1021"/>
    <cellStyle name="Accent4 2 2" xfId="1022"/>
    <cellStyle name="Accent5" xfId="1023"/>
    <cellStyle name="Accent5 - 20%" xfId="1024"/>
    <cellStyle name="Accent5 - 40%" xfId="1025"/>
    <cellStyle name="Accent5 - 60%" xfId="1026"/>
    <cellStyle name="Accent5 2 2" xfId="1027"/>
    <cellStyle name="Accent6" xfId="1028"/>
    <cellStyle name="Accent6 - 20%" xfId="1029"/>
    <cellStyle name="Accent6 - 40%" xfId="1030"/>
    <cellStyle name="Accent6 - 60%" xfId="1031"/>
    <cellStyle name="Accent6 2 2" xfId="1032"/>
    <cellStyle name="Bad" xfId="1033"/>
    <cellStyle name="Bad 2 2" xfId="1034"/>
    <cellStyle name="Calc Currency (0)" xfId="1035"/>
    <cellStyle name="Calculation" xfId="1036"/>
    <cellStyle name="Calculation 2" xfId="1037"/>
    <cellStyle name="Calculation 2 2" xfId="1038"/>
    <cellStyle name="Calculation 3" xfId="1039"/>
    <cellStyle name="Check Cell" xfId="1040"/>
    <cellStyle name="Check Cell 2 2" xfId="1041"/>
    <cellStyle name="CheckCell" xfId="1042"/>
    <cellStyle name="Comma" xfId="1043"/>
    <cellStyle name="Comma [0]" xfId="1044"/>
    <cellStyle name="Comma 10" xfId="1045"/>
    <cellStyle name="Comma 11" xfId="1046"/>
    <cellStyle name="Comma 12" xfId="1047"/>
    <cellStyle name="Comma 13" xfId="1048"/>
    <cellStyle name="Comma 14" xfId="1049"/>
    <cellStyle name="Comma 15" xfId="1050"/>
    <cellStyle name="Comma 2" xfId="1051"/>
    <cellStyle name="Comma 2 2" xfId="1052"/>
    <cellStyle name="Comma 3" xfId="1053"/>
    <cellStyle name="Comma 3 2" xfId="1054"/>
    <cellStyle name="Comma 4 2" xfId="1055"/>
    <cellStyle name="Comma 6 2" xfId="1056"/>
    <cellStyle name="Comma 7" xfId="1057"/>
    <cellStyle name="Comma 8" xfId="1058"/>
    <cellStyle name="Comma 9" xfId="1059"/>
    <cellStyle name="Comma0" xfId="1060"/>
    <cellStyle name="Comma0 - Style2" xfId="1061"/>
    <cellStyle name="Comma0 - Style4" xfId="1062"/>
    <cellStyle name="Comma0 - Style5" xfId="1063"/>
    <cellStyle name="Comma0 2" xfId="1064"/>
    <cellStyle name="Comma0 3" xfId="1065"/>
    <cellStyle name="Comma0 4" xfId="1066"/>
    <cellStyle name="Comma0_00COS Ind Allocators" xfId="1067"/>
    <cellStyle name="Comma1 - Style1" xfId="1068"/>
    <cellStyle name="Copied" xfId="1069"/>
    <cellStyle name="COST1" xfId="1070"/>
    <cellStyle name="Curren - Style1" xfId="1071"/>
    <cellStyle name="Curren - Style2" xfId="1072"/>
    <cellStyle name="Curren - Style5" xfId="1073"/>
    <cellStyle name="Curren - Style6" xfId="1074"/>
    <cellStyle name="Currency" xfId="1075"/>
    <cellStyle name="Currency [0]" xfId="1076"/>
    <cellStyle name="Currency 10" xfId="1077"/>
    <cellStyle name="Currency 11" xfId="1078"/>
    <cellStyle name="Currency 12" xfId="1079"/>
    <cellStyle name="Currency 2" xfId="1080"/>
    <cellStyle name="Currency 2 2" xfId="1081"/>
    <cellStyle name="Currency 3" xfId="1082"/>
    <cellStyle name="Currency 4 2" xfId="1083"/>
    <cellStyle name="Currency 7" xfId="1084"/>
    <cellStyle name="Currency 8" xfId="1085"/>
    <cellStyle name="Currency 9" xfId="1086"/>
    <cellStyle name="Currency0" xfId="1087"/>
    <cellStyle name="Currency0 2" xfId="1088"/>
    <cellStyle name="Date" xfId="1089"/>
    <cellStyle name="Date 2" xfId="1090"/>
    <cellStyle name="Date 3" xfId="1091"/>
    <cellStyle name="Date 4" xfId="1092"/>
    <cellStyle name="Emphasis 1" xfId="1093"/>
    <cellStyle name="Emphasis 2" xfId="1094"/>
    <cellStyle name="Emphasis 3" xfId="1095"/>
    <cellStyle name="Entered" xfId="1096"/>
    <cellStyle name="Entered 2" xfId="1097"/>
    <cellStyle name="Entered_JHS-4" xfId="1098"/>
    <cellStyle name="Euro" xfId="1099"/>
    <cellStyle name="Euro 2" xfId="1100"/>
    <cellStyle name="Explanatory Text" xfId="1101"/>
    <cellStyle name="Explanatory Text 2 2" xfId="1102"/>
    <cellStyle name="Fixed" xfId="1103"/>
    <cellStyle name="Fixed3 - Style3" xfId="1104"/>
    <cellStyle name="Good" xfId="1105"/>
    <cellStyle name="Good 2 2" xfId="1106"/>
    <cellStyle name="Grey" xfId="1107"/>
    <cellStyle name="Grey 2" xfId="1108"/>
    <cellStyle name="Grey 3" xfId="1109"/>
    <cellStyle name="Grey 4" xfId="1110"/>
    <cellStyle name="Grey_(C) WHE Proforma with ITC cash grant 10 Yr Amort_for deferral_102809" xfId="1111"/>
    <cellStyle name="Header1" xfId="1112"/>
    <cellStyle name="Header2" xfId="1113"/>
    <cellStyle name="Heading 1" xfId="1114"/>
    <cellStyle name="Heading 1 2" xfId="1115"/>
    <cellStyle name="Heading 1 2 2" xfId="1116"/>
    <cellStyle name="Heading 1 3" xfId="1117"/>
    <cellStyle name="Heading 2" xfId="1118"/>
    <cellStyle name="Heading 2 2" xfId="1119"/>
    <cellStyle name="Heading 2 2 2" xfId="1120"/>
    <cellStyle name="Heading 2 3" xfId="1121"/>
    <cellStyle name="Heading 3" xfId="1122"/>
    <cellStyle name="Heading 3 2 2" xfId="1123"/>
    <cellStyle name="Heading 4" xfId="1124"/>
    <cellStyle name="Heading 4 2 2" xfId="1125"/>
    <cellStyle name="Heading1" xfId="1126"/>
    <cellStyle name="Heading2" xfId="1127"/>
    <cellStyle name="Input" xfId="1128"/>
    <cellStyle name="Input [yellow]" xfId="1129"/>
    <cellStyle name="Input [yellow] 2" xfId="1130"/>
    <cellStyle name="Input [yellow] 3" xfId="1131"/>
    <cellStyle name="Input [yellow] 4" xfId="1132"/>
    <cellStyle name="Input [yellow]_(C) WHE Proforma with ITC cash grant 10 Yr Amort_for deferral_102809" xfId="1133"/>
    <cellStyle name="Input 2 2" xfId="1134"/>
    <cellStyle name="Input Cells" xfId="1135"/>
    <cellStyle name="Input Cells Percent" xfId="1136"/>
    <cellStyle name="Input Cells_4.34E Mint Farm Deferral" xfId="1137"/>
    <cellStyle name="Lines" xfId="1138"/>
    <cellStyle name="Lines 2" xfId="1139"/>
    <cellStyle name="LINKED" xfId="1140"/>
    <cellStyle name="Linked Cell" xfId="1141"/>
    <cellStyle name="Linked Cell 2 2" xfId="1142"/>
    <cellStyle name="modified border" xfId="1143"/>
    <cellStyle name="modified border 2" xfId="1144"/>
    <cellStyle name="modified border 3" xfId="1145"/>
    <cellStyle name="modified border 4" xfId="1146"/>
    <cellStyle name="modified border_4.34E Mint Farm Deferral" xfId="1147"/>
    <cellStyle name="modified border1" xfId="1148"/>
    <cellStyle name="modified border1 2" xfId="1149"/>
    <cellStyle name="modified border1 3" xfId="1150"/>
    <cellStyle name="modified border1 4" xfId="1151"/>
    <cellStyle name="modified border1_4.34E Mint Farm Deferral" xfId="1152"/>
    <cellStyle name="Neutral" xfId="1153"/>
    <cellStyle name="Neutral 2 2" xfId="1154"/>
    <cellStyle name="no dec" xfId="1155"/>
    <cellStyle name="Normal - Style1" xfId="1156"/>
    <cellStyle name="Normal - Style1 2" xfId="1157"/>
    <cellStyle name="Normal - Style1 3" xfId="1158"/>
    <cellStyle name="Normal - Style1 4" xfId="1159"/>
    <cellStyle name="Normal - Style1_(C) WHE Proforma with ITC cash grant 10 Yr Amort_for deferral_102809" xfId="1160"/>
    <cellStyle name="Normal 10" xfId="1161"/>
    <cellStyle name="Normal 10 2" xfId="1162"/>
    <cellStyle name="Normal 10 3" xfId="1163"/>
    <cellStyle name="Normal 10_04.07E Wild Horse Wind Expansion" xfId="1164"/>
    <cellStyle name="Normal 11" xfId="1165"/>
    <cellStyle name="Normal 12" xfId="1166"/>
    <cellStyle name="Normal 13" xfId="1167"/>
    <cellStyle name="Normal 14" xfId="1168"/>
    <cellStyle name="Normal 15" xfId="1169"/>
    <cellStyle name="Normal 16" xfId="1170"/>
    <cellStyle name="Normal 17" xfId="1171"/>
    <cellStyle name="Normal 18" xfId="1172"/>
    <cellStyle name="Normal 19" xfId="1173"/>
    <cellStyle name="Normal 2" xfId="1174"/>
    <cellStyle name="Normal 2 2" xfId="1175"/>
    <cellStyle name="Normal 2 2 2" xfId="1176"/>
    <cellStyle name="Normal 2 2 3" xfId="1177"/>
    <cellStyle name="Normal 2 3" xfId="1178"/>
    <cellStyle name="Normal 2 4" xfId="1179"/>
    <cellStyle name="Normal 2 5" xfId="1180"/>
    <cellStyle name="Normal 2 6" xfId="1181"/>
    <cellStyle name="Normal 2 7" xfId="1182"/>
    <cellStyle name="Normal 2 8" xfId="1183"/>
    <cellStyle name="Normal 2_16.37E Wild Horse Expansion DeferralRevwrkingfile SF" xfId="1184"/>
    <cellStyle name="Normal 20" xfId="1185"/>
    <cellStyle name="Normal 21" xfId="1186"/>
    <cellStyle name="Normal 22" xfId="1187"/>
    <cellStyle name="Normal 23" xfId="1188"/>
    <cellStyle name="Normal 24" xfId="1189"/>
    <cellStyle name="Normal 25" xfId="1190"/>
    <cellStyle name="Normal 26" xfId="1191"/>
    <cellStyle name="Normal 27" xfId="1192"/>
    <cellStyle name="Normal 28" xfId="1193"/>
    <cellStyle name="Normal 29" xfId="1194"/>
    <cellStyle name="Normal 3 2" xfId="1195"/>
    <cellStyle name="Normal 3 3" xfId="1196"/>
    <cellStyle name="Normal 30" xfId="1197"/>
    <cellStyle name="Normal 31" xfId="1198"/>
    <cellStyle name="Normal 32" xfId="1199"/>
    <cellStyle name="Normal 33" xfId="1200"/>
    <cellStyle name="Normal 34" xfId="1201"/>
    <cellStyle name="Normal 35" xfId="1202"/>
    <cellStyle name="Normal 36" xfId="1203"/>
    <cellStyle name="Normal 37" xfId="1204"/>
    <cellStyle name="Normal 38" xfId="1205"/>
    <cellStyle name="Normal 39" xfId="1206"/>
    <cellStyle name="Normal 4 2" xfId="1207"/>
    <cellStyle name="Normal 6" xfId="1208"/>
    <cellStyle name="Normal 7" xfId="1209"/>
    <cellStyle name="Normal 8" xfId="1210"/>
    <cellStyle name="Normal 9" xfId="1211"/>
    <cellStyle name="Note" xfId="1212"/>
    <cellStyle name="Note 10" xfId="1213"/>
    <cellStyle name="Note 11" xfId="1214"/>
    <cellStyle name="Note 12" xfId="1215"/>
    <cellStyle name="Note 2" xfId="1216"/>
    <cellStyle name="Note 2 2" xfId="1217"/>
    <cellStyle name="Note 3" xfId="1218"/>
    <cellStyle name="Note 4" xfId="1219"/>
    <cellStyle name="Note 5" xfId="1220"/>
    <cellStyle name="Note 6" xfId="1221"/>
    <cellStyle name="Note 7" xfId="1222"/>
    <cellStyle name="Note 8" xfId="1223"/>
    <cellStyle name="Note 9" xfId="1224"/>
    <cellStyle name="Output" xfId="1225"/>
    <cellStyle name="Output 2 2" xfId="1226"/>
    <cellStyle name="Percen - Style1" xfId="1227"/>
    <cellStyle name="Percen - Style2" xfId="1228"/>
    <cellStyle name="Percen - Style3" xfId="1229"/>
    <cellStyle name="Percent" xfId="1230"/>
    <cellStyle name="Percent [2]" xfId="1231"/>
    <cellStyle name="Percent [2] 2" xfId="1232"/>
    <cellStyle name="Percent 2" xfId="1233"/>
    <cellStyle name="Percent 2 2" xfId="1234"/>
    <cellStyle name="Percent 3" xfId="1235"/>
    <cellStyle name="Percent 3 2" xfId="1236"/>
    <cellStyle name="Percent 4 2" xfId="1237"/>
    <cellStyle name="Percent 6 2" xfId="1238"/>
    <cellStyle name="Percent 7" xfId="1239"/>
    <cellStyle name="Percent 8" xfId="1240"/>
    <cellStyle name="Processing" xfId="1241"/>
    <cellStyle name="PSChar" xfId="1242"/>
    <cellStyle name="PSDate" xfId="1243"/>
    <cellStyle name="PSDec" xfId="1244"/>
    <cellStyle name="PSHeading" xfId="1245"/>
    <cellStyle name="PSInt" xfId="1246"/>
    <cellStyle name="PSSpacer" xfId="1247"/>
    <cellStyle name="purple - Style8" xfId="1248"/>
    <cellStyle name="RED" xfId="1249"/>
    <cellStyle name="Red - Style7" xfId="1250"/>
    <cellStyle name="RED_04 07E Wild Horse Wind Expansion (C) (2)" xfId="1251"/>
    <cellStyle name="Report" xfId="1252"/>
    <cellStyle name="Report Bar" xfId="1253"/>
    <cellStyle name="Report Heading" xfId="1254"/>
    <cellStyle name="Report Heading 2" xfId="1255"/>
    <cellStyle name="Report Percent" xfId="1256"/>
    <cellStyle name="Report Percent 2" xfId="1257"/>
    <cellStyle name="Report Unit Cost" xfId="1258"/>
    <cellStyle name="Report Unit Cost 2" xfId="1259"/>
    <cellStyle name="Report_Adj Bench DR 3 for Initial Briefs (Electric)" xfId="1260"/>
    <cellStyle name="Reports" xfId="1261"/>
    <cellStyle name="Reports Total" xfId="1262"/>
    <cellStyle name="Reports Unit Cost Total" xfId="1263"/>
    <cellStyle name="Reports_16.37E Wild Horse Expansion DeferralRevwrkingfile SF" xfId="1264"/>
    <cellStyle name="RevList" xfId="1265"/>
    <cellStyle name="round100" xfId="1266"/>
    <cellStyle name="round100 2" xfId="1267"/>
    <cellStyle name="SAPBEXaggData" xfId="1268"/>
    <cellStyle name="SAPBEXaggDataEmph" xfId="1269"/>
    <cellStyle name="SAPBEXaggItem" xfId="1270"/>
    <cellStyle name="SAPBEXaggItemX" xfId="1271"/>
    <cellStyle name="SAPBEXchaText" xfId="1272"/>
    <cellStyle name="SAPBEXexcBad7" xfId="1273"/>
    <cellStyle name="SAPBEXexcBad8" xfId="1274"/>
    <cellStyle name="SAPBEXexcBad9" xfId="1275"/>
    <cellStyle name="SAPBEXexcCritical4" xfId="1276"/>
    <cellStyle name="SAPBEXexcCritical5" xfId="1277"/>
    <cellStyle name="SAPBEXexcCritical6" xfId="1278"/>
    <cellStyle name="SAPBEXexcGood1" xfId="1279"/>
    <cellStyle name="SAPBEXexcGood2" xfId="1280"/>
    <cellStyle name="SAPBEXexcGood3" xfId="1281"/>
    <cellStyle name="SAPBEXfilterDrill" xfId="1282"/>
    <cellStyle name="SAPBEXfilterItem" xfId="1283"/>
    <cellStyle name="SAPBEXfilterText" xfId="1284"/>
    <cellStyle name="SAPBEXformats" xfId="1285"/>
    <cellStyle name="SAPBEXheaderItem" xfId="1286"/>
    <cellStyle name="SAPBEXheaderText" xfId="1287"/>
    <cellStyle name="SAPBEXHLevel0" xfId="1288"/>
    <cellStyle name="SAPBEXHLevel0X" xfId="1289"/>
    <cellStyle name="SAPBEXHLevel1" xfId="1290"/>
    <cellStyle name="SAPBEXHLevel1X" xfId="1291"/>
    <cellStyle name="SAPBEXHLevel2" xfId="1292"/>
    <cellStyle name="SAPBEXHLevel2X" xfId="1293"/>
    <cellStyle name="SAPBEXHLevel3" xfId="1294"/>
    <cellStyle name="SAPBEXHLevel3X" xfId="1295"/>
    <cellStyle name="SAPBEXinputData" xfId="1296"/>
    <cellStyle name="SAPBEXresData" xfId="1297"/>
    <cellStyle name="SAPBEXresDataEmph" xfId="1298"/>
    <cellStyle name="SAPBEXresItem" xfId="1299"/>
    <cellStyle name="SAPBEXresItemX" xfId="1300"/>
    <cellStyle name="SAPBEXstdData" xfId="1301"/>
    <cellStyle name="SAPBEXstdDataEmph" xfId="1302"/>
    <cellStyle name="SAPBEXstdItem" xfId="1303"/>
    <cellStyle name="SAPBEXstdItemX" xfId="1304"/>
    <cellStyle name="SAPBEXtitle" xfId="1305"/>
    <cellStyle name="SAPBEXundefined" xfId="1306"/>
    <cellStyle name="shade" xfId="1307"/>
    <cellStyle name="shade 2" xfId="1308"/>
    <cellStyle name="Sheet Title" xfId="1309"/>
    <cellStyle name="StmtTtl1" xfId="1310"/>
    <cellStyle name="StmtTtl1 2" xfId="1311"/>
    <cellStyle name="StmtTtl1 3" xfId="1312"/>
    <cellStyle name="StmtTtl1 4" xfId="1313"/>
    <cellStyle name="StmtTtl1_(C) WHE Proforma with ITC cash grant 10 Yr Amort_for deferral_102809" xfId="1314"/>
    <cellStyle name="StmtTtl2" xfId="1315"/>
    <cellStyle name="STYL1 - Style1" xfId="1316"/>
    <cellStyle name="Style 1" xfId="1317"/>
    <cellStyle name="Style 1 2" xfId="1318"/>
    <cellStyle name="Style 1 3" xfId="1319"/>
    <cellStyle name="Style 1 4" xfId="1320"/>
    <cellStyle name="Style 1 5" xfId="1321"/>
    <cellStyle name="Style 1_04.07E Wild Horse Wind Expansion" xfId="1322"/>
    <cellStyle name="Subtotal" xfId="1323"/>
    <cellStyle name="Sub-total" xfId="1324"/>
    <cellStyle name="Title" xfId="1325"/>
    <cellStyle name="Title 2 2" xfId="1326"/>
    <cellStyle name="Title: Major" xfId="1327"/>
    <cellStyle name="Title: Minor" xfId="1328"/>
    <cellStyle name="Title: Minor 2" xfId="1329"/>
    <cellStyle name="Title: Worksheet" xfId="1330"/>
    <cellStyle name="Total" xfId="1331"/>
    <cellStyle name="Total 2" xfId="1332"/>
    <cellStyle name="Total 2 2" xfId="1333"/>
    <cellStyle name="Total 3" xfId="1334"/>
    <cellStyle name="Total4 - Style4" xfId="1335"/>
    <cellStyle name="Warning Text" xfId="1336"/>
    <cellStyle name="Warning Text 2 2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SupplementalFiling2011GRC\Electric%20Model%202011%20GRC%20Supplemen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fwd"/>
      <sheetName val="Verify"/>
      <sheetName val="JHS-12"/>
      <sheetName val="JHS-13"/>
      <sheetName val="JHS-13.01(A)"/>
      <sheetName val="JHS-14"/>
      <sheetName val="JHS-15"/>
      <sheetName val="JHS-16 Unit Cost"/>
      <sheetName val="JHS-17 Ex A-1"/>
      <sheetName val="JHS-17 Ex A-2"/>
      <sheetName val="JHS-17 Ex A-3"/>
      <sheetName val="JHS-17 Ex A-4"/>
      <sheetName val="JHS-17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2">
        <row r="2">
          <cell r="AP2" t="str">
            <v>Docket Number UE-111048</v>
          </cell>
        </row>
        <row r="3">
          <cell r="AP3" t="str">
            <v>Exhibit No. ___ (JHS-12)</v>
          </cell>
        </row>
        <row r="17">
          <cell r="AN17">
            <v>1977336368.1905675</v>
          </cell>
        </row>
        <row r="18">
          <cell r="AN18">
            <v>1217747.52</v>
          </cell>
        </row>
        <row r="19">
          <cell r="AN19">
            <v>10227295.700186402</v>
          </cell>
        </row>
        <row r="20">
          <cell r="AN20">
            <v>36674343.01605977</v>
          </cell>
        </row>
        <row r="26">
          <cell r="AN26">
            <v>236545229.64295602</v>
          </cell>
        </row>
        <row r="27">
          <cell r="AN27">
            <v>505415266.69596386</v>
          </cell>
        </row>
        <row r="28">
          <cell r="AN28">
            <v>95610267.42656106</v>
          </cell>
        </row>
        <row r="29">
          <cell r="AN29">
            <v>0</v>
          </cell>
        </row>
        <row r="32">
          <cell r="AN32">
            <v>127393044.17843111</v>
          </cell>
        </row>
        <row r="33">
          <cell r="AN33">
            <v>11957564.90183012</v>
          </cell>
        </row>
        <row r="34">
          <cell r="AN34">
            <v>81926023.93945241</v>
          </cell>
        </row>
        <row r="35">
          <cell r="AN35">
            <v>47712479.87042123</v>
          </cell>
        </row>
        <row r="36">
          <cell r="AN36">
            <v>1704623.5006435122</v>
          </cell>
        </row>
        <row r="37">
          <cell r="AN37">
            <v>2589.4500000029802</v>
          </cell>
        </row>
        <row r="38">
          <cell r="AN38">
            <v>100047495.81569177</v>
          </cell>
        </row>
        <row r="39">
          <cell r="AN39">
            <v>219837724.3764003</v>
          </cell>
        </row>
        <row r="40">
          <cell r="AN40">
            <v>39947888.38380291</v>
          </cell>
        </row>
        <row r="41">
          <cell r="AN41">
            <v>16940732.541046035</v>
          </cell>
        </row>
        <row r="42">
          <cell r="AN42">
            <v>3560572.035196092</v>
          </cell>
        </row>
        <row r="43">
          <cell r="AN43">
            <v>0</v>
          </cell>
        </row>
        <row r="44">
          <cell r="AN44">
            <v>125686555.47962756</v>
          </cell>
        </row>
        <row r="45">
          <cell r="AN45">
            <v>-75348458.14818229</v>
          </cell>
        </row>
        <row r="46">
          <cell r="AN46">
            <v>168465833.3132156</v>
          </cell>
        </row>
        <row r="51">
          <cell r="AN51">
            <v>4904756946</v>
          </cell>
        </row>
      </sheetData>
      <sheetData sheetId="3">
        <row r="3">
          <cell r="E3" t="str">
            <v>Exhibit No.    (JHS-13)</v>
          </cell>
        </row>
      </sheetData>
      <sheetData sheetId="5">
        <row r="3">
          <cell r="G3" t="str">
            <v>Exhibit No.     (JHS-14)</v>
          </cell>
        </row>
        <row r="7">
          <cell r="A7" t="str">
            <v>FOR THE TWELVE MONTHS ENDED DECEMBER 31, 2010</v>
          </cell>
        </row>
      </sheetData>
      <sheetData sheetId="6">
        <row r="3">
          <cell r="M3" t="str">
            <v>Exhibit No. ___   (JHS-15)</v>
          </cell>
        </row>
        <row r="17">
          <cell r="H17">
            <v>0.0842</v>
          </cell>
        </row>
        <row r="20">
          <cell r="L20">
            <v>0.35</v>
          </cell>
        </row>
      </sheetData>
      <sheetData sheetId="9">
        <row r="2">
          <cell r="I2" t="str">
            <v>Exhibit No. ___ (JHS-17)</v>
          </cell>
        </row>
      </sheetData>
      <sheetData sheetId="20">
        <row r="16">
          <cell r="F16">
            <v>21143300002.48292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3" sqref="D13"/>
    </sheetView>
  </sheetViews>
  <sheetFormatPr defaultColWidth="9.33203125" defaultRowHeight="15" customHeight="1"/>
  <cols>
    <col min="1" max="1" width="6.5" style="2" customWidth="1"/>
    <col min="2" max="2" width="2.16015625" style="2" customWidth="1"/>
    <col min="3" max="3" width="42" style="2" customWidth="1"/>
    <col min="4" max="4" width="26.5" style="2" bestFit="1" customWidth="1"/>
    <col min="5" max="5" width="18.5" style="2" customWidth="1"/>
    <col min="6" max="6" width="19.5" style="2" customWidth="1"/>
    <col min="7" max="7" width="19.66015625" style="2" customWidth="1"/>
    <col min="8" max="8" width="17" style="2" customWidth="1"/>
    <col min="9" max="16384" width="9.33203125" style="2" customWidth="1"/>
  </cols>
  <sheetData>
    <row r="1" ht="15" customHeight="1">
      <c r="H1" s="90" t="s">
        <v>48</v>
      </c>
    </row>
    <row r="2" ht="15" customHeight="1">
      <c r="H2" s="90" t="s">
        <v>49</v>
      </c>
    </row>
    <row r="3" ht="15" customHeight="1">
      <c r="H3" s="90" t="s">
        <v>50</v>
      </c>
    </row>
    <row r="4" spans="1:8" ht="15" customHeight="1">
      <c r="A4" s="1" t="s">
        <v>0</v>
      </c>
      <c r="B4" s="1"/>
      <c r="C4" s="1"/>
      <c r="D4" s="1"/>
      <c r="E4" s="1"/>
      <c r="F4" s="1"/>
      <c r="G4" s="1"/>
      <c r="H4" s="1"/>
    </row>
    <row r="5" spans="1:8" ht="15" customHeight="1">
      <c r="A5" s="1" t="s">
        <v>1</v>
      </c>
      <c r="B5" s="1"/>
      <c r="C5" s="1"/>
      <c r="D5" s="1"/>
      <c r="E5" s="1"/>
      <c r="F5" s="1"/>
      <c r="G5" s="1"/>
      <c r="H5" s="1"/>
    </row>
    <row r="6" spans="1:8" ht="15" customHeight="1">
      <c r="A6" s="3" t="s">
        <v>2</v>
      </c>
      <c r="B6" s="3"/>
      <c r="C6" s="3"/>
      <c r="D6" s="3"/>
      <c r="E6" s="3"/>
      <c r="F6" s="3"/>
      <c r="G6" s="3"/>
      <c r="H6" s="3"/>
    </row>
    <row r="7" spans="1:8" ht="15" customHeight="1">
      <c r="A7" s="4" t="s">
        <v>3</v>
      </c>
      <c r="B7" s="4"/>
      <c r="C7" s="4"/>
      <c r="D7" s="4"/>
      <c r="E7" s="4"/>
      <c r="F7" s="4"/>
      <c r="G7" s="4"/>
      <c r="H7" s="4"/>
    </row>
    <row r="8" spans="1:8" ht="15" customHeight="1">
      <c r="A8" s="5" t="s">
        <v>4</v>
      </c>
      <c r="B8" s="6"/>
      <c r="C8" s="6"/>
      <c r="D8" s="7"/>
      <c r="E8" s="7"/>
      <c r="F8" s="7"/>
      <c r="G8" s="7"/>
      <c r="H8" s="8"/>
    </row>
    <row r="9" spans="1:8" ht="15" customHeight="1">
      <c r="A9" s="9"/>
      <c r="B9" s="10"/>
      <c r="C9" s="10"/>
      <c r="D9" s="11">
        <v>40543</v>
      </c>
      <c r="E9" s="12"/>
      <c r="F9" s="11">
        <v>39813</v>
      </c>
      <c r="G9" s="12"/>
      <c r="H9" s="13"/>
    </row>
    <row r="10" spans="1:8" ht="15" customHeight="1">
      <c r="A10" s="14"/>
      <c r="B10" s="15"/>
      <c r="C10" s="15"/>
      <c r="D10" s="16" t="s">
        <v>5</v>
      </c>
      <c r="E10" s="17" t="s">
        <v>3</v>
      </c>
      <c r="F10" s="16" t="s">
        <v>5</v>
      </c>
      <c r="G10" s="17" t="s">
        <v>3</v>
      </c>
      <c r="H10" s="18" t="s">
        <v>4</v>
      </c>
    </row>
    <row r="11" spans="1:8" ht="15" customHeight="1">
      <c r="A11" s="19" t="s">
        <v>6</v>
      </c>
      <c r="B11" s="20"/>
      <c r="C11" s="15"/>
      <c r="D11" s="18" t="s">
        <v>7</v>
      </c>
      <c r="E11" s="16" t="s">
        <v>8</v>
      </c>
      <c r="F11" s="18" t="s">
        <v>7</v>
      </c>
      <c r="G11" s="16" t="s">
        <v>8</v>
      </c>
      <c r="H11" s="18" t="s">
        <v>4</v>
      </c>
    </row>
    <row r="12" spans="1:8" ht="15" customHeight="1">
      <c r="A12" s="21" t="s">
        <v>9</v>
      </c>
      <c r="B12" s="22"/>
      <c r="C12" s="8"/>
      <c r="D12" s="23" t="s">
        <v>10</v>
      </c>
      <c r="E12" s="24">
        <f>'[1]Production Factor'!F16</f>
        <v>21143300002.48292</v>
      </c>
      <c r="F12" s="23" t="s">
        <v>10</v>
      </c>
      <c r="G12" s="24">
        <v>21821673792</v>
      </c>
      <c r="H12" s="23" t="s">
        <v>11</v>
      </c>
    </row>
    <row r="13" spans="1:8" ht="15" customHeight="1">
      <c r="A13" s="14"/>
      <c r="B13" s="15"/>
      <c r="C13" s="15"/>
      <c r="D13" s="18" t="s">
        <v>12</v>
      </c>
      <c r="E13" s="25"/>
      <c r="F13" s="25"/>
      <c r="G13" s="25"/>
      <c r="H13" s="26"/>
    </row>
    <row r="14" spans="1:8" ht="15" customHeight="1">
      <c r="A14" s="27">
        <v>1</v>
      </c>
      <c r="B14" s="20"/>
      <c r="C14" s="28" t="s">
        <v>13</v>
      </c>
      <c r="D14" s="29"/>
      <c r="E14" s="30"/>
      <c r="F14" s="29"/>
      <c r="G14" s="30"/>
      <c r="H14" s="30"/>
    </row>
    <row r="15" spans="1:8" ht="15" customHeight="1">
      <c r="A15" s="27">
        <f aca="true" t="shared" si="0" ref="A15:A41">+A14+1</f>
        <v>2</v>
      </c>
      <c r="B15" s="20"/>
      <c r="C15" s="31" t="s">
        <v>14</v>
      </c>
      <c r="D15" s="32">
        <f>'[1]JHS-12'!AN17</f>
        <v>1977336368.1905675</v>
      </c>
      <c r="E15" s="33">
        <f>+D15/E$12</f>
        <v>0.09352070717240747</v>
      </c>
      <c r="F15" s="32">
        <v>2034174915.1484807</v>
      </c>
      <c r="G15" s="33">
        <f>+F15/G$12</f>
        <v>0.09321809749966226</v>
      </c>
      <c r="H15" s="34">
        <f>(G15-E15)*E$12</f>
        <v>-6398167.094505281</v>
      </c>
    </row>
    <row r="16" spans="1:8" ht="15" customHeight="1">
      <c r="A16" s="27">
        <f t="shared" si="0"/>
        <v>3</v>
      </c>
      <c r="B16" s="20"/>
      <c r="C16" s="31" t="s">
        <v>15</v>
      </c>
      <c r="D16" s="35">
        <f>'[1]JHS-12'!AN18</f>
        <v>1217747.52</v>
      </c>
      <c r="E16" s="36">
        <f>+D16/E$12</f>
        <v>5.759496009880181E-05</v>
      </c>
      <c r="F16" s="32">
        <v>353135.57</v>
      </c>
      <c r="G16" s="36">
        <f>+F16/G$12</f>
        <v>1.618279025550562E-05</v>
      </c>
      <c r="H16" s="37">
        <f>(G16-E16)*E$12</f>
        <v>-875589.9307505875</v>
      </c>
    </row>
    <row r="17" spans="1:8" ht="15" customHeight="1">
      <c r="A17" s="27">
        <f t="shared" si="0"/>
        <v>4</v>
      </c>
      <c r="B17" s="20"/>
      <c r="C17" s="31" t="s">
        <v>16</v>
      </c>
      <c r="D17" s="38">
        <f>'[1]JHS-12'!AN19</f>
        <v>10227295.700186402</v>
      </c>
      <c r="E17" s="39">
        <f>+D17/E$12</f>
        <v>0.00048371331338936587</v>
      </c>
      <c r="F17" s="32">
        <v>29152007.953466386</v>
      </c>
      <c r="G17" s="36">
        <f>+F17/G$12</f>
        <v>0.00133591988549264</v>
      </c>
      <c r="H17" s="40">
        <f>(G17-E17)*E$12</f>
        <v>18018459.218067117</v>
      </c>
    </row>
    <row r="18" spans="1:8" ht="15" customHeight="1">
      <c r="A18" s="27">
        <f t="shared" si="0"/>
        <v>5</v>
      </c>
      <c r="B18" s="20"/>
      <c r="C18" s="31" t="s">
        <v>17</v>
      </c>
      <c r="D18" s="35">
        <f>'[1]JHS-12'!AN20</f>
        <v>36674343.01605977</v>
      </c>
      <c r="E18" s="41">
        <f>+D18/E$12</f>
        <v>0.001734560972589567</v>
      </c>
      <c r="F18" s="32">
        <v>40410071.39267589</v>
      </c>
      <c r="G18" s="41">
        <f>+F18/G$12</f>
        <v>0.0018518318886927246</v>
      </c>
      <c r="H18" s="37">
        <f>(G18-E18)*E$12</f>
        <v>2479494.160735066</v>
      </c>
    </row>
    <row r="19" spans="1:8" ht="15" customHeight="1">
      <c r="A19" s="27">
        <f t="shared" si="0"/>
        <v>6</v>
      </c>
      <c r="B19" s="20"/>
      <c r="C19" s="31" t="s">
        <v>18</v>
      </c>
      <c r="D19" s="42">
        <f>SUM(D15:D18)</f>
        <v>2025455754.4268138</v>
      </c>
      <c r="E19" s="43">
        <f>+D19/E$12</f>
        <v>0.09579657641848521</v>
      </c>
      <c r="F19" s="44">
        <f>SUM(F15:F18)</f>
        <v>2104090130.0646229</v>
      </c>
      <c r="G19" s="45">
        <f>+F19/G$12</f>
        <v>0.09642203206410313</v>
      </c>
      <c r="H19" s="46">
        <f>SUM(H15:H18)</f>
        <v>13224196.353546314</v>
      </c>
    </row>
    <row r="20" spans="1:8" ht="15" customHeight="1">
      <c r="A20" s="27">
        <f t="shared" si="0"/>
        <v>7</v>
      </c>
      <c r="B20" s="20"/>
      <c r="C20" s="15"/>
      <c r="D20" s="47"/>
      <c r="E20" s="33"/>
      <c r="F20" s="47"/>
      <c r="G20" s="33"/>
      <c r="H20" s="48"/>
    </row>
    <row r="21" spans="1:8" ht="15" customHeight="1">
      <c r="A21" s="27">
        <f t="shared" si="0"/>
        <v>8</v>
      </c>
      <c r="B21" s="20"/>
      <c r="C21" s="31" t="s">
        <v>19</v>
      </c>
      <c r="D21" s="47"/>
      <c r="E21" s="33"/>
      <c r="F21" s="47"/>
      <c r="G21" s="33"/>
      <c r="H21" s="48"/>
    </row>
    <row r="22" spans="1:8" ht="15" customHeight="1">
      <c r="A22" s="27">
        <f t="shared" si="0"/>
        <v>9</v>
      </c>
      <c r="B22" s="20"/>
      <c r="C22" s="15"/>
      <c r="D22" s="30"/>
      <c r="E22" s="49"/>
      <c r="F22" s="30"/>
      <c r="G22" s="49"/>
      <c r="H22" s="25"/>
    </row>
    <row r="23" spans="1:8" ht="15" customHeight="1">
      <c r="A23" s="27">
        <f t="shared" si="0"/>
        <v>10</v>
      </c>
      <c r="B23" s="20"/>
      <c r="C23" s="28" t="s">
        <v>20</v>
      </c>
      <c r="D23" s="47"/>
      <c r="E23" s="33"/>
      <c r="F23" s="47"/>
      <c r="G23" s="33"/>
      <c r="H23" s="48"/>
    </row>
    <row r="24" spans="1:8" ht="15" customHeight="1">
      <c r="A24" s="27">
        <f t="shared" si="0"/>
        <v>11</v>
      </c>
      <c r="B24" s="20"/>
      <c r="C24" s="31" t="s">
        <v>21</v>
      </c>
      <c r="D24" s="50">
        <f>'[1]JHS-12'!AN26</f>
        <v>236545229.64295602</v>
      </c>
      <c r="E24" s="51">
        <f>+D24/E$12</f>
        <v>0.011187715712077953</v>
      </c>
      <c r="F24" s="32">
        <v>300188768.4008863</v>
      </c>
      <c r="G24" s="33">
        <f>+F24/G$12</f>
        <v>0.01375645018169678</v>
      </c>
      <c r="H24" s="52">
        <f>(E24-G24)*E$12</f>
        <v>-54311523.517869726</v>
      </c>
    </row>
    <row r="25" spans="1:8" ht="15" customHeight="1">
      <c r="A25" s="27">
        <f t="shared" si="0"/>
        <v>12</v>
      </c>
      <c r="B25" s="20"/>
      <c r="C25" s="31" t="s">
        <v>22</v>
      </c>
      <c r="D25" s="53">
        <f>'[1]JHS-12'!AN27</f>
        <v>505415266.69596386</v>
      </c>
      <c r="E25" s="54">
        <f>+D25/E$12</f>
        <v>0.023904275427043622</v>
      </c>
      <c r="F25" s="55">
        <v>630151588.8467342</v>
      </c>
      <c r="G25" s="56">
        <f>+F25/G$12</f>
        <v>0.02887732604076195</v>
      </c>
      <c r="H25" s="40">
        <f>(E25-G25)*E$12</f>
        <v>-105146701.05337845</v>
      </c>
    </row>
    <row r="26" spans="1:8" ht="15" customHeight="1">
      <c r="A26" s="27">
        <f t="shared" si="0"/>
        <v>13</v>
      </c>
      <c r="B26" s="20"/>
      <c r="C26" s="31" t="s">
        <v>23</v>
      </c>
      <c r="D26" s="38">
        <f>'[1]JHS-12'!AN28</f>
        <v>95610267.42656106</v>
      </c>
      <c r="E26" s="54">
        <f>+D26/E$12</f>
        <v>0.004522012524787202</v>
      </c>
      <c r="F26" s="35">
        <v>82203316.06772913</v>
      </c>
      <c r="G26" s="56">
        <f>+F26/G$12</f>
        <v>0.0037670490747536297</v>
      </c>
      <c r="H26" s="40">
        <f>(E26-G26)*E$12</f>
        <v>15962418.714969348</v>
      </c>
    </row>
    <row r="27" spans="1:8" ht="15" customHeight="1">
      <c r="A27" s="27">
        <f t="shared" si="0"/>
        <v>14</v>
      </c>
      <c r="B27" s="20"/>
      <c r="C27" s="15" t="s">
        <v>24</v>
      </c>
      <c r="D27" s="57">
        <f>'[1]JHS-12'!AN29</f>
        <v>0</v>
      </c>
      <c r="E27" s="58">
        <f>+D27/E$12</f>
        <v>0</v>
      </c>
      <c r="F27" s="57">
        <v>0</v>
      </c>
      <c r="G27" s="58">
        <f>+F27/G$12</f>
        <v>0</v>
      </c>
      <c r="H27" s="37">
        <f>(E27-G27)*E$12</f>
        <v>0</v>
      </c>
    </row>
    <row r="28" spans="1:8" ht="15" customHeight="1">
      <c r="A28" s="27">
        <f t="shared" si="0"/>
        <v>15</v>
      </c>
      <c r="B28" s="20"/>
      <c r="C28" s="31" t="s">
        <v>25</v>
      </c>
      <c r="D28" s="50">
        <f>SUM(D24:D27)</f>
        <v>837570763.765481</v>
      </c>
      <c r="E28" s="59">
        <f>+D28/E$12</f>
        <v>0.039614003663908784</v>
      </c>
      <c r="F28" s="32">
        <f>SUM(F24:F27)</f>
        <v>1012543673.3153496</v>
      </c>
      <c r="G28" s="60">
        <f>+F28/G$12</f>
        <v>0.04640082529721236</v>
      </c>
      <c r="H28" s="61">
        <f>SUM(H24:H27)</f>
        <v>-143495805.85627884</v>
      </c>
    </row>
    <row r="29" spans="1:8" ht="15" customHeight="1">
      <c r="A29" s="27">
        <f t="shared" si="0"/>
        <v>16</v>
      </c>
      <c r="B29" s="20"/>
      <c r="C29" s="31"/>
      <c r="D29" s="29"/>
      <c r="E29" s="49"/>
      <c r="F29" s="29"/>
      <c r="G29" s="49"/>
      <c r="H29" s="62"/>
    </row>
    <row r="30" spans="1:8" ht="15" customHeight="1">
      <c r="A30" s="27">
        <f t="shared" si="0"/>
        <v>17</v>
      </c>
      <c r="B30" s="20"/>
      <c r="C30" s="31" t="s">
        <v>26</v>
      </c>
      <c r="D30" s="32">
        <f>'[1]JHS-12'!AN32</f>
        <v>127393044.17843111</v>
      </c>
      <c r="E30" s="33">
        <f aca="true" t="shared" si="1" ref="E30:E45">+D30/E$12</f>
        <v>0.006025220479464935</v>
      </c>
      <c r="F30" s="32">
        <v>107091100.11474323</v>
      </c>
      <c r="G30" s="33">
        <f aca="true" t="shared" si="2" ref="G30:G45">+F30/G$12</f>
        <v>0.004907556640041228</v>
      </c>
      <c r="H30" s="37">
        <f aca="true" t="shared" si="3" ref="H30:H45">(E30-G30)*E$12</f>
        <v>23631101.85886234</v>
      </c>
    </row>
    <row r="31" spans="1:8" ht="15" customHeight="1">
      <c r="A31" s="27">
        <f t="shared" si="0"/>
        <v>18</v>
      </c>
      <c r="B31" s="20"/>
      <c r="C31" s="31" t="s">
        <v>27</v>
      </c>
      <c r="D31" s="38">
        <f>'[1]JHS-12'!AN33</f>
        <v>11957564.90183012</v>
      </c>
      <c r="E31" s="39">
        <f t="shared" si="1"/>
        <v>0.0005655486560955909</v>
      </c>
      <c r="F31" s="35">
        <v>8899925.229</v>
      </c>
      <c r="G31" s="36">
        <f t="shared" si="2"/>
        <v>0.00040784796408526575</v>
      </c>
      <c r="H31" s="40">
        <f t="shared" si="3"/>
        <v>3334313.0417734655</v>
      </c>
    </row>
    <row r="32" spans="1:8" ht="15" customHeight="1">
      <c r="A32" s="27">
        <f t="shared" si="0"/>
        <v>19</v>
      </c>
      <c r="B32" s="20"/>
      <c r="C32" s="31" t="s">
        <v>28</v>
      </c>
      <c r="D32" s="35">
        <f>'[1]JHS-12'!AN34</f>
        <v>81926023.93945241</v>
      </c>
      <c r="E32" s="36">
        <f t="shared" si="1"/>
        <v>0.0038747983488779704</v>
      </c>
      <c r="F32" s="35">
        <v>74958556.08333333</v>
      </c>
      <c r="G32" s="36">
        <f t="shared" si="2"/>
        <v>0.0034350507114084775</v>
      </c>
      <c r="H32" s="37">
        <f t="shared" si="3"/>
        <v>9297716.224400587</v>
      </c>
    </row>
    <row r="33" spans="1:8" ht="15" customHeight="1">
      <c r="A33" s="27">
        <f t="shared" si="0"/>
        <v>20</v>
      </c>
      <c r="B33" s="63"/>
      <c r="C33" s="64" t="s">
        <v>29</v>
      </c>
      <c r="D33" s="35">
        <f>'[1]JHS-12'!AN35</f>
        <v>47712479.87042123</v>
      </c>
      <c r="E33" s="36">
        <f t="shared" si="1"/>
        <v>0.0022566240778316635</v>
      </c>
      <c r="F33" s="35">
        <v>41977338.78241253</v>
      </c>
      <c r="G33" s="36">
        <f t="shared" si="2"/>
        <v>0.0019236534824290956</v>
      </c>
      <c r="H33" s="37">
        <f t="shared" si="3"/>
        <v>7040097.190601854</v>
      </c>
    </row>
    <row r="34" spans="1:8" ht="15" customHeight="1">
      <c r="A34" s="27">
        <f t="shared" si="0"/>
        <v>21</v>
      </c>
      <c r="B34" s="20"/>
      <c r="C34" s="31" t="s">
        <v>30</v>
      </c>
      <c r="D34" s="35">
        <f>'[1]JHS-12'!AN36</f>
        <v>1704623.5006435122</v>
      </c>
      <c r="E34" s="36">
        <f t="shared" si="1"/>
        <v>8.062239576808413E-05</v>
      </c>
      <c r="F34" s="35">
        <v>2200804.97167</v>
      </c>
      <c r="G34" s="36">
        <f t="shared" si="2"/>
        <v>0.00010085408629272208</v>
      </c>
      <c r="H34" s="37">
        <f t="shared" si="3"/>
        <v>-427764.7023198112</v>
      </c>
    </row>
    <row r="35" spans="1:8" ht="15" customHeight="1">
      <c r="A35" s="27">
        <f t="shared" si="0"/>
        <v>22</v>
      </c>
      <c r="B35" s="20"/>
      <c r="C35" s="31" t="s">
        <v>31</v>
      </c>
      <c r="D35" s="35">
        <f>'[1]JHS-12'!AN37</f>
        <v>2589.4500000029802</v>
      </c>
      <c r="E35" s="36">
        <f t="shared" si="1"/>
        <v>1.2247142119247673E-07</v>
      </c>
      <c r="F35" s="35">
        <v>1062.359999999404</v>
      </c>
      <c r="G35" s="36">
        <f t="shared" si="2"/>
        <v>4.868370823089078E-08</v>
      </c>
      <c r="H35" s="37">
        <f t="shared" si="3"/>
        <v>1560.1157516439093</v>
      </c>
    </row>
    <row r="36" spans="1:8" ht="15" customHeight="1">
      <c r="A36" s="27">
        <f t="shared" si="0"/>
        <v>23</v>
      </c>
      <c r="B36" s="20"/>
      <c r="C36" s="31" t="s">
        <v>32</v>
      </c>
      <c r="D36" s="35">
        <f>'[1]JHS-12'!AN41</f>
        <v>16940732.541046035</v>
      </c>
      <c r="E36" s="36">
        <f t="shared" si="1"/>
        <v>0.0008012340807280147</v>
      </c>
      <c r="F36" s="35">
        <v>17897856.143835958</v>
      </c>
      <c r="G36" s="36">
        <f t="shared" si="2"/>
        <v>0.000820187136625489</v>
      </c>
      <c r="H36" s="37">
        <f t="shared" si="3"/>
        <v>-400730.14680412743</v>
      </c>
    </row>
    <row r="37" spans="1:8" ht="15" customHeight="1">
      <c r="A37" s="27">
        <f t="shared" si="0"/>
        <v>24</v>
      </c>
      <c r="B37" s="20"/>
      <c r="C37" s="31" t="s">
        <v>33</v>
      </c>
      <c r="D37" s="35">
        <f>'[1]JHS-12'!AN42</f>
        <v>3560572.035196092</v>
      </c>
      <c r="E37" s="36">
        <f t="shared" si="1"/>
        <v>0.00016840190674010034</v>
      </c>
      <c r="F37" s="35">
        <v>8190584.117391626</v>
      </c>
      <c r="G37" s="36">
        <f t="shared" si="2"/>
        <v>0.0003753416990585919</v>
      </c>
      <c r="H37" s="37">
        <f t="shared" si="3"/>
        <v>-4375390.111441378</v>
      </c>
    </row>
    <row r="38" spans="1:8" ht="15" customHeight="1">
      <c r="A38" s="27">
        <f t="shared" si="0"/>
        <v>25</v>
      </c>
      <c r="B38" s="20"/>
      <c r="C38" s="31" t="s">
        <v>34</v>
      </c>
      <c r="D38" s="35">
        <f>'[1]JHS-12'!AN43</f>
        <v>0</v>
      </c>
      <c r="E38" s="36">
        <f t="shared" si="1"/>
        <v>0</v>
      </c>
      <c r="F38" s="35">
        <v>0</v>
      </c>
      <c r="G38" s="36">
        <f t="shared" si="2"/>
        <v>0</v>
      </c>
      <c r="H38" s="37">
        <f t="shared" si="3"/>
        <v>0</v>
      </c>
    </row>
    <row r="39" spans="1:8" ht="15" customHeight="1">
      <c r="A39" s="27">
        <f t="shared" si="0"/>
        <v>26</v>
      </c>
      <c r="B39" s="20"/>
      <c r="C39" s="31" t="s">
        <v>35</v>
      </c>
      <c r="D39" s="65">
        <f>'[1]JHS-12'!AN38</f>
        <v>100047495.81569177</v>
      </c>
      <c r="E39" s="66">
        <f t="shared" si="1"/>
        <v>0.0047318770392485035</v>
      </c>
      <c r="F39" s="57">
        <v>89781328.75368035</v>
      </c>
      <c r="G39" s="67">
        <f t="shared" si="2"/>
        <v>0.004114319076046077</v>
      </c>
      <c r="H39" s="68">
        <f t="shared" si="3"/>
        <v>13057213.284911204</v>
      </c>
    </row>
    <row r="40" spans="1:8" ht="15" customHeight="1">
      <c r="A40" s="27">
        <f t="shared" si="0"/>
        <v>27</v>
      </c>
      <c r="B40" s="20"/>
      <c r="C40" s="31" t="s">
        <v>36</v>
      </c>
      <c r="D40" s="38">
        <f>SUM(D30:D39)</f>
        <v>391245126.2327122</v>
      </c>
      <c r="E40" s="51">
        <f t="shared" si="1"/>
        <v>0.01850444945617605</v>
      </c>
      <c r="F40" s="35">
        <f>SUM(F30:F39)</f>
        <v>350998556.556067</v>
      </c>
      <c r="G40" s="33">
        <f t="shared" si="2"/>
        <v>0.016084859479695176</v>
      </c>
      <c r="H40" s="52">
        <f t="shared" si="3"/>
        <v>51158116.75573574</v>
      </c>
    </row>
    <row r="41" spans="1:8" ht="15" customHeight="1">
      <c r="A41" s="27">
        <f t="shared" si="0"/>
        <v>28</v>
      </c>
      <c r="B41" s="20"/>
      <c r="C41" s="31" t="s">
        <v>37</v>
      </c>
      <c r="D41" s="35">
        <f>'[1]JHS-12'!AN39</f>
        <v>219837724.3764003</v>
      </c>
      <c r="E41" s="41">
        <f t="shared" si="1"/>
        <v>0.010397512420037747</v>
      </c>
      <c r="F41" s="35">
        <v>175753601.7050473</v>
      </c>
      <c r="G41" s="41">
        <f t="shared" si="2"/>
        <v>0.008054084364943627</v>
      </c>
      <c r="H41" s="37">
        <f t="shared" si="3"/>
        <v>49547802.40309006</v>
      </c>
    </row>
    <row r="42" spans="1:8" ht="15" customHeight="1">
      <c r="A42" s="27">
        <f>+A40+1</f>
        <v>28</v>
      </c>
      <c r="B42" s="20"/>
      <c r="C42" s="31" t="s">
        <v>38</v>
      </c>
      <c r="D42" s="35">
        <f>'[1]JHS-12'!AN40</f>
        <v>39947888.38380291</v>
      </c>
      <c r="E42" s="41">
        <f t="shared" si="1"/>
        <v>0.0018893875780560136</v>
      </c>
      <c r="F42" s="35">
        <v>41715382.97415702</v>
      </c>
      <c r="G42" s="41">
        <f t="shared" si="2"/>
        <v>0.0019116490958383868</v>
      </c>
      <c r="H42" s="37">
        <f t="shared" si="3"/>
        <v>-470681.94898332417</v>
      </c>
    </row>
    <row r="43" spans="1:8" ht="15" customHeight="1">
      <c r="A43" s="27">
        <f aca="true" t="shared" si="4" ref="A43:A52">+A42+1</f>
        <v>29</v>
      </c>
      <c r="B43" s="20"/>
      <c r="C43" s="31" t="s">
        <v>39</v>
      </c>
      <c r="D43" s="35">
        <f>'[1]JHS-12'!AN44</f>
        <v>125686555.47962756</v>
      </c>
      <c r="E43" s="41">
        <f t="shared" si="1"/>
        <v>0.005944509866712756</v>
      </c>
      <c r="F43" s="35">
        <v>122553986.85703042</v>
      </c>
      <c r="G43" s="41">
        <f t="shared" si="2"/>
        <v>0.005616158871459241</v>
      </c>
      <c r="H43" s="37">
        <f t="shared" si="3"/>
        <v>6942423.59875891</v>
      </c>
    </row>
    <row r="44" spans="1:8" ht="15" customHeight="1">
      <c r="A44" s="27">
        <f t="shared" si="4"/>
        <v>30</v>
      </c>
      <c r="B44" s="20"/>
      <c r="C44" s="31" t="s">
        <v>40</v>
      </c>
      <c r="D44" s="38">
        <f>'[1]JHS-12'!AN45</f>
        <v>-75348458.14818229</v>
      </c>
      <c r="E44" s="69">
        <f t="shared" si="1"/>
        <v>-0.0035637037803622844</v>
      </c>
      <c r="F44" s="35">
        <v>47621990.141455255</v>
      </c>
      <c r="G44" s="41">
        <f t="shared" si="2"/>
        <v>0.0021823252696094217</v>
      </c>
      <c r="H44" s="40">
        <f t="shared" si="3"/>
        <v>-121490016.02653371</v>
      </c>
    </row>
    <row r="45" spans="1:8" ht="15" customHeight="1">
      <c r="A45" s="27">
        <f t="shared" si="4"/>
        <v>31</v>
      </c>
      <c r="B45" s="20"/>
      <c r="C45" s="15" t="s">
        <v>41</v>
      </c>
      <c r="D45" s="57">
        <f>'[1]JHS-12'!AN46</f>
        <v>168465833.3132156</v>
      </c>
      <c r="E45" s="70">
        <f t="shared" si="1"/>
        <v>0.007967811708363035</v>
      </c>
      <c r="F45" s="57">
        <v>49297727.18164999</v>
      </c>
      <c r="G45" s="70">
        <f t="shared" si="2"/>
        <v>0.0022591175934324036</v>
      </c>
      <c r="H45" s="71">
        <f t="shared" si="3"/>
        <v>120700632.29438706</v>
      </c>
    </row>
    <row r="46" spans="1:8" ht="15" customHeight="1">
      <c r="A46" s="27">
        <f t="shared" si="4"/>
        <v>32</v>
      </c>
      <c r="B46" s="20"/>
      <c r="C46" s="31" t="s">
        <v>42</v>
      </c>
      <c r="D46" s="72">
        <f>SUM(D40:D45)+D28</f>
        <v>1707405433.4030573</v>
      </c>
      <c r="E46" s="73">
        <f>SUM(E40:E45)+E28</f>
        <v>0.0807539709128921</v>
      </c>
      <c r="F46" s="74">
        <f>SUM(F40:F45)+F28</f>
        <v>1800484918.7307568</v>
      </c>
      <c r="G46" s="49">
        <f>SUM(G40:G45)+G28</f>
        <v>0.08250901997219062</v>
      </c>
      <c r="H46" s="72">
        <f>SUM(H40:H45)+H28</f>
        <v>-37107528.77982411</v>
      </c>
    </row>
    <row r="47" spans="1:8" ht="15" customHeight="1">
      <c r="A47" s="27">
        <f t="shared" si="4"/>
        <v>33</v>
      </c>
      <c r="B47" s="20"/>
      <c r="C47" s="15"/>
      <c r="D47" s="74" t="s">
        <v>4</v>
      </c>
      <c r="E47" s="49"/>
      <c r="F47" s="74" t="s">
        <v>4</v>
      </c>
      <c r="G47" s="49"/>
      <c r="H47" s="75"/>
    </row>
    <row r="48" spans="1:8" ht="15" customHeight="1">
      <c r="A48" s="27">
        <f t="shared" si="4"/>
        <v>34</v>
      </c>
      <c r="B48" s="20"/>
      <c r="C48" s="15" t="s">
        <v>43</v>
      </c>
      <c r="D48" s="50">
        <f>D19-D46</f>
        <v>318050321.0237565</v>
      </c>
      <c r="E48" s="51">
        <f>+D48/E$12</f>
        <v>0.015042605505593115</v>
      </c>
      <c r="F48" s="32">
        <v>303605211.3338661</v>
      </c>
      <c r="G48" s="33">
        <f>+F48/G$12</f>
        <v>0.0139130120919125</v>
      </c>
      <c r="H48" s="52">
        <f>+H19+H46</f>
        <v>-23883332.426277794</v>
      </c>
    </row>
    <row r="49" spans="1:8" ht="15" customHeight="1">
      <c r="A49" s="27">
        <f t="shared" si="4"/>
        <v>35</v>
      </c>
      <c r="B49" s="20"/>
      <c r="C49" s="31"/>
      <c r="D49" s="76" t="s">
        <v>4</v>
      </c>
      <c r="E49" s="77"/>
      <c r="F49" s="76" t="s">
        <v>4</v>
      </c>
      <c r="G49" s="77"/>
      <c r="H49" s="78"/>
    </row>
    <row r="50" spans="1:8" ht="15" customHeight="1">
      <c r="A50" s="27">
        <f t="shared" si="4"/>
        <v>36</v>
      </c>
      <c r="B50" s="20"/>
      <c r="C50" s="15" t="s">
        <v>44</v>
      </c>
      <c r="D50" s="74">
        <f>'[1]JHS-12'!AN51</f>
        <v>4904756946</v>
      </c>
      <c r="E50" s="49">
        <f>+D50/E$12</f>
        <v>0.23197688844333758</v>
      </c>
      <c r="F50" s="74">
        <v>3748212489</v>
      </c>
      <c r="G50" s="49">
        <f>+F50/G$12</f>
        <v>0.17176558153729365</v>
      </c>
      <c r="H50" s="79"/>
    </row>
    <row r="51" spans="1:8" ht="15" customHeight="1">
      <c r="A51" s="27">
        <f t="shared" si="4"/>
        <v>37</v>
      </c>
      <c r="B51" s="20"/>
      <c r="C51" s="15" t="s">
        <v>45</v>
      </c>
      <c r="D51" s="80">
        <f>'[1]JHS-15'!H17</f>
        <v>0.0842</v>
      </c>
      <c r="E51" s="81"/>
      <c r="F51" s="80">
        <v>0.081</v>
      </c>
      <c r="G51" s="81"/>
      <c r="H51" s="82" t="s">
        <v>4</v>
      </c>
    </row>
    <row r="52" spans="1:8" ht="15" customHeight="1">
      <c r="A52" s="27">
        <f t="shared" si="4"/>
        <v>38</v>
      </c>
      <c r="B52" s="20"/>
      <c r="C52" s="15" t="s">
        <v>46</v>
      </c>
      <c r="D52" s="83">
        <f>D50*D51</f>
        <v>412980534.85319996</v>
      </c>
      <c r="E52" s="49">
        <f>+D52/E$12</f>
        <v>0.01953245400692902</v>
      </c>
      <c r="F52" s="83">
        <f>F50*F51</f>
        <v>303605211.609</v>
      </c>
      <c r="G52" s="49">
        <f>+F52/G$12</f>
        <v>0.013913012104520787</v>
      </c>
      <c r="H52" s="57">
        <f>(E52-G52)*E$12</f>
        <v>118813545.98914066</v>
      </c>
    </row>
    <row r="53" spans="1:8" ht="15" customHeight="1">
      <c r="A53" s="84">
        <v>39</v>
      </c>
      <c r="B53" s="8"/>
      <c r="C53" s="8" t="s">
        <v>47</v>
      </c>
      <c r="D53" s="85">
        <f>D52-D48+0.5</f>
        <v>94930214.32944345</v>
      </c>
      <c r="E53" s="8"/>
      <c r="F53" s="86">
        <f>F52-F48</f>
        <v>0.2751339077949524</v>
      </c>
      <c r="G53" s="8"/>
      <c r="H53" s="87">
        <f>+H48+H52+1</f>
        <v>94930214.56286287</v>
      </c>
    </row>
    <row r="54" spans="7:8" ht="15" customHeight="1">
      <c r="G54" s="89"/>
      <c r="H54" s="88"/>
    </row>
    <row r="55" ht="15" customHeight="1">
      <c r="G55" s="88"/>
    </row>
    <row r="56" ht="15" customHeight="1">
      <c r="G56" s="88"/>
    </row>
  </sheetData>
  <sheetProtection/>
  <printOptions horizontalCentered="1"/>
  <pageMargins left="0.5" right="0.5" top="0.7" bottom="0.5" header="0.5" footer="0.5"/>
  <pageSetup horizontalDpi="600" verticalDpi="600" orientation="portrait" scale="80" r:id="rId1"/>
  <headerFooter alignWithMargins="0">
    <oddFooter>&amp;L&amp;"Times New Roman,Bold Italic"&amp;10Note:  Amounts presented in bold italic type have changed since the June 13 original filing.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sfree</dc:creator>
  <cp:keywords/>
  <dc:description/>
  <cp:lastModifiedBy>sfree</cp:lastModifiedBy>
  <cp:lastPrinted>2011-08-30T05:58:45Z</cp:lastPrinted>
  <dcterms:created xsi:type="dcterms:W3CDTF">2011-08-29T21:40:23Z</dcterms:created>
  <dcterms:modified xsi:type="dcterms:W3CDTF">2011-08-30T05:58:51Z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2011-09-01T00:00:00Z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