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0155" activeTab="0"/>
  </bookViews>
  <sheets>
    <sheet name="Solid Waste Companies" sheetId="1" r:id="rId1"/>
  </sheets>
  <definedNames>
    <definedName name="Fuel">#REF!</definedName>
    <definedName name="_xlnm.Print_Area" localSheetId="0">'Solid Waste Companies'!$A$2:$E$61</definedName>
    <definedName name="Purchasing_Unit_of_Measure">#REF!</definedName>
    <definedName name="Year">#REF!</definedName>
  </definedNames>
  <calcPr fullCalcOnLoad="1" iterate="1" iterateCount="100" iterateDelta="0"/>
</workbook>
</file>

<file path=xl/comments1.xml><?xml version="1.0" encoding="utf-8"?>
<comments xmlns="http://schemas.openxmlformats.org/spreadsheetml/2006/main">
  <authors>
    <author>WCNX</author>
  </authors>
  <commentList>
    <comment ref="B31" authorId="0">
      <text>
        <r>
          <rPr>
            <b/>
            <sz val="8"/>
            <rFont val="Tahoma"/>
            <family val="0"/>
          </rPr>
          <t>WCNX:</t>
        </r>
        <r>
          <rPr>
            <sz val="8"/>
            <rFont val="Tahoma"/>
            <family val="0"/>
          </rPr>
          <t xml:space="preserve">
Cost of Ops</t>
        </r>
      </text>
    </comment>
    <comment ref="B23" authorId="0">
      <text>
        <r>
          <rPr>
            <b/>
            <sz val="8"/>
            <rFont val="Tahoma"/>
            <family val="0"/>
          </rPr>
          <t>WCNX:</t>
        </r>
        <r>
          <rPr>
            <sz val="8"/>
            <rFont val="Tahoma"/>
            <family val="0"/>
          </rPr>
          <t xml:space="preserve">
Only for Harrington</t>
        </r>
      </text>
    </comment>
    <comment ref="C9" authorId="0">
      <text>
        <r>
          <rPr>
            <b/>
            <sz val="8"/>
            <rFont val="Tahoma"/>
            <family val="0"/>
          </rPr>
          <t>WCNX:</t>
        </r>
        <r>
          <rPr>
            <sz val="8"/>
            <rFont val="Tahoma"/>
            <family val="0"/>
          </rPr>
          <t xml:space="preserve">
Plugged based on a 2005 avg fuel price of $2.95/gal</t>
        </r>
      </text>
    </comment>
  </commentList>
</comments>
</file>

<file path=xl/sharedStrings.xml><?xml version="1.0" encoding="utf-8"?>
<sst xmlns="http://schemas.openxmlformats.org/spreadsheetml/2006/main" count="46" uniqueCount="30">
  <si>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</si>
  <si>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</si>
  <si>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</si>
  <si>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</si>
  <si>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</si>
  <si>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</si>
  <si>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</si>
  <si>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</si>
  <si>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</si>
  <si>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</si>
  <si>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</si>
  <si>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</si>
  <si>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</si>
  <si>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</si>
  <si>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</si>
  <si>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</si>
  <si>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</si>
  <si>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</si>
  <si>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</si>
  <si>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</si>
  <si>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</si>
  <si>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</si>
  <si>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</si>
  <si>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</si>
  <si>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</si>
  <si>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Regulated Customers</t>
  </si>
  <si>
    <t>Total Customers</t>
  </si>
  <si>
    <t>% Reg</t>
  </si>
  <si>
    <t>Acquired 4/2004</t>
  </si>
  <si>
    <t>Empire Disposal G-75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</si>
</sst>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&quot;$&quot;#,##0.0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Helv"/>
      <family val="0"/>
    </font>
    <font>
      <sz val="1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" fillId="0" borderId="2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0" fontId="23" fillId="0" borderId="0" xfId="0" applyFont="1" applyAlignment="1">
      <alignment/>
    </xf>
    <xf numFmtId="0" fontId="1" fillId="0" borderId="2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2" fillId="20" borderId="16" xfId="0" applyFont="1" applyFill="1" applyBorder="1" applyAlignment="1">
      <alignment vertical="top" wrapText="1"/>
    </xf>
    <xf numFmtId="0" fontId="22" fillId="20" borderId="17" xfId="0" applyFont="1" applyFill="1" applyBorder="1" applyAlignment="1">
      <alignment vertical="top" wrapText="1"/>
    </xf>
    <xf numFmtId="0" fontId="22" fillId="20" borderId="23" xfId="0" applyFont="1" applyFill="1" applyBorder="1" applyAlignment="1">
      <alignment vertical="top" wrapText="1"/>
    </xf>
    <xf numFmtId="0" fontId="22" fillId="20" borderId="24" xfId="0" applyFont="1" applyFill="1" applyBorder="1" applyAlignment="1">
      <alignment vertical="top" wrapText="1"/>
    </xf>
    <xf numFmtId="0" fontId="22" fillId="20" borderId="18" xfId="0" applyFont="1" applyFill="1" applyBorder="1" applyAlignment="1">
      <alignment horizontal="left" vertical="top" wrapText="1"/>
    </xf>
    <xf numFmtId="0" fontId="22" fillId="20" borderId="16" xfId="0" applyFont="1" applyFill="1" applyBorder="1" applyAlignment="1">
      <alignment vertical="top" wrapText="1"/>
    </xf>
    <xf numFmtId="0" fontId="22" fillId="20" borderId="17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7" fillId="22" borderId="18" xfId="0" applyFont="1" applyFill="1" applyBorder="1" applyAlignment="1">
      <alignment horizontal="center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9" fontId="0" fillId="0" borderId="28" xfId="64" applyBorder="1" applyAlignment="1">
      <alignment/>
    </xf>
    <xf numFmtId="166" fontId="0" fillId="0" borderId="29" xfId="42" applyNumberFormat="1" applyBorder="1" applyAlignment="1">
      <alignment/>
    </xf>
    <xf numFmtId="166" fontId="0" fillId="0" borderId="30" xfId="42" applyNumberFormat="1" applyBorder="1" applyAlignment="1">
      <alignment/>
    </xf>
    <xf numFmtId="3" fontId="1" fillId="0" borderId="21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167" fontId="1" fillId="0" borderId="12" xfId="0" applyNumberFormat="1" applyFont="1" applyBorder="1" applyAlignment="1">
      <alignment horizontal="right" vertical="top" wrapText="1"/>
    </xf>
    <xf numFmtId="0" fontId="29" fillId="0" borderId="0" xfId="0" applyFont="1" applyAlignment="1">
      <alignment/>
    </xf>
    <xf numFmtId="0" fontId="22" fillId="20" borderId="31" xfId="0" applyFont="1" applyFill="1" applyBorder="1" applyAlignment="1">
      <alignment horizontal="center" vertical="top" wrapText="1"/>
    </xf>
    <xf numFmtId="0" fontId="22" fillId="20" borderId="32" xfId="0" applyFont="1" applyFill="1" applyBorder="1" applyAlignment="1">
      <alignment horizontal="center" vertical="top" wrapText="1"/>
    </xf>
    <xf numFmtId="0" fontId="22" fillId="20" borderId="33" xfId="0" applyFont="1" applyFill="1" applyBorder="1" applyAlignment="1">
      <alignment horizontal="center" vertical="top" wrapText="1"/>
    </xf>
    <xf numFmtId="164" fontId="1" fillId="0" borderId="34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1" fillId="0" borderId="36" xfId="0" applyNumberFormat="1" applyFont="1" applyFill="1" applyBorder="1" applyAlignment="1">
      <alignment horizontal="center" vertical="top" wrapText="1"/>
    </xf>
    <xf numFmtId="167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- Style2" xfId="58"/>
    <cellStyle name="Normal - Style3" xfId="59"/>
    <cellStyle name="Normal - Style4" xfId="60"/>
    <cellStyle name="Normal - Style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="85" zoomScaleNormal="85" zoomScalePageLayoutView="0" workbookViewId="0" topLeftCell="A1">
      <selection activeCell="I9" sqref="I9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9" width="20.8515625" style="2" customWidth="1"/>
    <col min="10" max="10" width="17.57421875" style="2" customWidth="1"/>
    <col min="11" max="11" width="5.8515625" style="2" bestFit="1" customWidth="1"/>
    <col min="12" max="12" width="20.28125" style="2" bestFit="1" customWidth="1"/>
    <col min="13" max="13" width="15.57421875" style="2" bestFit="1" customWidth="1"/>
    <col min="14" max="14" width="6.421875" style="2" bestFit="1" customWidth="1"/>
    <col min="15" max="16384" width="9.140625" style="2" customWidth="1"/>
  </cols>
  <sheetData>
    <row r="1" ht="19.5" thickBot="1">
      <c r="B1" s="46" t="s">
        <v>29</v>
      </c>
    </row>
    <row r="2" spans="1:9" ht="16.5" thickBot="1">
      <c r="A2" s="47" t="s">
        <v>21</v>
      </c>
      <c r="B2" s="48"/>
      <c r="C2" s="48"/>
      <c r="D2" s="49"/>
      <c r="E2" s="25"/>
      <c r="F2" s="25"/>
      <c r="G2" s="25"/>
      <c r="H2" s="25"/>
      <c r="I2" s="25"/>
    </row>
    <row r="3" spans="1:9" ht="16.5" thickBot="1">
      <c r="A3" s="26" t="s">
        <v>24</v>
      </c>
      <c r="B3" s="27"/>
      <c r="C3" s="9"/>
      <c r="D3" s="9"/>
      <c r="E3" s="25"/>
      <c r="F3" s="25"/>
      <c r="G3" s="25"/>
      <c r="H3" s="25"/>
      <c r="I3" s="25"/>
    </row>
    <row r="4" spans="1:14" ht="48" thickBot="1">
      <c r="A4" s="28" t="s">
        <v>0</v>
      </c>
      <c r="B4" s="29" t="s">
        <v>19</v>
      </c>
      <c r="C4" s="30" t="s">
        <v>2</v>
      </c>
      <c r="D4" s="31" t="s">
        <v>20</v>
      </c>
      <c r="E4" s="32" t="s">
        <v>3</v>
      </c>
      <c r="F4" s="55"/>
      <c r="G4" s="55"/>
      <c r="H4" s="55"/>
      <c r="I4" s="55"/>
      <c r="J4" s="56"/>
      <c r="K4" s="57" t="s">
        <v>0</v>
      </c>
      <c r="L4" s="58" t="s">
        <v>25</v>
      </c>
      <c r="M4" s="36" t="s">
        <v>26</v>
      </c>
      <c r="N4" s="36" t="s">
        <v>27</v>
      </c>
    </row>
    <row r="5" spans="1:14" ht="16.5" thickBot="1">
      <c r="A5" s="1">
        <v>2009</v>
      </c>
      <c r="B5" s="18" t="s">
        <v>6</v>
      </c>
      <c r="C5" s="5">
        <f>138199.98*N5</f>
        <v>115653.36228440893</v>
      </c>
      <c r="D5" s="23">
        <f>51034.4328073025*N5</f>
        <v>42708.426921930666</v>
      </c>
      <c r="E5" s="45">
        <f>C5/D5</f>
        <v>2.7079752315817847</v>
      </c>
      <c r="F5" s="53"/>
      <c r="G5" s="53"/>
      <c r="H5" s="53"/>
      <c r="I5" s="53"/>
      <c r="K5" s="39">
        <v>2009</v>
      </c>
      <c r="L5" s="41">
        <v>4396</v>
      </c>
      <c r="M5" s="41">
        <v>5253</v>
      </c>
      <c r="N5" s="40">
        <f>+L5/M5</f>
        <v>0.8368551304016753</v>
      </c>
    </row>
    <row r="6" spans="1:14" ht="16.5" thickBot="1">
      <c r="A6" s="1">
        <v>2008</v>
      </c>
      <c r="B6" s="18" t="s">
        <v>6</v>
      </c>
      <c r="C6" s="5">
        <f>194900.49*N6</f>
        <v>162958.67039977264</v>
      </c>
      <c r="D6" s="23">
        <f>49286.5361471328*N6</f>
        <v>41209.07237917716</v>
      </c>
      <c r="E6" s="45">
        <f aca="true" t="shared" si="0" ref="E6:E21">C6/D6</f>
        <v>3.954436753643483</v>
      </c>
      <c r="F6" s="53"/>
      <c r="G6" s="53"/>
      <c r="H6" s="53"/>
      <c r="I6" s="53"/>
      <c r="K6" s="37">
        <v>2008</v>
      </c>
      <c r="L6" s="42">
        <v>4413</v>
      </c>
      <c r="M6" s="42">
        <v>5278</v>
      </c>
      <c r="N6" s="40">
        <f>+L6/M6</f>
        <v>0.8361121636983706</v>
      </c>
    </row>
    <row r="7" spans="1:14" ht="16.5" thickBot="1">
      <c r="A7" s="1">
        <v>2007</v>
      </c>
      <c r="B7" s="18" t="s">
        <v>6</v>
      </c>
      <c r="C7" s="5">
        <f>151597*N7</f>
        <v>127304.28541307265</v>
      </c>
      <c r="D7" s="23">
        <f>47735.658*N7</f>
        <v>40086.24069350201</v>
      </c>
      <c r="E7" s="45">
        <f t="shared" si="0"/>
        <v>3.175760141402052</v>
      </c>
      <c r="F7" s="53"/>
      <c r="G7" s="53"/>
      <c r="H7" s="53"/>
      <c r="I7" s="53"/>
      <c r="K7" s="37">
        <v>2007</v>
      </c>
      <c r="L7" s="42">
        <v>4381</v>
      </c>
      <c r="M7" s="42">
        <v>5217</v>
      </c>
      <c r="N7" s="40">
        <f>+L7/M7</f>
        <v>0.8397546482652866</v>
      </c>
    </row>
    <row r="8" spans="1:14" ht="16.5" thickBot="1">
      <c r="A8" s="1">
        <v>2006</v>
      </c>
      <c r="B8" s="18" t="s">
        <v>6</v>
      </c>
      <c r="C8" s="5">
        <f>176394.68*N8</f>
        <v>147164.52708812262</v>
      </c>
      <c r="D8" s="23">
        <f>58079.175*N8</f>
        <v>48454.943893678166</v>
      </c>
      <c r="E8" s="45">
        <f t="shared" si="0"/>
        <v>3.037141626064764</v>
      </c>
      <c r="F8" s="53"/>
      <c r="G8" s="53"/>
      <c r="H8" s="53"/>
      <c r="I8" s="53"/>
      <c r="K8" s="37">
        <v>2006</v>
      </c>
      <c r="L8" s="42">
        <v>4355</v>
      </c>
      <c r="M8" s="42">
        <v>5220</v>
      </c>
      <c r="N8" s="40">
        <f>+L8/M8</f>
        <v>0.8342911877394636</v>
      </c>
    </row>
    <row r="9" spans="1:14" ht="16.5" thickBot="1">
      <c r="A9" s="1">
        <v>2005</v>
      </c>
      <c r="B9" s="18" t="s">
        <v>6</v>
      </c>
      <c r="C9" s="44">
        <v>110312.44606846225</v>
      </c>
      <c r="D9" s="43">
        <f>45072.073*N9</f>
        <v>37394.049514732964</v>
      </c>
      <c r="E9" s="45">
        <f t="shared" si="0"/>
        <v>2.95</v>
      </c>
      <c r="F9" s="53"/>
      <c r="G9" s="53"/>
      <c r="H9" s="53"/>
      <c r="I9" s="53"/>
      <c r="K9" s="37">
        <v>2005</v>
      </c>
      <c r="L9" s="42">
        <v>4505</v>
      </c>
      <c r="M9" s="42">
        <v>5430</v>
      </c>
      <c r="N9" s="40">
        <f>+L9/M9</f>
        <v>0.8296500920810314</v>
      </c>
    </row>
    <row r="10" spans="1:14" ht="16.5" thickBot="1">
      <c r="A10" s="1">
        <v>2004</v>
      </c>
      <c r="B10" s="18" t="s">
        <v>6</v>
      </c>
      <c r="C10" s="44" t="s">
        <v>28</v>
      </c>
      <c r="D10" s="44" t="s">
        <v>28</v>
      </c>
      <c r="E10" s="6"/>
      <c r="F10" s="54"/>
      <c r="G10" s="54"/>
      <c r="H10" s="54"/>
      <c r="I10" s="54"/>
      <c r="K10" s="38">
        <v>2004</v>
      </c>
      <c r="L10" s="50" t="s">
        <v>28</v>
      </c>
      <c r="M10" s="51"/>
      <c r="N10" s="52"/>
    </row>
    <row r="11" spans="1:9" ht="16.5" thickBot="1">
      <c r="A11" s="1"/>
      <c r="B11" s="18"/>
      <c r="C11" s="5"/>
      <c r="D11" s="23"/>
      <c r="E11" s="6"/>
      <c r="F11" s="54"/>
      <c r="G11" s="54"/>
      <c r="H11" s="54"/>
      <c r="I11" s="54"/>
    </row>
    <row r="12" spans="1:9" ht="16.5" hidden="1" thickBot="1">
      <c r="A12" s="1"/>
      <c r="B12" s="18"/>
      <c r="C12" s="5"/>
      <c r="D12" s="23"/>
      <c r="E12" s="6" t="e">
        <f t="shared" si="0"/>
        <v>#DIV/0!</v>
      </c>
      <c r="F12" s="54"/>
      <c r="G12" s="54"/>
      <c r="H12" s="54"/>
      <c r="I12" s="54"/>
    </row>
    <row r="13" spans="1:9" ht="16.5" hidden="1" thickBot="1">
      <c r="A13" s="1"/>
      <c r="B13" s="18"/>
      <c r="C13" s="5"/>
      <c r="D13" s="23"/>
      <c r="E13" s="6" t="e">
        <f t="shared" si="0"/>
        <v>#DIV/0!</v>
      </c>
      <c r="F13" s="54"/>
      <c r="G13" s="54"/>
      <c r="H13" s="54"/>
      <c r="I13" s="54"/>
    </row>
    <row r="14" spans="1:9" ht="16.5" hidden="1" thickBot="1">
      <c r="A14" s="1"/>
      <c r="B14" s="18"/>
      <c r="C14" s="5"/>
      <c r="D14" s="23"/>
      <c r="E14" s="6" t="e">
        <f t="shared" si="0"/>
        <v>#DIV/0!</v>
      </c>
      <c r="F14" s="54"/>
      <c r="G14" s="54"/>
      <c r="H14" s="54"/>
      <c r="I14" s="54"/>
    </row>
    <row r="15" spans="1:9" ht="16.5" hidden="1" thickBot="1">
      <c r="A15" s="1"/>
      <c r="B15" s="18"/>
      <c r="C15" s="5"/>
      <c r="D15" s="23"/>
      <c r="E15" s="6" t="e">
        <f t="shared" si="0"/>
        <v>#DIV/0!</v>
      </c>
      <c r="F15" s="54"/>
      <c r="G15" s="54"/>
      <c r="H15" s="54"/>
      <c r="I15" s="54"/>
    </row>
    <row r="16" spans="1:9" ht="16.5" hidden="1" thickBot="1">
      <c r="A16" s="1"/>
      <c r="B16" s="18"/>
      <c r="C16" s="5"/>
      <c r="D16" s="23"/>
      <c r="E16" s="6" t="e">
        <f t="shared" si="0"/>
        <v>#DIV/0!</v>
      </c>
      <c r="F16" s="54"/>
      <c r="G16" s="54"/>
      <c r="H16" s="54"/>
      <c r="I16" s="54"/>
    </row>
    <row r="17" spans="1:9" ht="16.5" hidden="1" thickBot="1">
      <c r="A17" s="1"/>
      <c r="B17" s="18"/>
      <c r="C17" s="5"/>
      <c r="D17" s="23"/>
      <c r="E17" s="6" t="e">
        <f t="shared" si="0"/>
        <v>#DIV/0!</v>
      </c>
      <c r="F17" s="54"/>
      <c r="G17" s="54"/>
      <c r="H17" s="54"/>
      <c r="I17" s="54"/>
    </row>
    <row r="18" spans="1:9" ht="16.5" hidden="1" thickBot="1">
      <c r="A18" s="1"/>
      <c r="B18" s="18"/>
      <c r="C18" s="5"/>
      <c r="D18" s="23"/>
      <c r="E18" s="6" t="e">
        <f t="shared" si="0"/>
        <v>#DIV/0!</v>
      </c>
      <c r="F18" s="54"/>
      <c r="G18" s="54"/>
      <c r="H18" s="54"/>
      <c r="I18" s="54"/>
    </row>
    <row r="19" spans="1:9" ht="16.5" hidden="1" thickBot="1">
      <c r="A19" s="1"/>
      <c r="B19" s="18"/>
      <c r="C19" s="5"/>
      <c r="D19" s="23"/>
      <c r="E19" s="6" t="e">
        <f t="shared" si="0"/>
        <v>#DIV/0!</v>
      </c>
      <c r="F19" s="54"/>
      <c r="G19" s="54"/>
      <c r="H19" s="54"/>
      <c r="I19" s="54"/>
    </row>
    <row r="20" spans="1:9" ht="16.5" hidden="1" thickBot="1">
      <c r="A20" s="7"/>
      <c r="B20" s="19"/>
      <c r="C20" s="8"/>
      <c r="D20" s="23"/>
      <c r="E20" s="10" t="e">
        <f t="shared" si="0"/>
        <v>#DIV/0!</v>
      </c>
      <c r="F20" s="54"/>
      <c r="G20" s="54"/>
      <c r="H20" s="54"/>
      <c r="I20" s="54"/>
    </row>
    <row r="21" spans="1:9" ht="16.5" hidden="1" thickBot="1">
      <c r="A21" s="11"/>
      <c r="B21" s="20"/>
      <c r="C21" s="12"/>
      <c r="D21" s="23"/>
      <c r="E21" s="13" t="e">
        <f t="shared" si="0"/>
        <v>#DIV/0!</v>
      </c>
      <c r="F21" s="54"/>
      <c r="G21" s="54"/>
      <c r="H21" s="54"/>
      <c r="I21" s="54"/>
    </row>
    <row r="22" spans="1:4" ht="17.25" thickBot="1">
      <c r="A22" s="3"/>
      <c r="B22" s="3"/>
      <c r="C22" s="4"/>
      <c r="D22" s="4"/>
    </row>
    <row r="23" spans="1:3" ht="48" thickBot="1">
      <c r="A23" s="33" t="s">
        <v>0</v>
      </c>
      <c r="B23" s="34" t="s">
        <v>1</v>
      </c>
      <c r="C23" s="35"/>
    </row>
    <row r="24" spans="1:3" ht="16.5" thickBot="1">
      <c r="A24" s="15">
        <v>2009</v>
      </c>
      <c r="B24" s="44">
        <v>0</v>
      </c>
      <c r="C24" s="35"/>
    </row>
    <row r="25" spans="1:2" ht="16.5" thickBot="1">
      <c r="A25" s="16">
        <v>2008</v>
      </c>
      <c r="B25" s="44">
        <v>0</v>
      </c>
    </row>
    <row r="26" spans="1:2" ht="16.5" thickBot="1">
      <c r="A26" s="16">
        <v>2007</v>
      </c>
      <c r="B26" s="44">
        <v>0</v>
      </c>
    </row>
    <row r="27" spans="1:2" ht="16.5" thickBot="1">
      <c r="A27" s="16">
        <v>2006</v>
      </c>
      <c r="B27" s="44">
        <v>0</v>
      </c>
    </row>
    <row r="28" spans="1:2" ht="16.5" thickBot="1">
      <c r="A28" s="16">
        <v>2005</v>
      </c>
      <c r="B28" s="44">
        <v>0</v>
      </c>
    </row>
    <row r="29" spans="1:2" ht="16.5" thickBot="1">
      <c r="A29" s="17">
        <v>2004</v>
      </c>
      <c r="B29" s="44" t="s">
        <v>28</v>
      </c>
    </row>
    <row r="30" spans="1:2" ht="16.5" thickBot="1">
      <c r="A30" s="9"/>
      <c r="B30" s="14"/>
    </row>
    <row r="31" spans="1:2" ht="48" thickBot="1">
      <c r="A31" s="33" t="s">
        <v>0</v>
      </c>
      <c r="B31" s="34" t="s">
        <v>23</v>
      </c>
    </row>
    <row r="32" spans="1:2" ht="16.5" thickBot="1">
      <c r="A32" s="15">
        <v>2009</v>
      </c>
      <c r="B32" s="5">
        <v>2496969</v>
      </c>
    </row>
    <row r="33" spans="1:2" ht="16.5" thickBot="1">
      <c r="A33" s="16">
        <v>2008</v>
      </c>
      <c r="B33" s="5">
        <v>2549831</v>
      </c>
    </row>
    <row r="34" spans="1:2" ht="16.5" thickBot="1">
      <c r="A34" s="16">
        <v>2007</v>
      </c>
      <c r="B34" s="5">
        <v>2397761</v>
      </c>
    </row>
    <row r="35" spans="1:2" ht="16.5" thickBot="1">
      <c r="A35" s="16">
        <v>2006</v>
      </c>
      <c r="B35" s="5">
        <v>2050790</v>
      </c>
    </row>
    <row r="36" spans="1:2" ht="16.5" thickBot="1">
      <c r="A36" s="16">
        <v>2005</v>
      </c>
      <c r="B36" s="5">
        <v>1919900</v>
      </c>
    </row>
    <row r="37" spans="1:2" ht="16.5" thickBot="1">
      <c r="A37" s="17">
        <v>2004</v>
      </c>
      <c r="B37" s="44" t="s">
        <v>28</v>
      </c>
    </row>
    <row r="38" spans="1:2" ht="16.5" thickBot="1">
      <c r="A38" s="9"/>
      <c r="B38" s="14"/>
    </row>
    <row r="39" spans="1:2" ht="48" thickBot="1">
      <c r="A39" s="33" t="s">
        <v>0</v>
      </c>
      <c r="B39" s="34" t="s">
        <v>22</v>
      </c>
    </row>
    <row r="40" spans="1:2" ht="16.5" thickBot="1">
      <c r="A40" s="15">
        <v>2009</v>
      </c>
      <c r="B40" s="24">
        <v>258371</v>
      </c>
    </row>
    <row r="41" spans="1:2" ht="16.5" thickBot="1">
      <c r="A41" s="16">
        <v>2008</v>
      </c>
      <c r="B41" s="24">
        <v>262909</v>
      </c>
    </row>
    <row r="42" spans="1:2" ht="16.5" thickBot="1">
      <c r="A42" s="16">
        <v>2007</v>
      </c>
      <c r="B42" s="24">
        <v>255780</v>
      </c>
    </row>
    <row r="43" spans="1:2" ht="16.5" thickBot="1">
      <c r="A43" s="16">
        <v>2006</v>
      </c>
      <c r="B43" s="24">
        <v>246280</v>
      </c>
    </row>
    <row r="44" spans="1:2" ht="16.5" thickBot="1">
      <c r="A44" s="16">
        <v>2005</v>
      </c>
      <c r="B44" s="24">
        <v>112892</v>
      </c>
    </row>
    <row r="45" spans="1:2" ht="16.5" thickBot="1">
      <c r="A45" s="17">
        <v>2004</v>
      </c>
      <c r="B45" s="44" t="s">
        <v>28</v>
      </c>
    </row>
    <row r="47" ht="23.25">
      <c r="A47" s="22" t="s">
        <v>4</v>
      </c>
    </row>
    <row r="48" spans="1:2" ht="23.25">
      <c r="A48" s="22" t="s">
        <v>0</v>
      </c>
      <c r="B48" s="22" t="s">
        <v>18</v>
      </c>
    </row>
    <row r="49" spans="1:2" ht="23.25">
      <c r="A49" s="21">
        <v>2009</v>
      </c>
      <c r="B49" s="21" t="s">
        <v>5</v>
      </c>
    </row>
    <row r="50" spans="1:2" ht="23.25">
      <c r="A50" s="21">
        <v>2008</v>
      </c>
      <c r="B50" s="21" t="s">
        <v>6</v>
      </c>
    </row>
    <row r="51" spans="1:2" ht="23.25">
      <c r="A51" s="21">
        <v>2007</v>
      </c>
      <c r="B51" s="21" t="s">
        <v>7</v>
      </c>
    </row>
    <row r="52" spans="1:2" ht="23.25">
      <c r="A52" s="21">
        <v>2006</v>
      </c>
      <c r="B52" s="21" t="s">
        <v>8</v>
      </c>
    </row>
    <row r="53" spans="1:2" ht="23.25">
      <c r="A53" s="21">
        <v>2004</v>
      </c>
      <c r="B53" s="21" t="s">
        <v>9</v>
      </c>
    </row>
    <row r="54" spans="1:2" ht="23.25">
      <c r="A54" s="21"/>
      <c r="B54" s="21" t="s">
        <v>10</v>
      </c>
    </row>
    <row r="55" spans="1:2" ht="23.25">
      <c r="A55" s="21"/>
      <c r="B55" s="21" t="s">
        <v>11</v>
      </c>
    </row>
    <row r="56" spans="1:2" ht="23.25">
      <c r="A56" s="21"/>
      <c r="B56" s="21" t="s">
        <v>12</v>
      </c>
    </row>
    <row r="57" spans="1:2" ht="23.25">
      <c r="A57" s="21"/>
      <c r="B57" s="21" t="s">
        <v>13</v>
      </c>
    </row>
    <row r="58" spans="1:2" ht="23.25">
      <c r="A58" s="21"/>
      <c r="B58" s="21" t="s">
        <v>14</v>
      </c>
    </row>
    <row r="59" spans="1:2" ht="23.25">
      <c r="A59" s="21"/>
      <c r="B59" s="21" t="s">
        <v>15</v>
      </c>
    </row>
    <row r="60" spans="1:2" ht="23.25">
      <c r="A60" s="21"/>
      <c r="B60" s="21" t="s">
        <v>16</v>
      </c>
    </row>
    <row r="61" spans="1:2" ht="23.25">
      <c r="A61" s="21"/>
      <c r="B61" s="21" t="s">
        <v>17</v>
      </c>
    </row>
  </sheetData>
  <sheetProtection/>
  <mergeCells count="2">
    <mergeCell ref="A2:D2"/>
    <mergeCell ref="L10:N10"/>
  </mergeCells>
  <dataValidations count="2">
    <dataValidation type="list" allowBlank="1" showInputMessage="1" showErrorMessage="1" sqref="B5:B21">
      <formula1>$B$49:$B$61</formula1>
    </dataValidation>
    <dataValidation type="list" allowBlank="1" showInputMessage="1" showErrorMessage="1" sqref="A5:A21">
      <formula1>Year</formula1>
    </dataValidation>
  </dataValidations>
  <printOptions/>
  <pageMargins left="0.7" right="0.7" top="0.75" bottom="0.75" header="0.3" footer="0.3"/>
  <pageSetup horizontalDpi="600" verticalDpi="600" orientation="landscape" r:id="rId3"/>
  <rowBreaks count="1" manualBreakCount="1">
    <brk id="4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Irmgard Wilcox</cp:lastModifiedBy>
  <cp:lastPrinted>2010-10-19T14:29:12Z</cp:lastPrinted>
  <dcterms:created xsi:type="dcterms:W3CDTF">2010-10-14T17:02:15Z</dcterms:created>
  <dcterms:modified xsi:type="dcterms:W3CDTF">2010-11-05T21:31:11Z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