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cificorp.us\DFS\PDXCO\PSB1\SHARED\FILINGS\WA\2020 Dockets\U-200281\_Quarterly Reports\1-29-21 Report\Filed docs\"/>
    </mc:Choice>
  </mc:AlternateContent>
  <xr:revisionPtr revIDLastSave="0" documentId="13_ncr:1_{FF7A56F6-3E91-42A8-8080-53AF1B68ECAC}" xr6:coauthVersionLast="45" xr6:coauthVersionMax="45" xr10:uidLastSave="{00000000-0000-0000-0000-000000000000}"/>
  <bookViews>
    <workbookView xWindow="1200" yWindow="0" windowWidth="16970" windowHeight="9960" tabRatio="796" activeTab="9" xr2:uid="{00000000-000D-0000-FFFF-FFFF00000000}"/>
  </bookViews>
  <sheets>
    <sheet name="1. General 2020_Q4" sheetId="2" r:id="rId1"/>
    <sheet name="2. Disconnections 2020" sheetId="3" r:id="rId2"/>
    <sheet name="3. Fees 2020" sheetId="4" r:id="rId3"/>
    <sheet name="4. Payment Arrangements 2020" sheetId="5" r:id="rId4"/>
    <sheet name="5. Medical Certificates 2020" sheetId="6" r:id="rId5"/>
    <sheet name="6. Deposits 2020" sheetId="7" r:id="rId6"/>
    <sheet name="DEP_WKSHT" sheetId="35" state="hidden" r:id="rId7"/>
    <sheet name="7. Bill Assistance 2020" sheetId="8" r:id="rId8"/>
    <sheet name="BA_WRKSHT" sheetId="36" state="hidden" r:id="rId9"/>
    <sheet name="8. Past Due Balances 2020" sheetId="9" r:id="rId10"/>
  </sheets>
  <definedNames>
    <definedName name="_xlnm._FilterDatabase" localSheetId="0" hidden="1">'1. General 2020_Q4'!$A$4:$D$142</definedName>
    <definedName name="_xlnm._FilterDatabase" localSheetId="1" hidden="1">'2. Disconnections 2020'!$A$2:$BB$599</definedName>
    <definedName name="_xlnm._FilterDatabase" localSheetId="2" hidden="1">'3. Fees 2020'!$A$2:$CB$68</definedName>
    <definedName name="_xlnm._FilterDatabase" localSheetId="5" hidden="1">'6. Deposits 2020'!$A$1:$B$67</definedName>
    <definedName name="_xlnm._FilterDatabase" localSheetId="7" hidden="1">'7. Bill Assistance 2020'!$A$2:$O$53</definedName>
    <definedName name="_xlnm._FilterDatabase" localSheetId="9" hidden="1">'8. Past Due Balances 2020'!$FU$1:$GF$71</definedName>
    <definedName name="_xlnm._FilterDatabase" localSheetId="6" hidden="1">DEP_WKSHT!$A$1:$E$62</definedName>
  </definedNames>
  <calcPr calcId="191029"/>
  <pivotCaches>
    <pivotCache cacheId="2" r:id="rId11"/>
    <pivotCache cacheId="3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35" l="1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R8" i="2"/>
  <c r="R7" i="2"/>
  <c r="R6" i="2"/>
  <c r="R5" i="2"/>
  <c r="R9" i="2" s="1"/>
  <c r="Q9" i="2"/>
  <c r="P9" i="2"/>
  <c r="O9" i="2" l="1"/>
  <c r="N9" i="2"/>
  <c r="M9" i="2"/>
  <c r="L9" i="2"/>
  <c r="K9" i="2"/>
  <c r="J9" i="2"/>
  <c r="I9" i="2"/>
  <c r="H9" i="2"/>
  <c r="G9" i="2"/>
  <c r="F9" i="2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sharedStrings.xml><?xml version="1.0" encoding="utf-8"?>
<sst xmlns="http://schemas.openxmlformats.org/spreadsheetml/2006/main" count="4260" uniqueCount="188">
  <si>
    <t>Zip Code</t>
  </si>
  <si>
    <t>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</si>
  <si>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</si>
  <si>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</si>
  <si>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</si>
  <si>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</si>
  <si>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</si>
  <si>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</si>
  <si>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</si>
  <si>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</si>
  <si>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</si>
  <si>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</si>
  <si>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</si>
  <si>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</si>
  <si>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</si>
  <si>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</si>
  <si>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</si>
  <si>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</si>
  <si>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</si>
  <si>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</si>
  <si>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</si>
  <si>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</si>
  <si>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</si>
  <si>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</si>
  <si>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</si>
  <si>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</si>
  <si>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</si>
  <si>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</si>
  <si>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</si>
  <si>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</si>
  <si>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</si>
  <si>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</si>
  <si>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</si>
  <si>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</si>
  <si>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</si>
  <si>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</si>
  <si>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</si>
  <si>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</si>
  <si>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</si>
  <si>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</si>
  <si>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</si>
  <si>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</si>
  <si>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</si>
  <si>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</si>
  <si>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</si>
  <si>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</si>
  <si>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</si>
  <si>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</si>
  <si>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</si>
  <si>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</si>
  <si>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</si>
  <si>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</si>
  <si>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</si>
  <si>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</si>
  <si>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</si>
  <si>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</si>
  <si>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</si>
  <si>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</si>
  <si>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</si>
  <si>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</si>
  <si>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</si>
  <si>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</si>
  <si>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</si>
  <si>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</si>
  <si>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</si>
  <si>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</si>
  <si>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</si>
  <si>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</si>
  <si>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</si>
  <si>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</si>
  <si>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</si>
  <si>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</si>
  <si>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</si>
  <si>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</si>
  <si>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</si>
  <si>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</si>
  <si>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</si>
  <si>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</si>
  <si>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</si>
  <si>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</si>
  <si>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</si>
  <si>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</si>
  <si>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</si>
  <si>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</si>
  <si>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</si>
  <si>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</si>
  <si>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</si>
  <si>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</si>
  <si>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</si>
  <si>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</si>
  <si>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</si>
  <si>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</si>
  <si>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</si>
  <si>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</si>
  <si>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</si>
  <si>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</si>
  <si>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</si>
  <si>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</si>
  <si>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</si>
  <si>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</si>
  <si>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</si>
  <si>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</si>
  <si>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</si>
  <si>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</si>
  <si>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</si>
  <si>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</si>
  <si>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</si>
  <si>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</si>
  <si>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</si>
  <si>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</si>
  <si>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</si>
  <si>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</si>
  <si>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</si>
  <si>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</si>
  <si>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</si>
  <si>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</si>
  <si>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</si>
  <si>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</si>
  <si>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</si>
  <si>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</si>
  <si>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</si>
  <si>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</si>
  <si>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</si>
  <si>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</si>
  <si>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</si>
  <si>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</si>
  <si>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</si>
  <si>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</si>
  <si>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</si>
  <si>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</si>
  <si>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</si>
  <si>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</si>
  <si>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</si>
  <si>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</si>
  <si>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</si>
  <si>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</si>
  <si>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</si>
  <si>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</si>
  <si>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</si>
  <si>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</si>
  <si>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</si>
  <si>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</si>
  <si>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</si>
  <si>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</si>
  <si>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</si>
  <si>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r>
      <t>Item b) Number of Customers Completing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Medical Payment </t>
    </r>
    <r>
      <rPr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</si>
  <si>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sz val="11"/>
        <rFont val="Calibri"/>
        <family val="2"/>
        <scheme val="minor"/>
      </rPr>
      <t>New Medical Payment Arrangements</t>
    </r>
    <r>
      <rPr>
        <sz val="11"/>
        <color theme="1"/>
        <rFont val="Calibri"/>
        <family val="2"/>
        <scheme val="minor"/>
      </rPr>
      <t xml:space="preserve"> Each Month</t>
    </r>
  </si>
  <si>
    <t>98952COM</t>
  </si>
  <si>
    <t xml:space="preserve">Count of aggreements on 12/31/2020 by ZIP and CLASS. 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</si>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</sst>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3" fillId="0" borderId="0"/>
    <xf numFmtId="0" fontId="13" fillId="0" borderId="0"/>
    <xf numFmtId="0" fontId="13" fillId="0" borderId="0"/>
  </cellStyleXfs>
  <cellXfs count="85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3" applyFont="1" applyFill="1" applyBorder="1" applyAlignment="1">
      <alignment wrapText="1"/>
    </xf>
    <xf numFmtId="0" fontId="6" fillId="0" borderId="5" xfId="4" applyFont="1" applyFill="1" applyBorder="1" applyAlignment="1">
      <alignment wrapText="1"/>
    </xf>
    <xf numFmtId="0" fontId="6" fillId="0" borderId="5" xfId="4" applyFont="1" applyFill="1" applyBorder="1" applyAlignment="1">
      <alignment horizontal="right" wrapText="1"/>
    </xf>
    <xf numFmtId="0" fontId="6" fillId="0" borderId="7" xfId="4" applyFont="1" applyFill="1" applyBorder="1" applyAlignment="1">
      <alignment wrapText="1"/>
    </xf>
    <xf numFmtId="0" fontId="0" fillId="0" borderId="0" xfId="0" quotePrefix="1"/>
    <xf numFmtId="0" fontId="6" fillId="0" borderId="7" xfId="4" applyFont="1" applyFill="1" applyBorder="1" applyAlignment="1">
      <alignment horizontal="right" wrapText="1"/>
    </xf>
    <xf numFmtId="44" fontId="0" fillId="0" borderId="0" xfId="1" applyFont="1"/>
    <xf numFmtId="44" fontId="6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6" fillId="0" borderId="7" xfId="1" applyFont="1" applyFill="1" applyBorder="1" applyAlignment="1">
      <alignment horizontal="right" wrapText="1"/>
    </xf>
    <xf numFmtId="0" fontId="6" fillId="0" borderId="5" xfId="5" applyFont="1" applyFill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0" fillId="0" borderId="0" xfId="0" applyFont="1"/>
    <xf numFmtId="0" fontId="2" fillId="2" borderId="0" xfId="0" applyFont="1" applyFill="1"/>
    <xf numFmtId="0" fontId="2" fillId="0" borderId="1" xfId="0" applyFont="1" applyBorder="1"/>
    <xf numFmtId="0" fontId="7" fillId="0" borderId="5" xfId="6" applyFont="1" applyFill="1" applyBorder="1" applyAlignment="1">
      <alignment horizontal="right" wrapText="1"/>
    </xf>
    <xf numFmtId="0" fontId="2" fillId="0" borderId="1" xfId="0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2" borderId="0" xfId="0" applyFont="1" applyFill="1"/>
    <xf numFmtId="0" fontId="0" fillId="0" borderId="1" xfId="0" applyFont="1" applyBorder="1"/>
    <xf numFmtId="17" fontId="0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41" fontId="0" fillId="0" borderId="0" xfId="0" applyNumberFormat="1" applyAlignment="1">
      <alignment horizontal="left"/>
    </xf>
    <xf numFmtId="41" fontId="2" fillId="0" borderId="0" xfId="0" applyNumberFormat="1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4" borderId="6" xfId="7" applyFont="1" applyFill="1" applyBorder="1" applyAlignment="1">
      <alignment horizontal="center"/>
    </xf>
    <xf numFmtId="0" fontId="12" fillId="0" borderId="5" xfId="7" applyFont="1" applyFill="1" applyBorder="1" applyAlignment="1">
      <alignment wrapText="1"/>
    </xf>
    <xf numFmtId="0" fontId="12" fillId="0" borderId="5" xfId="7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12" fillId="4" borderId="6" xfId="8" applyFont="1" applyFill="1" applyBorder="1" applyAlignment="1">
      <alignment horizontal="center"/>
    </xf>
    <xf numFmtId="0" fontId="12" fillId="0" borderId="5" xfId="8" applyFont="1" applyFill="1" applyBorder="1" applyAlignment="1">
      <alignment wrapText="1"/>
    </xf>
    <xf numFmtId="0" fontId="12" fillId="0" borderId="5" xfId="8" applyFont="1" applyFill="1" applyBorder="1" applyAlignment="1">
      <alignment horizontal="right" wrapText="1"/>
    </xf>
    <xf numFmtId="0" fontId="12" fillId="0" borderId="5" xfId="9" applyFont="1" applyFill="1" applyBorder="1" applyAlignment="1">
      <alignment wrapText="1"/>
    </xf>
    <xf numFmtId="0" fontId="12" fillId="0" borderId="5" xfId="9" applyFont="1" applyFill="1" applyBorder="1" applyAlignment="1">
      <alignment horizontal="right" wrapText="1"/>
    </xf>
    <xf numFmtId="44" fontId="0" fillId="5" borderId="0" xfId="1" applyFont="1" applyFill="1"/>
    <xf numFmtId="0" fontId="0" fillId="5" borderId="0" xfId="0" applyFill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</cellXfs>
  <cellStyles count="10">
    <cellStyle name="Currency" xfId="1" builtinId="4"/>
    <cellStyle name="Normal" xfId="0" builtinId="0"/>
    <cellStyle name="Normal_7. Bill Assistance 2020" xfId="6" xr:uid="{00000000-0005-0000-0000-000003000000}"/>
    <cellStyle name="Normal_BA_WRKSHT" xfId="8" xr:uid="{2EABDF8C-E610-4E7C-A37C-12A2B0CDA556}"/>
    <cellStyle name="Normal_DEP_WKSHT" xfId="7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9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142"/>
  <sheetViews>
    <sheetView workbookViewId="0">
      <selection activeCell="E21" sqref="E21"/>
    </sheetView>
  </sheetViews>
  <sheetFormatPr defaultRowHeight="14.5" x14ac:dyDescent="0.35"/>
  <cols>
    <col min="1" max="1" width="8.7265625" bestFit="1" customWidth="1"/>
    <col min="2" max="2" width="14.54296875" bestFit="1" customWidth="1"/>
    <col min="3" max="3" width="22" customWidth="1"/>
    <col min="4" max="4" width="4.26953125" customWidth="1"/>
    <col min="5" max="5" width="14.453125" customWidth="1"/>
    <col min="6" max="6" width="20.54296875" bestFit="1" customWidth="1"/>
    <col min="7" max="15" width="12.54296875" bestFit="1" customWidth="1"/>
    <col min="16" max="17" width="12.54296875" customWidth="1"/>
    <col min="18" max="18" width="14.26953125" bestFit="1" customWidth="1"/>
  </cols>
  <sheetData>
    <row r="1" spans="1:19" x14ac:dyDescent="0.35">
      <c r="A1" s="7" t="s">
        <v>148</v>
      </c>
      <c r="B1" s="7"/>
      <c r="C1" s="7"/>
      <c r="D1" s="7"/>
    </row>
    <row r="2" spans="1:19" x14ac:dyDescent="0.35">
      <c r="A2" s="7" t="s">
        <v>149</v>
      </c>
      <c r="B2" s="7"/>
      <c r="C2" s="7"/>
      <c r="D2" s="7"/>
    </row>
    <row r="3" spans="1:19" x14ac:dyDescent="0.35">
      <c r="A3" s="61" t="s">
        <v>32</v>
      </c>
      <c r="B3" s="61"/>
      <c r="C3" s="61"/>
      <c r="D3" s="61"/>
    </row>
    <row r="4" spans="1:19" ht="29" x14ac:dyDescent="0.35">
      <c r="A4" s="8" t="s">
        <v>0</v>
      </c>
      <c r="B4" s="8" t="s">
        <v>1</v>
      </c>
      <c r="C4" s="8" t="s">
        <v>2</v>
      </c>
      <c r="D4" s="8"/>
      <c r="E4" s="44" t="s">
        <v>125</v>
      </c>
      <c r="F4" s="44" t="s">
        <v>129</v>
      </c>
      <c r="G4" s="44" t="s">
        <v>130</v>
      </c>
      <c r="H4" s="44" t="s">
        <v>131</v>
      </c>
      <c r="I4" s="44" t="s">
        <v>132</v>
      </c>
      <c r="J4" s="44" t="s">
        <v>133</v>
      </c>
      <c r="K4" s="44" t="s">
        <v>134</v>
      </c>
      <c r="L4" s="44" t="s">
        <v>135</v>
      </c>
      <c r="M4" s="44" t="s">
        <v>136</v>
      </c>
      <c r="N4" s="44" t="s">
        <v>137</v>
      </c>
      <c r="O4" s="44" t="s">
        <v>138</v>
      </c>
      <c r="P4" s="44" t="s">
        <v>139</v>
      </c>
      <c r="Q4" s="44" t="s">
        <v>140</v>
      </c>
      <c r="R4" s="44" t="s">
        <v>143</v>
      </c>
    </row>
    <row r="5" spans="1:19" x14ac:dyDescent="0.35">
      <c r="A5" t="s">
        <v>36</v>
      </c>
      <c r="B5" t="s">
        <v>35</v>
      </c>
      <c r="C5">
        <v>2097</v>
      </c>
      <c r="E5" s="45" t="s">
        <v>126</v>
      </c>
      <c r="F5" s="46">
        <v>187204745</v>
      </c>
      <c r="G5" s="46">
        <v>159477756</v>
      </c>
      <c r="H5" s="46">
        <v>138382371</v>
      </c>
      <c r="I5" s="46">
        <v>118811531</v>
      </c>
      <c r="J5" s="46">
        <v>91504913</v>
      </c>
      <c r="K5" s="46">
        <v>95690167</v>
      </c>
      <c r="L5" s="46">
        <v>113689088</v>
      </c>
      <c r="M5" s="46">
        <v>135183670</v>
      </c>
      <c r="N5" s="46">
        <v>117259982</v>
      </c>
      <c r="O5" s="46">
        <v>93298672</v>
      </c>
      <c r="P5" s="46">
        <v>130696277</v>
      </c>
      <c r="Q5" s="46">
        <v>191439206</v>
      </c>
      <c r="R5" s="47">
        <f>SUM(F5:Q5)</f>
        <v>1572638378</v>
      </c>
    </row>
    <row r="6" spans="1:19" x14ac:dyDescent="0.35">
      <c r="A6" t="s">
        <v>37</v>
      </c>
      <c r="B6" t="s">
        <v>35</v>
      </c>
      <c r="C6">
        <v>2542</v>
      </c>
      <c r="E6" s="45" t="s">
        <v>127</v>
      </c>
      <c r="F6" s="46">
        <v>138932205</v>
      </c>
      <c r="G6" s="46">
        <v>130434781</v>
      </c>
      <c r="H6" s="46">
        <v>116109062</v>
      </c>
      <c r="I6" s="46">
        <v>107053672</v>
      </c>
      <c r="J6" s="46">
        <v>100339187</v>
      </c>
      <c r="K6" s="46">
        <v>111077733</v>
      </c>
      <c r="L6" s="46">
        <v>122050532</v>
      </c>
      <c r="M6" s="46">
        <v>132740816</v>
      </c>
      <c r="N6" s="46">
        <v>137359959</v>
      </c>
      <c r="O6" s="46">
        <v>134120062</v>
      </c>
      <c r="P6" s="46">
        <v>134086700</v>
      </c>
      <c r="Q6" s="46">
        <v>133799182</v>
      </c>
      <c r="R6" s="47">
        <f t="shared" ref="R6:R8" si="0">SUM(F6:Q6)</f>
        <v>1498103891</v>
      </c>
    </row>
    <row r="7" spans="1:19" x14ac:dyDescent="0.35">
      <c r="A7" t="s">
        <v>38</v>
      </c>
      <c r="B7" t="s">
        <v>35</v>
      </c>
      <c r="C7">
        <v>1610</v>
      </c>
      <c r="E7" s="45" t="s">
        <v>141</v>
      </c>
      <c r="F7" s="46">
        <v>65686070</v>
      </c>
      <c r="G7" s="46">
        <v>66072891</v>
      </c>
      <c r="H7" s="46">
        <v>66587765</v>
      </c>
      <c r="I7" s="46">
        <v>64749037</v>
      </c>
      <c r="J7" s="46">
        <v>61211834</v>
      </c>
      <c r="K7" s="46">
        <v>67754879</v>
      </c>
      <c r="L7" s="46">
        <v>66728890</v>
      </c>
      <c r="M7" s="46">
        <v>68378925</v>
      </c>
      <c r="N7" s="46">
        <v>70586585</v>
      </c>
      <c r="O7" s="46">
        <v>70313779</v>
      </c>
      <c r="P7" s="46">
        <v>70831365</v>
      </c>
      <c r="Q7" s="46">
        <v>68223263</v>
      </c>
      <c r="R7" s="47">
        <f t="shared" si="0"/>
        <v>807125283</v>
      </c>
    </row>
    <row r="8" spans="1:19" x14ac:dyDescent="0.35">
      <c r="A8" t="s">
        <v>39</v>
      </c>
      <c r="B8" t="s">
        <v>35</v>
      </c>
      <c r="C8">
        <v>2</v>
      </c>
      <c r="E8" s="45" t="s">
        <v>142</v>
      </c>
      <c r="F8" s="46">
        <v>613380</v>
      </c>
      <c r="G8" s="46">
        <v>534821</v>
      </c>
      <c r="H8" s="46">
        <v>2607709</v>
      </c>
      <c r="I8" s="46">
        <v>8136764</v>
      </c>
      <c r="J8" s="46">
        <v>16311791</v>
      </c>
      <c r="K8" s="46">
        <v>20483882</v>
      </c>
      <c r="L8" s="46">
        <v>31341813</v>
      </c>
      <c r="M8" s="46">
        <v>36683288</v>
      </c>
      <c r="N8" s="46">
        <v>29873791</v>
      </c>
      <c r="O8" s="46">
        <v>19810391</v>
      </c>
      <c r="P8" s="46">
        <v>8144562</v>
      </c>
      <c r="Q8" s="46">
        <v>1995703</v>
      </c>
      <c r="R8" s="47">
        <f t="shared" si="0"/>
        <v>176537895</v>
      </c>
    </row>
    <row r="9" spans="1:19" x14ac:dyDescent="0.35">
      <c r="A9" t="s">
        <v>40</v>
      </c>
      <c r="B9" t="s">
        <v>35</v>
      </c>
      <c r="C9">
        <v>2</v>
      </c>
      <c r="E9" s="48" t="s">
        <v>143</v>
      </c>
      <c r="F9" s="47">
        <f>SUM(F5:F8)</f>
        <v>392436400</v>
      </c>
      <c r="G9" s="47">
        <f t="shared" ref="G9:O9" si="1">SUM(G5:G8)</f>
        <v>356520249</v>
      </c>
      <c r="H9" s="47">
        <f t="shared" si="1"/>
        <v>323686907</v>
      </c>
      <c r="I9" s="47">
        <f t="shared" si="1"/>
        <v>298751004</v>
      </c>
      <c r="J9" s="47">
        <f t="shared" si="1"/>
        <v>269367725</v>
      </c>
      <c r="K9" s="47">
        <f t="shared" si="1"/>
        <v>295006661</v>
      </c>
      <c r="L9" s="47">
        <f t="shared" si="1"/>
        <v>333810323</v>
      </c>
      <c r="M9" s="47">
        <f t="shared" si="1"/>
        <v>372986699</v>
      </c>
      <c r="N9" s="47">
        <f t="shared" si="1"/>
        <v>355080317</v>
      </c>
      <c r="O9" s="47">
        <f t="shared" si="1"/>
        <v>317542904</v>
      </c>
      <c r="P9" s="47">
        <f>SUM(P5:P8)</f>
        <v>343758904</v>
      </c>
      <c r="Q9" s="47">
        <f>SUM(Q5:Q8)</f>
        <v>395457354</v>
      </c>
      <c r="R9" s="47">
        <f>SUM(R5:R8)</f>
        <v>4054405447</v>
      </c>
      <c r="S9" s="34"/>
    </row>
    <row r="10" spans="1:19" x14ac:dyDescent="0.35">
      <c r="A10" t="s">
        <v>41</v>
      </c>
      <c r="B10" t="s">
        <v>35</v>
      </c>
      <c r="C10">
        <v>1504</v>
      </c>
      <c r="O10" s="35"/>
      <c r="P10" s="35"/>
      <c r="Q10" s="35"/>
      <c r="R10" s="35"/>
      <c r="S10" s="35"/>
    </row>
    <row r="11" spans="1:19" x14ac:dyDescent="0.35">
      <c r="A11" t="s">
        <v>42</v>
      </c>
      <c r="B11" t="s">
        <v>35</v>
      </c>
      <c r="C11">
        <v>4</v>
      </c>
      <c r="O11" s="35"/>
      <c r="P11" s="35"/>
      <c r="Q11" s="35"/>
      <c r="R11" s="35"/>
      <c r="S11" s="35"/>
    </row>
    <row r="12" spans="1:19" x14ac:dyDescent="0.35">
      <c r="A12" t="s">
        <v>43</v>
      </c>
      <c r="B12" t="s">
        <v>35</v>
      </c>
      <c r="C12">
        <v>27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5"/>
      <c r="S12" s="35"/>
    </row>
    <row r="13" spans="1:19" x14ac:dyDescent="0.35">
      <c r="A13" t="s">
        <v>44</v>
      </c>
      <c r="B13" t="s">
        <v>35</v>
      </c>
      <c r="C13">
        <v>106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5"/>
      <c r="S13" s="35"/>
    </row>
    <row r="14" spans="1:19" x14ac:dyDescent="0.35">
      <c r="A14" t="s">
        <v>45</v>
      </c>
      <c r="B14" t="s">
        <v>35</v>
      </c>
      <c r="C14">
        <v>614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5"/>
      <c r="S14" s="35"/>
    </row>
    <row r="15" spans="1:19" x14ac:dyDescent="0.35">
      <c r="A15" t="s">
        <v>46</v>
      </c>
      <c r="B15" t="s">
        <v>35</v>
      </c>
      <c r="C15">
        <v>231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5"/>
      <c r="S15" s="35"/>
    </row>
    <row r="16" spans="1:19" x14ac:dyDescent="0.35">
      <c r="A16" t="s">
        <v>47</v>
      </c>
      <c r="B16" t="s">
        <v>35</v>
      </c>
      <c r="C16">
        <v>69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x14ac:dyDescent="0.35">
      <c r="A17" t="s">
        <v>48</v>
      </c>
      <c r="B17" t="s">
        <v>35</v>
      </c>
      <c r="C17">
        <v>137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x14ac:dyDescent="0.35">
      <c r="A18" t="s">
        <v>49</v>
      </c>
      <c r="B18" t="s">
        <v>35</v>
      </c>
      <c r="C18">
        <v>326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35">
      <c r="A19" t="s">
        <v>50</v>
      </c>
      <c r="B19" t="s">
        <v>35</v>
      </c>
      <c r="C19">
        <v>382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35">
      <c r="A20" t="s">
        <v>51</v>
      </c>
      <c r="B20" t="s">
        <v>35</v>
      </c>
      <c r="C20">
        <v>151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35">
      <c r="A21" t="s">
        <v>52</v>
      </c>
      <c r="B21" t="s">
        <v>35</v>
      </c>
      <c r="C21">
        <v>17</v>
      </c>
    </row>
    <row r="22" spans="1:17" x14ac:dyDescent="0.35">
      <c r="A22" t="s">
        <v>53</v>
      </c>
      <c r="B22" t="s">
        <v>35</v>
      </c>
      <c r="C22">
        <v>848</v>
      </c>
    </row>
    <row r="23" spans="1:17" x14ac:dyDescent="0.35">
      <c r="A23" t="s">
        <v>54</v>
      </c>
      <c r="B23" t="s">
        <v>35</v>
      </c>
      <c r="C23">
        <v>1272</v>
      </c>
    </row>
    <row r="24" spans="1:17" x14ac:dyDescent="0.35">
      <c r="A24" t="s">
        <v>55</v>
      </c>
      <c r="B24" t="s">
        <v>35</v>
      </c>
      <c r="C24">
        <v>197</v>
      </c>
    </row>
    <row r="25" spans="1:17" x14ac:dyDescent="0.35">
      <c r="A25" t="s">
        <v>56</v>
      </c>
      <c r="B25" t="s">
        <v>35</v>
      </c>
      <c r="C25">
        <v>692</v>
      </c>
    </row>
    <row r="26" spans="1:17" x14ac:dyDescent="0.35">
      <c r="A26" t="s">
        <v>57</v>
      </c>
      <c r="B26" t="s">
        <v>35</v>
      </c>
      <c r="C26">
        <v>756</v>
      </c>
    </row>
    <row r="27" spans="1:17" x14ac:dyDescent="0.35">
      <c r="A27" t="s">
        <v>58</v>
      </c>
      <c r="B27" t="s">
        <v>35</v>
      </c>
      <c r="C27">
        <v>64</v>
      </c>
    </row>
    <row r="28" spans="1:17" x14ac:dyDescent="0.35">
      <c r="A28" t="s">
        <v>59</v>
      </c>
      <c r="B28" t="s">
        <v>35</v>
      </c>
      <c r="C28">
        <v>509</v>
      </c>
    </row>
    <row r="29" spans="1:17" x14ac:dyDescent="0.35">
      <c r="A29" t="s">
        <v>60</v>
      </c>
      <c r="B29" t="s">
        <v>35</v>
      </c>
      <c r="C29">
        <v>4</v>
      </c>
    </row>
    <row r="30" spans="1:17" x14ac:dyDescent="0.35">
      <c r="A30" t="s">
        <v>61</v>
      </c>
      <c r="B30" t="s">
        <v>35</v>
      </c>
      <c r="C30">
        <v>102</v>
      </c>
    </row>
    <row r="31" spans="1:17" x14ac:dyDescent="0.35">
      <c r="A31" t="s">
        <v>62</v>
      </c>
      <c r="B31" t="s">
        <v>35</v>
      </c>
      <c r="C31">
        <v>178</v>
      </c>
    </row>
    <row r="32" spans="1:17" x14ac:dyDescent="0.35">
      <c r="A32" t="s">
        <v>63</v>
      </c>
      <c r="B32" t="s">
        <v>35</v>
      </c>
      <c r="C32">
        <v>382</v>
      </c>
    </row>
    <row r="33" spans="1:3" x14ac:dyDescent="0.35">
      <c r="A33" t="s">
        <v>64</v>
      </c>
      <c r="B33" t="s">
        <v>35</v>
      </c>
      <c r="C33">
        <v>34</v>
      </c>
    </row>
    <row r="34" spans="1:3" x14ac:dyDescent="0.35">
      <c r="A34" t="s">
        <v>65</v>
      </c>
      <c r="B34" t="s">
        <v>35</v>
      </c>
      <c r="C34">
        <v>283</v>
      </c>
    </row>
    <row r="35" spans="1:3" x14ac:dyDescent="0.35">
      <c r="A35" t="s">
        <v>66</v>
      </c>
      <c r="B35" t="s">
        <v>35</v>
      </c>
      <c r="C35">
        <v>48</v>
      </c>
    </row>
    <row r="36" spans="1:3" x14ac:dyDescent="0.35">
      <c r="A36" t="s">
        <v>67</v>
      </c>
      <c r="B36" t="s">
        <v>35</v>
      </c>
      <c r="C36">
        <v>1</v>
      </c>
    </row>
    <row r="37" spans="1:3" x14ac:dyDescent="0.35">
      <c r="A37" t="s">
        <v>68</v>
      </c>
      <c r="B37" t="s">
        <v>35</v>
      </c>
      <c r="C37">
        <v>124</v>
      </c>
    </row>
    <row r="38" spans="1:3" x14ac:dyDescent="0.35">
      <c r="A38" t="s">
        <v>69</v>
      </c>
      <c r="B38" t="s">
        <v>35</v>
      </c>
      <c r="C38">
        <v>145</v>
      </c>
    </row>
    <row r="39" spans="1:3" x14ac:dyDescent="0.35">
      <c r="A39" t="s">
        <v>70</v>
      </c>
      <c r="B39" t="s">
        <v>35</v>
      </c>
      <c r="C39">
        <v>2609</v>
      </c>
    </row>
    <row r="40" spans="1:3" x14ac:dyDescent="0.35">
      <c r="A40" t="s">
        <v>71</v>
      </c>
      <c r="B40" t="s">
        <v>35</v>
      </c>
      <c r="C40">
        <v>75</v>
      </c>
    </row>
    <row r="41" spans="1:3" x14ac:dyDescent="0.35">
      <c r="A41" t="s">
        <v>36</v>
      </c>
      <c r="B41" t="s">
        <v>72</v>
      </c>
      <c r="C41">
        <v>47</v>
      </c>
    </row>
    <row r="42" spans="1:3" x14ac:dyDescent="0.35">
      <c r="A42" t="s">
        <v>37</v>
      </c>
      <c r="B42" t="s">
        <v>72</v>
      </c>
      <c r="C42">
        <v>94</v>
      </c>
    </row>
    <row r="43" spans="1:3" x14ac:dyDescent="0.35">
      <c r="A43" t="s">
        <v>38</v>
      </c>
      <c r="B43" t="s">
        <v>72</v>
      </c>
      <c r="C43">
        <v>68</v>
      </c>
    </row>
    <row r="44" spans="1:3" x14ac:dyDescent="0.35">
      <c r="A44" t="s">
        <v>41</v>
      </c>
      <c r="B44" t="s">
        <v>72</v>
      </c>
      <c r="C44">
        <v>15</v>
      </c>
    </row>
    <row r="45" spans="1:3" x14ac:dyDescent="0.35">
      <c r="A45" t="s">
        <v>43</v>
      </c>
      <c r="B45" t="s">
        <v>72</v>
      </c>
      <c r="C45">
        <v>1</v>
      </c>
    </row>
    <row r="46" spans="1:3" x14ac:dyDescent="0.35">
      <c r="A46" t="s">
        <v>44</v>
      </c>
      <c r="B46" t="s">
        <v>72</v>
      </c>
      <c r="C46">
        <v>4</v>
      </c>
    </row>
    <row r="47" spans="1:3" x14ac:dyDescent="0.35">
      <c r="A47" t="s">
        <v>45</v>
      </c>
      <c r="B47" t="s">
        <v>72</v>
      </c>
      <c r="C47">
        <v>28</v>
      </c>
    </row>
    <row r="48" spans="1:3" x14ac:dyDescent="0.35">
      <c r="A48" t="s">
        <v>46</v>
      </c>
      <c r="B48" t="s">
        <v>72</v>
      </c>
      <c r="C48">
        <v>12</v>
      </c>
    </row>
    <row r="49" spans="1:3" x14ac:dyDescent="0.35">
      <c r="A49" t="s">
        <v>47</v>
      </c>
      <c r="B49" t="s">
        <v>72</v>
      </c>
      <c r="C49">
        <v>1</v>
      </c>
    </row>
    <row r="50" spans="1:3" x14ac:dyDescent="0.35">
      <c r="A50" t="s">
        <v>48</v>
      </c>
      <c r="B50" t="s">
        <v>72</v>
      </c>
      <c r="C50">
        <v>4</v>
      </c>
    </row>
    <row r="51" spans="1:3" x14ac:dyDescent="0.35">
      <c r="A51" t="s">
        <v>49</v>
      </c>
      <c r="B51" t="s">
        <v>72</v>
      </c>
      <c r="C51">
        <v>19</v>
      </c>
    </row>
    <row r="52" spans="1:3" x14ac:dyDescent="0.35">
      <c r="A52" t="s">
        <v>50</v>
      </c>
      <c r="B52" t="s">
        <v>72</v>
      </c>
      <c r="C52">
        <v>11</v>
      </c>
    </row>
    <row r="53" spans="1:3" x14ac:dyDescent="0.35">
      <c r="A53" t="s">
        <v>51</v>
      </c>
      <c r="B53" t="s">
        <v>72</v>
      </c>
      <c r="C53">
        <v>3</v>
      </c>
    </row>
    <row r="54" spans="1:3" x14ac:dyDescent="0.35">
      <c r="A54" t="s">
        <v>52</v>
      </c>
      <c r="B54" t="s">
        <v>72</v>
      </c>
      <c r="C54">
        <v>1</v>
      </c>
    </row>
    <row r="55" spans="1:3" x14ac:dyDescent="0.35">
      <c r="A55" t="s">
        <v>53</v>
      </c>
      <c r="B55" t="s">
        <v>72</v>
      </c>
      <c r="C55">
        <v>32</v>
      </c>
    </row>
    <row r="56" spans="1:3" x14ac:dyDescent="0.35">
      <c r="A56" t="s">
        <v>54</v>
      </c>
      <c r="B56" t="s">
        <v>72</v>
      </c>
      <c r="C56">
        <v>56</v>
      </c>
    </row>
    <row r="57" spans="1:3" x14ac:dyDescent="0.35">
      <c r="A57" t="s">
        <v>55</v>
      </c>
      <c r="B57" t="s">
        <v>72</v>
      </c>
      <c r="C57">
        <v>2</v>
      </c>
    </row>
    <row r="58" spans="1:3" x14ac:dyDescent="0.35">
      <c r="A58" t="s">
        <v>56</v>
      </c>
      <c r="B58" t="s">
        <v>72</v>
      </c>
      <c r="C58">
        <v>30</v>
      </c>
    </row>
    <row r="59" spans="1:3" x14ac:dyDescent="0.35">
      <c r="A59" t="s">
        <v>57</v>
      </c>
      <c r="B59" t="s">
        <v>72</v>
      </c>
      <c r="C59">
        <v>32</v>
      </c>
    </row>
    <row r="60" spans="1:3" x14ac:dyDescent="0.35">
      <c r="A60" t="s">
        <v>58</v>
      </c>
      <c r="B60" t="s">
        <v>72</v>
      </c>
      <c r="C60">
        <v>6</v>
      </c>
    </row>
    <row r="61" spans="1:3" x14ac:dyDescent="0.35">
      <c r="A61" t="s">
        <v>59</v>
      </c>
      <c r="B61" t="s">
        <v>72</v>
      </c>
      <c r="C61">
        <v>15</v>
      </c>
    </row>
    <row r="62" spans="1:3" x14ac:dyDescent="0.35">
      <c r="A62" t="s">
        <v>61</v>
      </c>
      <c r="B62" t="s">
        <v>72</v>
      </c>
      <c r="C62">
        <v>11</v>
      </c>
    </row>
    <row r="63" spans="1:3" x14ac:dyDescent="0.35">
      <c r="A63" t="s">
        <v>63</v>
      </c>
      <c r="B63" t="s">
        <v>72</v>
      </c>
      <c r="C63">
        <v>9</v>
      </c>
    </row>
    <row r="64" spans="1:3" x14ac:dyDescent="0.35">
      <c r="A64" t="s">
        <v>68</v>
      </c>
      <c r="B64" t="s">
        <v>72</v>
      </c>
      <c r="C64">
        <v>2</v>
      </c>
    </row>
    <row r="65" spans="1:3" x14ac:dyDescent="0.35">
      <c r="A65" t="s">
        <v>69</v>
      </c>
      <c r="B65" t="s">
        <v>72</v>
      </c>
      <c r="C65">
        <v>1</v>
      </c>
    </row>
    <row r="66" spans="1:3" x14ac:dyDescent="0.35">
      <c r="A66" t="s">
        <v>70</v>
      </c>
      <c r="B66" t="s">
        <v>72</v>
      </c>
      <c r="C66">
        <v>24</v>
      </c>
    </row>
    <row r="67" spans="1:3" x14ac:dyDescent="0.35">
      <c r="A67" t="s">
        <v>71</v>
      </c>
      <c r="B67" t="s">
        <v>72</v>
      </c>
      <c r="C67">
        <v>6</v>
      </c>
    </row>
    <row r="68" spans="1:3" x14ac:dyDescent="0.35">
      <c r="A68" t="s">
        <v>36</v>
      </c>
      <c r="B68" t="s">
        <v>73</v>
      </c>
      <c r="C68">
        <v>246</v>
      </c>
    </row>
    <row r="69" spans="1:3" x14ac:dyDescent="0.35">
      <c r="A69" t="s">
        <v>37</v>
      </c>
      <c r="B69" t="s">
        <v>73</v>
      </c>
      <c r="C69">
        <v>59</v>
      </c>
    </row>
    <row r="70" spans="1:3" x14ac:dyDescent="0.35">
      <c r="A70" t="s">
        <v>38</v>
      </c>
      <c r="B70" t="s">
        <v>73</v>
      </c>
      <c r="C70">
        <v>215</v>
      </c>
    </row>
    <row r="71" spans="1:3" x14ac:dyDescent="0.35">
      <c r="A71" t="s">
        <v>39</v>
      </c>
      <c r="B71" t="s">
        <v>73</v>
      </c>
      <c r="C71">
        <v>1</v>
      </c>
    </row>
    <row r="72" spans="1:3" x14ac:dyDescent="0.35">
      <c r="A72" t="s">
        <v>40</v>
      </c>
      <c r="B72" t="s">
        <v>73</v>
      </c>
      <c r="C72">
        <v>3</v>
      </c>
    </row>
    <row r="73" spans="1:3" x14ac:dyDescent="0.35">
      <c r="A73" t="s">
        <v>41</v>
      </c>
      <c r="B73" t="s">
        <v>73</v>
      </c>
      <c r="C73">
        <v>233</v>
      </c>
    </row>
    <row r="74" spans="1:3" x14ac:dyDescent="0.35">
      <c r="A74" t="s">
        <v>74</v>
      </c>
      <c r="B74" t="s">
        <v>73</v>
      </c>
      <c r="C74">
        <v>3</v>
      </c>
    </row>
    <row r="75" spans="1:3" x14ac:dyDescent="0.35">
      <c r="A75" t="s">
        <v>42</v>
      </c>
      <c r="B75" t="s">
        <v>73</v>
      </c>
      <c r="C75">
        <v>5</v>
      </c>
    </row>
    <row r="76" spans="1:3" x14ac:dyDescent="0.35">
      <c r="A76" t="s">
        <v>43</v>
      </c>
      <c r="B76" t="s">
        <v>73</v>
      </c>
      <c r="C76">
        <v>14</v>
      </c>
    </row>
    <row r="77" spans="1:3" x14ac:dyDescent="0.35">
      <c r="A77" t="s">
        <v>44</v>
      </c>
      <c r="B77" t="s">
        <v>73</v>
      </c>
      <c r="C77">
        <v>46</v>
      </c>
    </row>
    <row r="78" spans="1:3" x14ac:dyDescent="0.35">
      <c r="A78" t="s">
        <v>45</v>
      </c>
      <c r="B78" t="s">
        <v>73</v>
      </c>
      <c r="C78">
        <v>272</v>
      </c>
    </row>
    <row r="79" spans="1:3" x14ac:dyDescent="0.35">
      <c r="A79" t="s">
        <v>46</v>
      </c>
      <c r="B79" t="s">
        <v>73</v>
      </c>
      <c r="C79">
        <v>151</v>
      </c>
    </row>
    <row r="80" spans="1:3" x14ac:dyDescent="0.35">
      <c r="A80" t="s">
        <v>47</v>
      </c>
      <c r="B80" t="s">
        <v>73</v>
      </c>
      <c r="C80">
        <v>41</v>
      </c>
    </row>
    <row r="81" spans="1:3" x14ac:dyDescent="0.35">
      <c r="A81" t="s">
        <v>48</v>
      </c>
      <c r="B81" t="s">
        <v>73</v>
      </c>
      <c r="C81">
        <v>128</v>
      </c>
    </row>
    <row r="82" spans="1:3" x14ac:dyDescent="0.35">
      <c r="A82" t="s">
        <v>49</v>
      </c>
      <c r="B82" t="s">
        <v>73</v>
      </c>
      <c r="C82">
        <v>313</v>
      </c>
    </row>
    <row r="83" spans="1:3" x14ac:dyDescent="0.35">
      <c r="A83" t="s">
        <v>50</v>
      </c>
      <c r="B83" t="s">
        <v>73</v>
      </c>
      <c r="C83">
        <v>203</v>
      </c>
    </row>
    <row r="84" spans="1:3" x14ac:dyDescent="0.35">
      <c r="A84" t="s">
        <v>51</v>
      </c>
      <c r="B84" t="s">
        <v>73</v>
      </c>
      <c r="C84">
        <v>137</v>
      </c>
    </row>
    <row r="85" spans="1:3" x14ac:dyDescent="0.35">
      <c r="A85" t="s">
        <v>52</v>
      </c>
      <c r="B85" t="s">
        <v>73</v>
      </c>
      <c r="C85">
        <v>4</v>
      </c>
    </row>
    <row r="86" spans="1:3" x14ac:dyDescent="0.35">
      <c r="A86" t="s">
        <v>53</v>
      </c>
      <c r="B86" t="s">
        <v>73</v>
      </c>
      <c r="C86">
        <v>322</v>
      </c>
    </row>
    <row r="87" spans="1:3" x14ac:dyDescent="0.35">
      <c r="A87" t="s">
        <v>54</v>
      </c>
      <c r="B87" t="s">
        <v>73</v>
      </c>
      <c r="C87">
        <v>416</v>
      </c>
    </row>
    <row r="88" spans="1:3" x14ac:dyDescent="0.35">
      <c r="A88" t="s">
        <v>55</v>
      </c>
      <c r="B88" t="s">
        <v>73</v>
      </c>
      <c r="C88">
        <v>52</v>
      </c>
    </row>
    <row r="89" spans="1:3" x14ac:dyDescent="0.35">
      <c r="A89" t="s">
        <v>56</v>
      </c>
      <c r="B89" t="s">
        <v>73</v>
      </c>
      <c r="C89">
        <v>153</v>
      </c>
    </row>
    <row r="90" spans="1:3" x14ac:dyDescent="0.35">
      <c r="A90" t="s">
        <v>57</v>
      </c>
      <c r="B90" t="s">
        <v>73</v>
      </c>
      <c r="C90">
        <v>817</v>
      </c>
    </row>
    <row r="91" spans="1:3" x14ac:dyDescent="0.35">
      <c r="A91" t="s">
        <v>58</v>
      </c>
      <c r="B91" t="s">
        <v>73</v>
      </c>
      <c r="C91">
        <v>13</v>
      </c>
    </row>
    <row r="92" spans="1:3" x14ac:dyDescent="0.35">
      <c r="A92" t="s">
        <v>59</v>
      </c>
      <c r="B92" t="s">
        <v>73</v>
      </c>
      <c r="C92">
        <v>471</v>
      </c>
    </row>
    <row r="93" spans="1:3" x14ac:dyDescent="0.35">
      <c r="A93" t="s">
        <v>60</v>
      </c>
      <c r="B93" t="s">
        <v>73</v>
      </c>
      <c r="C93">
        <v>1</v>
      </c>
    </row>
    <row r="94" spans="1:3" x14ac:dyDescent="0.35">
      <c r="A94" t="s">
        <v>61</v>
      </c>
      <c r="B94" t="s">
        <v>73</v>
      </c>
      <c r="C94">
        <v>44</v>
      </c>
    </row>
    <row r="95" spans="1:3" x14ac:dyDescent="0.35">
      <c r="A95" t="s">
        <v>62</v>
      </c>
      <c r="B95" t="s">
        <v>73</v>
      </c>
      <c r="C95">
        <v>32</v>
      </c>
    </row>
    <row r="96" spans="1:3" x14ac:dyDescent="0.35">
      <c r="A96" t="s">
        <v>63</v>
      </c>
      <c r="B96" t="s">
        <v>73</v>
      </c>
      <c r="C96">
        <v>43</v>
      </c>
    </row>
    <row r="97" spans="1:3" x14ac:dyDescent="0.35">
      <c r="A97" t="s">
        <v>64</v>
      </c>
      <c r="B97" t="s">
        <v>73</v>
      </c>
      <c r="C97">
        <v>5</v>
      </c>
    </row>
    <row r="98" spans="1:3" x14ac:dyDescent="0.35">
      <c r="A98" t="s">
        <v>75</v>
      </c>
      <c r="B98" t="s">
        <v>73</v>
      </c>
      <c r="C98">
        <v>1</v>
      </c>
    </row>
    <row r="99" spans="1:3" x14ac:dyDescent="0.35">
      <c r="A99" t="s">
        <v>65</v>
      </c>
      <c r="B99" t="s">
        <v>73</v>
      </c>
      <c r="C99">
        <v>38</v>
      </c>
    </row>
    <row r="100" spans="1:3" x14ac:dyDescent="0.35">
      <c r="A100" t="s">
        <v>66</v>
      </c>
      <c r="B100" t="s">
        <v>73</v>
      </c>
      <c r="C100">
        <v>7</v>
      </c>
    </row>
    <row r="101" spans="1:3" x14ac:dyDescent="0.35">
      <c r="A101" t="s">
        <v>67</v>
      </c>
      <c r="B101" t="s">
        <v>73</v>
      </c>
      <c r="C101">
        <v>6</v>
      </c>
    </row>
    <row r="102" spans="1:3" x14ac:dyDescent="0.35">
      <c r="A102" t="s">
        <v>68</v>
      </c>
      <c r="B102" t="s">
        <v>73</v>
      </c>
      <c r="C102">
        <v>211</v>
      </c>
    </row>
    <row r="103" spans="1:3" x14ac:dyDescent="0.35">
      <c r="A103" t="s">
        <v>69</v>
      </c>
      <c r="B103" t="s">
        <v>73</v>
      </c>
      <c r="C103">
        <v>11</v>
      </c>
    </row>
    <row r="104" spans="1:3" x14ac:dyDescent="0.35">
      <c r="A104" t="s">
        <v>70</v>
      </c>
      <c r="B104" t="s">
        <v>73</v>
      </c>
      <c r="C104">
        <v>423</v>
      </c>
    </row>
    <row r="105" spans="1:3" x14ac:dyDescent="0.35">
      <c r="A105" t="s">
        <v>71</v>
      </c>
      <c r="B105" t="s">
        <v>73</v>
      </c>
      <c r="C105">
        <v>10</v>
      </c>
    </row>
    <row r="106" spans="1:3" x14ac:dyDescent="0.35">
      <c r="A106" t="s">
        <v>77</v>
      </c>
      <c r="B106" t="s">
        <v>76</v>
      </c>
      <c r="C106">
        <v>9</v>
      </c>
    </row>
    <row r="107" spans="1:3" x14ac:dyDescent="0.35">
      <c r="A107" t="s">
        <v>36</v>
      </c>
      <c r="B107" t="s">
        <v>76</v>
      </c>
      <c r="C107">
        <v>13325</v>
      </c>
    </row>
    <row r="108" spans="1:3" x14ac:dyDescent="0.35">
      <c r="A108" t="s">
        <v>37</v>
      </c>
      <c r="B108" t="s">
        <v>76</v>
      </c>
      <c r="C108">
        <v>20008</v>
      </c>
    </row>
    <row r="109" spans="1:3" x14ac:dyDescent="0.35">
      <c r="A109" t="s">
        <v>38</v>
      </c>
      <c r="B109" t="s">
        <v>76</v>
      </c>
      <c r="C109">
        <v>7205</v>
      </c>
    </row>
    <row r="110" spans="1:3" x14ac:dyDescent="0.35">
      <c r="A110" t="s">
        <v>39</v>
      </c>
      <c r="B110" t="s">
        <v>76</v>
      </c>
      <c r="C110">
        <v>2</v>
      </c>
    </row>
    <row r="111" spans="1:3" x14ac:dyDescent="0.35">
      <c r="A111" t="s">
        <v>41</v>
      </c>
      <c r="B111" t="s">
        <v>76</v>
      </c>
      <c r="C111">
        <v>18599</v>
      </c>
    </row>
    <row r="112" spans="1:3" x14ac:dyDescent="0.35">
      <c r="A112" t="s">
        <v>42</v>
      </c>
      <c r="B112" t="s">
        <v>76</v>
      </c>
      <c r="C112">
        <v>3</v>
      </c>
    </row>
    <row r="113" spans="1:3" x14ac:dyDescent="0.35">
      <c r="A113" t="s">
        <v>43</v>
      </c>
      <c r="B113" t="s">
        <v>76</v>
      </c>
      <c r="C113">
        <v>250</v>
      </c>
    </row>
    <row r="114" spans="1:3" x14ac:dyDescent="0.35">
      <c r="A114" t="s">
        <v>44</v>
      </c>
      <c r="B114" t="s">
        <v>76</v>
      </c>
      <c r="C114">
        <v>544</v>
      </c>
    </row>
    <row r="115" spans="1:3" x14ac:dyDescent="0.35">
      <c r="A115" t="s">
        <v>45</v>
      </c>
      <c r="B115" t="s">
        <v>76</v>
      </c>
      <c r="C115">
        <v>4444</v>
      </c>
    </row>
    <row r="116" spans="1:3" x14ac:dyDescent="0.35">
      <c r="A116" t="s">
        <v>46</v>
      </c>
      <c r="B116" t="s">
        <v>76</v>
      </c>
      <c r="C116">
        <v>1622</v>
      </c>
    </row>
    <row r="117" spans="1:3" x14ac:dyDescent="0.35">
      <c r="A117" t="s">
        <v>47</v>
      </c>
      <c r="B117" t="s">
        <v>76</v>
      </c>
      <c r="C117">
        <v>285</v>
      </c>
    </row>
    <row r="118" spans="1:3" x14ac:dyDescent="0.35">
      <c r="A118" t="s">
        <v>48</v>
      </c>
      <c r="B118" t="s">
        <v>76</v>
      </c>
      <c r="C118">
        <v>926</v>
      </c>
    </row>
    <row r="119" spans="1:3" x14ac:dyDescent="0.35">
      <c r="A119" t="s">
        <v>49</v>
      </c>
      <c r="B119" t="s">
        <v>76</v>
      </c>
      <c r="C119">
        <v>2515</v>
      </c>
    </row>
    <row r="120" spans="1:3" x14ac:dyDescent="0.35">
      <c r="A120" t="s">
        <v>50</v>
      </c>
      <c r="B120" t="s">
        <v>76</v>
      </c>
      <c r="C120">
        <v>2292</v>
      </c>
    </row>
    <row r="121" spans="1:3" x14ac:dyDescent="0.35">
      <c r="A121" t="s">
        <v>51</v>
      </c>
      <c r="B121" t="s">
        <v>76</v>
      </c>
      <c r="C121">
        <v>581</v>
      </c>
    </row>
    <row r="122" spans="1:3" x14ac:dyDescent="0.35">
      <c r="A122" t="s">
        <v>52</v>
      </c>
      <c r="B122" t="s">
        <v>76</v>
      </c>
      <c r="C122">
        <v>91</v>
      </c>
    </row>
    <row r="123" spans="1:3" x14ac:dyDescent="0.35">
      <c r="A123" t="s">
        <v>53</v>
      </c>
      <c r="B123" t="s">
        <v>76</v>
      </c>
      <c r="C123">
        <v>8148</v>
      </c>
    </row>
    <row r="124" spans="1:3" x14ac:dyDescent="0.35">
      <c r="A124" t="s">
        <v>54</v>
      </c>
      <c r="B124" t="s">
        <v>76</v>
      </c>
      <c r="C124">
        <v>7253</v>
      </c>
    </row>
    <row r="125" spans="1:3" x14ac:dyDescent="0.35">
      <c r="A125" t="s">
        <v>55</v>
      </c>
      <c r="B125" t="s">
        <v>76</v>
      </c>
      <c r="C125">
        <v>1212</v>
      </c>
    </row>
    <row r="126" spans="1:3" x14ac:dyDescent="0.35">
      <c r="A126" t="s">
        <v>56</v>
      </c>
      <c r="B126" t="s">
        <v>76</v>
      </c>
      <c r="C126">
        <v>3447</v>
      </c>
    </row>
    <row r="127" spans="1:3" x14ac:dyDescent="0.35">
      <c r="A127" t="s">
        <v>78</v>
      </c>
      <c r="B127" t="s">
        <v>76</v>
      </c>
      <c r="C127">
        <v>1</v>
      </c>
    </row>
    <row r="128" spans="1:3" x14ac:dyDescent="0.35">
      <c r="A128" t="s">
        <v>57</v>
      </c>
      <c r="B128" t="s">
        <v>76</v>
      </c>
      <c r="C128">
        <v>3674</v>
      </c>
    </row>
    <row r="129" spans="1:3" x14ac:dyDescent="0.35">
      <c r="A129" t="s">
        <v>58</v>
      </c>
      <c r="B129" t="s">
        <v>76</v>
      </c>
      <c r="C129">
        <v>191</v>
      </c>
    </row>
    <row r="130" spans="1:3" x14ac:dyDescent="0.35">
      <c r="A130" t="s">
        <v>59</v>
      </c>
      <c r="B130" t="s">
        <v>76</v>
      </c>
      <c r="C130">
        <v>2605</v>
      </c>
    </row>
    <row r="131" spans="1:3" x14ac:dyDescent="0.35">
      <c r="A131" t="s">
        <v>60</v>
      </c>
      <c r="B131" t="s">
        <v>76</v>
      </c>
      <c r="C131">
        <v>2</v>
      </c>
    </row>
    <row r="132" spans="1:3" x14ac:dyDescent="0.35">
      <c r="A132" t="s">
        <v>61</v>
      </c>
      <c r="B132" t="s">
        <v>76</v>
      </c>
      <c r="C132">
        <v>874</v>
      </c>
    </row>
    <row r="133" spans="1:3" x14ac:dyDescent="0.35">
      <c r="A133" t="s">
        <v>62</v>
      </c>
      <c r="B133" t="s">
        <v>76</v>
      </c>
      <c r="C133">
        <v>3797</v>
      </c>
    </row>
    <row r="134" spans="1:3" x14ac:dyDescent="0.35">
      <c r="A134" t="s">
        <v>63</v>
      </c>
      <c r="B134" t="s">
        <v>76</v>
      </c>
      <c r="C134">
        <v>1708</v>
      </c>
    </row>
    <row r="135" spans="1:3" x14ac:dyDescent="0.35">
      <c r="A135" t="s">
        <v>64</v>
      </c>
      <c r="B135" t="s">
        <v>76</v>
      </c>
      <c r="C135">
        <v>116</v>
      </c>
    </row>
    <row r="136" spans="1:3" x14ac:dyDescent="0.35">
      <c r="A136" t="s">
        <v>65</v>
      </c>
      <c r="B136" t="s">
        <v>76</v>
      </c>
      <c r="C136">
        <v>915</v>
      </c>
    </row>
    <row r="137" spans="1:3" x14ac:dyDescent="0.35">
      <c r="A137" t="s">
        <v>66</v>
      </c>
      <c r="B137" t="s">
        <v>76</v>
      </c>
      <c r="C137">
        <v>198</v>
      </c>
    </row>
    <row r="138" spans="1:3" x14ac:dyDescent="0.35">
      <c r="A138" t="s">
        <v>67</v>
      </c>
      <c r="B138" t="s">
        <v>76</v>
      </c>
      <c r="C138">
        <v>47</v>
      </c>
    </row>
    <row r="139" spans="1:3" x14ac:dyDescent="0.35">
      <c r="A139" t="s">
        <v>68</v>
      </c>
      <c r="B139" t="s">
        <v>76</v>
      </c>
      <c r="C139">
        <v>398</v>
      </c>
    </row>
    <row r="140" spans="1:3" x14ac:dyDescent="0.35">
      <c r="A140" t="s">
        <v>69</v>
      </c>
      <c r="B140" t="s">
        <v>76</v>
      </c>
      <c r="C140">
        <v>676</v>
      </c>
    </row>
    <row r="141" spans="1:3" x14ac:dyDescent="0.35">
      <c r="A141" t="s">
        <v>70</v>
      </c>
      <c r="B141" t="s">
        <v>76</v>
      </c>
      <c r="C141">
        <v>18703</v>
      </c>
    </row>
    <row r="142" spans="1:3" x14ac:dyDescent="0.35">
      <c r="A142" t="s">
        <v>71</v>
      </c>
      <c r="B142" t="s">
        <v>76</v>
      </c>
      <c r="C142">
        <v>72</v>
      </c>
    </row>
  </sheetData>
  <sortState xmlns:xlrd2="http://schemas.microsoft.com/office/spreadsheetml/2017/richdata2" ref="A5:D142">
    <sortCondition ref="B5:B142"/>
    <sortCondition ref="A5:A142"/>
  </sortState>
  <mergeCells count="1">
    <mergeCell ref="A3:D3"/>
  </mergeCells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F78"/>
  <sheetViews>
    <sheetView tabSelected="1" topLeftCell="ER1" zoomScale="85" zoomScaleNormal="85" workbookViewId="0">
      <selection activeCell="FA6" sqref="FA6"/>
    </sheetView>
  </sheetViews>
  <sheetFormatPr defaultRowHeight="14.5" x14ac:dyDescent="0.35"/>
  <cols>
    <col min="2" max="2" width="14.54296875" bestFit="1" customWidth="1"/>
    <col min="3" max="3" width="11.81640625" customWidth="1"/>
    <col min="4" max="4" width="2.81640625" style="1" customWidth="1"/>
    <col min="5" max="22" width="2.1796875" customWidth="1"/>
    <col min="23" max="23" width="2.81640625" style="1" customWidth="1"/>
    <col min="24" max="27" width="0.81640625" style="21" customWidth="1"/>
    <col min="28" max="71" width="0.81640625" customWidth="1"/>
    <col min="72" max="72" width="2.81640625" style="1" customWidth="1"/>
    <col min="73" max="121" width="2" customWidth="1"/>
    <col min="122" max="122" width="0.7265625" customWidth="1"/>
    <col min="123" max="123" width="2.81640625" style="1" customWidth="1"/>
    <col min="124" max="135" width="2.453125" customWidth="1"/>
    <col min="136" max="136" width="2.81640625" style="1" customWidth="1"/>
    <col min="150" max="150" width="2.81640625" style="1" customWidth="1"/>
    <col min="151" max="162" width="2.1796875" customWidth="1"/>
    <col min="163" max="163" width="2.81640625" style="1" customWidth="1"/>
    <col min="164" max="175" width="3.54296875" customWidth="1"/>
    <col min="176" max="176" width="2.81640625" style="1" customWidth="1"/>
    <col min="177" max="177" width="1.81640625" customWidth="1"/>
    <col min="178" max="188" width="3.1796875" customWidth="1"/>
  </cols>
  <sheetData>
    <row r="1" spans="1:188" x14ac:dyDescent="0.3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59"/>
      <c r="Y1" s="59"/>
      <c r="Z1" s="59"/>
      <c r="AA1" s="59"/>
      <c r="AB1" s="60"/>
      <c r="AC1" s="60"/>
      <c r="AD1" s="60"/>
      <c r="AE1" s="60"/>
      <c r="AF1" s="60">
        <v>6</v>
      </c>
      <c r="AG1" s="60">
        <v>7</v>
      </c>
      <c r="AH1" s="60">
        <v>8</v>
      </c>
      <c r="AI1" s="60">
        <v>9</v>
      </c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6" t="s">
        <v>85</v>
      </c>
      <c r="DU1" s="26"/>
      <c r="DV1" s="26"/>
      <c r="DW1" s="10"/>
      <c r="DX1" s="10"/>
      <c r="DY1" s="10"/>
      <c r="DZ1" s="10"/>
      <c r="EA1" s="10"/>
      <c r="EB1" s="10"/>
      <c r="EC1" s="10"/>
      <c r="ED1" s="10"/>
      <c r="EE1" s="10"/>
      <c r="EG1" s="26" t="s">
        <v>86</v>
      </c>
      <c r="EH1" s="26"/>
      <c r="EI1" s="26"/>
      <c r="EJ1" s="26"/>
      <c r="EK1" s="10"/>
      <c r="EL1" s="10"/>
      <c r="EM1" s="10"/>
      <c r="EN1" s="10"/>
      <c r="EO1" s="10"/>
      <c r="EP1" s="10"/>
      <c r="EQ1" s="10"/>
      <c r="ER1" s="10"/>
      <c r="ES1" s="10"/>
      <c r="EU1" s="10">
        <v>14</v>
      </c>
      <c r="EV1" s="10">
        <v>15</v>
      </c>
      <c r="EW1" s="10">
        <v>16</v>
      </c>
      <c r="EX1" s="10">
        <v>17</v>
      </c>
      <c r="EY1" s="10">
        <v>18</v>
      </c>
      <c r="EZ1" s="10">
        <v>19</v>
      </c>
      <c r="FA1" s="10"/>
      <c r="FB1" s="10">
        <v>20</v>
      </c>
      <c r="FC1" s="10"/>
      <c r="FD1" s="10"/>
      <c r="FE1" s="10"/>
      <c r="FF1" s="10">
        <v>21</v>
      </c>
      <c r="FH1" s="10">
        <v>14</v>
      </c>
      <c r="FI1" s="10">
        <v>15</v>
      </c>
      <c r="FJ1" s="10">
        <v>16</v>
      </c>
      <c r="FK1" s="10">
        <v>17</v>
      </c>
      <c r="FL1" s="10">
        <v>18</v>
      </c>
      <c r="FM1" s="10">
        <v>19</v>
      </c>
      <c r="FO1" s="10">
        <v>20</v>
      </c>
      <c r="FP1" s="10"/>
      <c r="FQ1" s="10"/>
      <c r="FR1" s="10"/>
      <c r="FS1" s="10">
        <v>21</v>
      </c>
      <c r="FU1" s="10">
        <v>2</v>
      </c>
      <c r="FV1" s="10">
        <v>3</v>
      </c>
      <c r="FW1" s="10">
        <v>4</v>
      </c>
      <c r="FX1" s="10">
        <v>5</v>
      </c>
      <c r="FY1" s="10">
        <v>6</v>
      </c>
      <c r="FZ1" s="10">
        <v>7</v>
      </c>
      <c r="GA1" s="10">
        <v>8</v>
      </c>
      <c r="GB1" s="10"/>
      <c r="GC1" s="10"/>
      <c r="GD1" s="10"/>
      <c r="GE1" s="10"/>
      <c r="GF1" s="10"/>
    </row>
    <row r="2" spans="1:188" x14ac:dyDescent="0.35">
      <c r="A2" s="65" t="s">
        <v>32</v>
      </c>
      <c r="B2" s="65"/>
      <c r="C2" s="11"/>
      <c r="E2" s="84" t="s">
        <v>9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X2" s="75" t="s">
        <v>10</v>
      </c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6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U2" s="75" t="s">
        <v>11</v>
      </c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6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T2" s="78" t="s">
        <v>7</v>
      </c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G2" s="82" t="s">
        <v>8</v>
      </c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U2" s="83" t="s">
        <v>12</v>
      </c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H2" s="77" t="s">
        <v>14</v>
      </c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U2" s="77" t="s">
        <v>13</v>
      </c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</row>
    <row r="3" spans="1:188" x14ac:dyDescent="0.35">
      <c r="A3" s="65"/>
      <c r="B3" s="65"/>
      <c r="C3" s="11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X3" s="73">
        <v>43831</v>
      </c>
      <c r="Y3" s="74"/>
      <c r="Z3" s="74"/>
      <c r="AA3" s="74"/>
      <c r="AB3" s="73">
        <v>43862</v>
      </c>
      <c r="AC3" s="74"/>
      <c r="AD3" s="74"/>
      <c r="AE3" s="74"/>
      <c r="AF3" s="73">
        <v>43891</v>
      </c>
      <c r="AG3" s="74"/>
      <c r="AH3" s="74"/>
      <c r="AI3" s="74"/>
      <c r="AJ3" s="73">
        <v>43922</v>
      </c>
      <c r="AK3" s="74"/>
      <c r="AL3" s="74"/>
      <c r="AM3" s="74"/>
      <c r="AN3" s="73">
        <v>43952</v>
      </c>
      <c r="AO3" s="74"/>
      <c r="AP3" s="74"/>
      <c r="AQ3" s="74"/>
      <c r="AR3" s="73">
        <v>43983</v>
      </c>
      <c r="AS3" s="74"/>
      <c r="AT3" s="74"/>
      <c r="AU3" s="74"/>
      <c r="AV3" s="73">
        <v>44013</v>
      </c>
      <c r="AW3" s="74"/>
      <c r="AX3" s="74"/>
      <c r="AY3" s="74"/>
      <c r="AZ3" s="73">
        <v>44044</v>
      </c>
      <c r="BA3" s="74"/>
      <c r="BB3" s="74"/>
      <c r="BC3" s="74"/>
      <c r="BD3" s="73">
        <v>44075</v>
      </c>
      <c r="BE3" s="74"/>
      <c r="BF3" s="74"/>
      <c r="BG3" s="74"/>
      <c r="BH3" s="73">
        <v>44105</v>
      </c>
      <c r="BI3" s="74"/>
      <c r="BJ3" s="74"/>
      <c r="BK3" s="74"/>
      <c r="BL3" s="73">
        <v>44136</v>
      </c>
      <c r="BM3" s="74"/>
      <c r="BN3" s="74"/>
      <c r="BO3" s="74"/>
      <c r="BP3" s="73">
        <v>44166</v>
      </c>
      <c r="BQ3" s="74"/>
      <c r="BR3" s="74"/>
      <c r="BS3" s="74"/>
      <c r="BU3" s="73">
        <v>43831</v>
      </c>
      <c r="BV3" s="74"/>
      <c r="BW3" s="74"/>
      <c r="BX3" s="74"/>
      <c r="BY3" s="73">
        <v>43862</v>
      </c>
      <c r="BZ3" s="74"/>
      <c r="CA3" s="74"/>
      <c r="CB3" s="74"/>
      <c r="CC3" s="73">
        <v>43891</v>
      </c>
      <c r="CD3" s="74"/>
      <c r="CE3" s="74"/>
      <c r="CF3" s="74"/>
      <c r="CG3" s="73">
        <v>43922</v>
      </c>
      <c r="CH3" s="74"/>
      <c r="CI3" s="74"/>
      <c r="CJ3" s="74"/>
      <c r="CK3" s="73">
        <v>43952</v>
      </c>
      <c r="CL3" s="74"/>
      <c r="CM3" s="74"/>
      <c r="CN3" s="74"/>
      <c r="CO3" s="73">
        <v>43983</v>
      </c>
      <c r="CP3" s="74"/>
      <c r="CQ3" s="74"/>
      <c r="CR3" s="74"/>
      <c r="CS3" s="73">
        <v>44013</v>
      </c>
      <c r="CT3" s="74"/>
      <c r="CU3" s="74"/>
      <c r="CV3" s="74"/>
      <c r="CW3" s="73">
        <v>44044</v>
      </c>
      <c r="CX3" s="74"/>
      <c r="CY3" s="74"/>
      <c r="CZ3" s="74"/>
      <c r="DA3" s="73">
        <v>44075</v>
      </c>
      <c r="DB3" s="74"/>
      <c r="DC3" s="74"/>
      <c r="DD3" s="74"/>
      <c r="DE3" s="43"/>
      <c r="DF3" s="73">
        <v>44105</v>
      </c>
      <c r="DG3" s="74"/>
      <c r="DH3" s="74"/>
      <c r="DI3" s="74"/>
      <c r="DJ3" s="73">
        <v>44136</v>
      </c>
      <c r="DK3" s="74"/>
      <c r="DL3" s="74"/>
      <c r="DM3" s="74"/>
      <c r="DN3" s="73">
        <v>44166</v>
      </c>
      <c r="DO3" s="74"/>
      <c r="DP3" s="74"/>
      <c r="DQ3" s="74"/>
      <c r="DR3" s="40"/>
      <c r="DT3" s="80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</row>
    <row r="4" spans="1:188" x14ac:dyDescent="0.35">
      <c r="A4" s="2" t="s">
        <v>0</v>
      </c>
      <c r="B4" s="2" t="s">
        <v>1</v>
      </c>
      <c r="C4" s="11" t="s">
        <v>81</v>
      </c>
      <c r="D4" s="1" t="s">
        <v>81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81</v>
      </c>
      <c r="X4" s="23" t="s">
        <v>3</v>
      </c>
      <c r="Y4" s="23" t="s">
        <v>4</v>
      </c>
      <c r="Z4" s="23" t="s">
        <v>5</v>
      </c>
      <c r="AA4" s="23" t="s">
        <v>6</v>
      </c>
      <c r="AB4" s="5" t="s">
        <v>3</v>
      </c>
      <c r="AC4" s="5" t="s">
        <v>4</v>
      </c>
      <c r="AD4" s="5" t="s">
        <v>5</v>
      </c>
      <c r="AE4" s="5" t="s">
        <v>6</v>
      </c>
      <c r="AF4" s="2" t="s">
        <v>3</v>
      </c>
      <c r="AG4" s="2" t="s">
        <v>4</v>
      </c>
      <c r="AH4" s="2" t="s">
        <v>5</v>
      </c>
      <c r="AI4" s="2" t="s">
        <v>6</v>
      </c>
      <c r="AJ4" s="2" t="s">
        <v>3</v>
      </c>
      <c r="AK4" s="2" t="s">
        <v>4</v>
      </c>
      <c r="AL4" s="2" t="s">
        <v>5</v>
      </c>
      <c r="AM4" s="2" t="s">
        <v>6</v>
      </c>
      <c r="AN4" s="2" t="s">
        <v>3</v>
      </c>
      <c r="AO4" s="2" t="s">
        <v>4</v>
      </c>
      <c r="AP4" s="2" t="s">
        <v>5</v>
      </c>
      <c r="AQ4" s="2" t="s">
        <v>6</v>
      </c>
      <c r="AR4" s="2" t="s">
        <v>3</v>
      </c>
      <c r="AS4" s="2" t="s">
        <v>4</v>
      </c>
      <c r="AT4" s="2" t="s">
        <v>5</v>
      </c>
      <c r="AU4" s="2" t="s">
        <v>6</v>
      </c>
      <c r="AV4" s="2" t="s">
        <v>3</v>
      </c>
      <c r="AW4" s="2" t="s">
        <v>4</v>
      </c>
      <c r="AX4" s="2" t="s">
        <v>5</v>
      </c>
      <c r="AY4" s="2" t="s">
        <v>6</v>
      </c>
      <c r="AZ4" s="2" t="s">
        <v>3</v>
      </c>
      <c r="BA4" s="2" t="s">
        <v>4</v>
      </c>
      <c r="BB4" s="2" t="s">
        <v>5</v>
      </c>
      <c r="BC4" s="2" t="s">
        <v>6</v>
      </c>
      <c r="BD4" s="2" t="s">
        <v>3</v>
      </c>
      <c r="BE4" s="2" t="s">
        <v>4</v>
      </c>
      <c r="BF4" s="2" t="s">
        <v>5</v>
      </c>
      <c r="BG4" s="2" t="s">
        <v>6</v>
      </c>
      <c r="BH4" s="42" t="s">
        <v>3</v>
      </c>
      <c r="BI4" s="42" t="s">
        <v>4</v>
      </c>
      <c r="BJ4" s="42" t="s">
        <v>5</v>
      </c>
      <c r="BK4" s="42" t="s">
        <v>6</v>
      </c>
      <c r="BL4" s="42" t="s">
        <v>3</v>
      </c>
      <c r="BM4" s="42" t="s">
        <v>4</v>
      </c>
      <c r="BN4" s="42" t="s">
        <v>5</v>
      </c>
      <c r="BO4" s="42" t="s">
        <v>6</v>
      </c>
      <c r="BP4" s="42" t="s">
        <v>3</v>
      </c>
      <c r="BQ4" s="42" t="s">
        <v>4</v>
      </c>
      <c r="BR4" s="42" t="s">
        <v>5</v>
      </c>
      <c r="BS4" s="42" t="s">
        <v>6</v>
      </c>
      <c r="BU4" s="9" t="s">
        <v>3</v>
      </c>
      <c r="BV4" s="9" t="s">
        <v>4</v>
      </c>
      <c r="BW4" s="9" t="s">
        <v>5</v>
      </c>
      <c r="BX4" s="9" t="s">
        <v>6</v>
      </c>
      <c r="BY4" s="9" t="s">
        <v>3</v>
      </c>
      <c r="BZ4" s="9" t="s">
        <v>4</v>
      </c>
      <c r="CA4" s="9" t="s">
        <v>5</v>
      </c>
      <c r="CB4" s="9" t="s">
        <v>6</v>
      </c>
      <c r="CC4" s="2" t="s">
        <v>3</v>
      </c>
      <c r="CD4" s="2" t="s">
        <v>4</v>
      </c>
      <c r="CE4" s="2" t="s">
        <v>5</v>
      </c>
      <c r="CF4" s="2" t="s">
        <v>6</v>
      </c>
      <c r="CG4" s="2" t="s">
        <v>3</v>
      </c>
      <c r="CH4" s="2" t="s">
        <v>4</v>
      </c>
      <c r="CI4" s="2" t="s">
        <v>5</v>
      </c>
      <c r="CJ4" s="2" t="s">
        <v>6</v>
      </c>
      <c r="CK4" s="2" t="s">
        <v>3</v>
      </c>
      <c r="CL4" s="2" t="s">
        <v>4</v>
      </c>
      <c r="CM4" s="2" t="s">
        <v>5</v>
      </c>
      <c r="CN4" s="2" t="s">
        <v>6</v>
      </c>
      <c r="CO4" s="2" t="s">
        <v>3</v>
      </c>
      <c r="CP4" s="2" t="s">
        <v>4</v>
      </c>
      <c r="CQ4" s="2" t="s">
        <v>5</v>
      </c>
      <c r="CR4" s="2" t="s">
        <v>6</v>
      </c>
      <c r="CS4" s="2" t="s">
        <v>3</v>
      </c>
      <c r="CT4" s="2" t="s">
        <v>4</v>
      </c>
      <c r="CU4" s="2" t="s">
        <v>5</v>
      </c>
      <c r="CV4" s="2" t="s">
        <v>6</v>
      </c>
      <c r="CW4" s="2" t="s">
        <v>3</v>
      </c>
      <c r="CX4" s="2" t="s">
        <v>4</v>
      </c>
      <c r="CY4" s="2" t="s">
        <v>5</v>
      </c>
      <c r="CZ4" s="2" t="s">
        <v>6</v>
      </c>
      <c r="DA4" s="2" t="s">
        <v>3</v>
      </c>
      <c r="DB4" s="2" t="s">
        <v>4</v>
      </c>
      <c r="DC4" s="2" t="s">
        <v>5</v>
      </c>
      <c r="DD4" s="2" t="s">
        <v>6</v>
      </c>
      <c r="DE4" s="42"/>
      <c r="DF4" s="42" t="s">
        <v>3</v>
      </c>
      <c r="DG4" s="42" t="s">
        <v>4</v>
      </c>
      <c r="DH4" s="42" t="s">
        <v>5</v>
      </c>
      <c r="DI4" s="42" t="s">
        <v>6</v>
      </c>
      <c r="DJ4" s="42" t="s">
        <v>3</v>
      </c>
      <c r="DK4" s="42" t="s">
        <v>4</v>
      </c>
      <c r="DL4" s="42" t="s">
        <v>5</v>
      </c>
      <c r="DM4" s="42" t="s">
        <v>6</v>
      </c>
      <c r="DN4" s="42" t="s">
        <v>3</v>
      </c>
      <c r="DO4" s="42" t="s">
        <v>4</v>
      </c>
      <c r="DP4" s="42" t="s">
        <v>5</v>
      </c>
      <c r="DQ4" s="42" t="s">
        <v>6</v>
      </c>
      <c r="DR4" s="11"/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128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ht="116" x14ac:dyDescent="0.35">
      <c r="A5" s="16" t="s">
        <v>36</v>
      </c>
      <c r="B5" s="16" t="s">
        <v>35</v>
      </c>
      <c r="C5" s="16" t="str">
        <f>A5&amp;B5</f>
        <v>98901COM</v>
      </c>
      <c r="D5" s="17"/>
      <c r="E5" s="17">
        <v>131</v>
      </c>
      <c r="F5" s="17">
        <v>132</v>
      </c>
      <c r="G5" s="17">
        <v>145</v>
      </c>
      <c r="H5" s="17">
        <v>173</v>
      </c>
      <c r="I5" s="17">
        <v>221</v>
      </c>
      <c r="J5" s="17">
        <v>160</v>
      </c>
      <c r="K5" s="17">
        <v>137</v>
      </c>
      <c r="L5" s="17">
        <v>152</v>
      </c>
      <c r="M5" s="17">
        <v>156</v>
      </c>
      <c r="N5" s="57" t="s">
        <v>36</v>
      </c>
      <c r="O5" s="57" t="s">
        <v>35</v>
      </c>
      <c r="P5" s="58">
        <v>171</v>
      </c>
      <c r="Q5" s="58"/>
      <c r="R5" s="17"/>
      <c r="S5" s="17"/>
      <c r="T5" s="17"/>
      <c r="U5" s="17"/>
      <c r="V5" s="17"/>
      <c r="X5" s="22">
        <v>19871.37999999999</v>
      </c>
      <c r="Y5" s="22">
        <v>7897.6300000000019</v>
      </c>
      <c r="Z5" s="22">
        <v>24242.65</v>
      </c>
      <c r="AA5" s="22">
        <v>52011.659999999974</v>
      </c>
      <c r="AB5" s="21">
        <v>53580.830000000024</v>
      </c>
      <c r="AC5" s="21">
        <v>9976.4600000000009</v>
      </c>
      <c r="AD5" s="21">
        <v>27438.960000000006</v>
      </c>
      <c r="AE5" s="21">
        <v>90996.249999999985</v>
      </c>
      <c r="AF5" s="21">
        <v>48277.95</v>
      </c>
      <c r="AG5" s="21">
        <v>17941.849999999999</v>
      </c>
      <c r="AH5" s="21">
        <v>22854.02</v>
      </c>
      <c r="AI5" s="21">
        <v>89073.82</v>
      </c>
      <c r="AJ5" s="21">
        <v>71009.600000000006</v>
      </c>
      <c r="AK5" s="21">
        <v>29051.57</v>
      </c>
      <c r="AL5" s="21">
        <v>36760.089999999997</v>
      </c>
      <c r="AM5" s="21">
        <v>136821.26</v>
      </c>
      <c r="AN5" s="21">
        <v>86883.42</v>
      </c>
      <c r="AO5" s="21">
        <v>34985.089999999997</v>
      </c>
      <c r="AP5" s="21">
        <v>49645.24</v>
      </c>
      <c r="AQ5" s="21">
        <v>171513.75</v>
      </c>
      <c r="AR5" s="21">
        <v>39740.660000000003</v>
      </c>
      <c r="AS5" s="21">
        <v>29311.53</v>
      </c>
      <c r="AT5" s="21">
        <v>66630.47</v>
      </c>
      <c r="AU5" s="21">
        <v>135682.66</v>
      </c>
      <c r="AV5" s="21">
        <v>38006.67</v>
      </c>
      <c r="AW5" s="21">
        <v>14078.08</v>
      </c>
      <c r="AX5" s="21">
        <v>65366.26</v>
      </c>
      <c r="AY5" s="21">
        <v>117451.01</v>
      </c>
      <c r="AZ5" s="21">
        <v>29853.1</v>
      </c>
      <c r="BA5" s="21">
        <v>15834.18</v>
      </c>
      <c r="BB5" s="21">
        <v>62985.51</v>
      </c>
      <c r="BC5" s="21">
        <v>108672.79</v>
      </c>
      <c r="BD5" s="21">
        <v>41939.180000000029</v>
      </c>
      <c r="BE5" s="21">
        <v>15055.030000000006</v>
      </c>
      <c r="BF5" s="21">
        <v>60553.400000000009</v>
      </c>
      <c r="BG5" s="21">
        <v>117547.60999999997</v>
      </c>
      <c r="BH5" s="58">
        <v>46328.75</v>
      </c>
      <c r="BI5" s="58">
        <v>19103.26999999999</v>
      </c>
      <c r="BJ5" s="58">
        <v>63397.820000000007</v>
      </c>
      <c r="BK5" s="58">
        <v>128829.84000000003</v>
      </c>
      <c r="BL5" s="21"/>
      <c r="BM5" s="21"/>
      <c r="BN5" s="21"/>
      <c r="BO5" s="21"/>
      <c r="BP5" s="21"/>
      <c r="BQ5" s="21"/>
      <c r="BR5" s="21"/>
      <c r="BS5" s="21"/>
      <c r="BU5" s="21">
        <v>42.71</v>
      </c>
      <c r="BV5" s="21">
        <v>41.08</v>
      </c>
      <c r="BW5" s="21">
        <v>0</v>
      </c>
      <c r="BX5" s="21">
        <v>83.79</v>
      </c>
      <c r="BY5" s="21">
        <v>48.96</v>
      </c>
      <c r="BZ5" s="21">
        <v>42.71</v>
      </c>
      <c r="CA5" s="21">
        <v>41.08</v>
      </c>
      <c r="CB5" s="21">
        <v>132.75</v>
      </c>
      <c r="CC5" s="21" t="str">
        <f>IFERROR(VLOOKUP($C5,#REF!,CC$1,FALSE),"")</f>
        <v/>
      </c>
      <c r="CD5" s="21" t="str">
        <f>IFERROR(VLOOKUP($C5,#REF!,CD$1,FALSE),"")</f>
        <v/>
      </c>
      <c r="CE5" s="21" t="str">
        <f>IFERROR(VLOOKUP($C5,#REF!,CE$1,FALSE),"")</f>
        <v/>
      </c>
      <c r="CF5" s="21" t="str">
        <f>IFERROR(VLOOKUP($C5,#REF!,CF$1,FALSE),"")</f>
        <v/>
      </c>
      <c r="CG5" s="21" t="str">
        <f>IFERROR(VLOOKUP($C5,#REF!,CG$1,FALSE),"")</f>
        <v/>
      </c>
      <c r="CH5" s="21" t="str">
        <f>IFERROR(VLOOKUP($C5,#REF!,CH$1,FALSE),"")</f>
        <v/>
      </c>
      <c r="CI5" s="21" t="str">
        <f>IFERROR(VLOOKUP($C5,#REF!,CI$1,FALSE),"")</f>
        <v/>
      </c>
      <c r="CJ5" s="21" t="str">
        <f>IFERROR(VLOOKUP($C5,#REF!,CJ$1,FALSE),"")</f>
        <v/>
      </c>
      <c r="CK5" s="21" t="str">
        <f>IFERROR(VLOOKUP($C5,#REF!,CK$1,FALSE),"")</f>
        <v/>
      </c>
      <c r="CL5" s="21" t="str">
        <f>IFERROR(VLOOKUP($C5,#REF!,CL$1,FALSE),"")</f>
        <v/>
      </c>
      <c r="CM5" s="21" t="str">
        <f>IFERROR(VLOOKUP($C5,#REF!,CM$1,FALSE),"")</f>
        <v/>
      </c>
      <c r="CN5" s="21" t="str">
        <f>IFERROR(VLOOKUP($C5,#REF!,CN$1,FALSE),"")</f>
        <v/>
      </c>
      <c r="CO5" s="21" t="str">
        <f>IFERROR(VLOOKUP($C5,#REF!,CO$1,FALSE),"")</f>
        <v/>
      </c>
      <c r="CP5" s="21" t="str">
        <f>IFERROR(VLOOKUP($C5,#REF!,CP$1,FALSE),"")</f>
        <v/>
      </c>
      <c r="CQ5" s="21" t="str">
        <f>IFERROR(VLOOKUP($C5,#REF!,CQ$1,FALSE),"")</f>
        <v/>
      </c>
      <c r="CR5" s="21" t="str">
        <f>IFERROR(VLOOKUP($C5,#REF!,CR$1,FALSE),"")</f>
        <v/>
      </c>
      <c r="CS5" s="21" t="str">
        <f>IFERROR(VLOOKUP($C5,#REF!,CS$1,FALSE),"")</f>
        <v/>
      </c>
      <c r="CT5" s="21" t="str">
        <f>IFERROR(VLOOKUP($C5,#REF!,CT$1,FALSE),"")</f>
        <v/>
      </c>
      <c r="CU5" s="21" t="str">
        <f>IFERROR(VLOOKUP($C5,#REF!,CU$1,FALSE),"")</f>
        <v/>
      </c>
      <c r="CV5" s="21" t="str">
        <f>IFERROR(VLOOKUP($C5,#REF!,CV$1,FALSE),"")</f>
        <v/>
      </c>
      <c r="CW5" s="21" t="str">
        <f>IFERROR(VLOOKUP($C5,#REF!,CW$1,FALSE),"")</f>
        <v/>
      </c>
      <c r="CX5" s="21" t="str">
        <f>IFERROR(VLOOKUP($C5,#REF!,CX$1,FALSE),"")</f>
        <v/>
      </c>
      <c r="CY5" s="21" t="str">
        <f>IFERROR(VLOOKUP($C5,#REF!,CY$1,FALSE),"")</f>
        <v/>
      </c>
      <c r="CZ5" s="21" t="str">
        <f>IFERROR(VLOOKUP($C5,#REF!,CZ$1,FALSE),"")</f>
        <v/>
      </c>
      <c r="DA5" s="21" t="str">
        <f>IFERROR(VLOOKUP($C5,#REF!,DA$1,FALSE),"")</f>
        <v/>
      </c>
      <c r="DB5" s="21" t="str">
        <f>IFERROR(VLOOKUP($C5,#REF!,DB$1,FALSE),"")</f>
        <v/>
      </c>
      <c r="DC5" s="21" t="str">
        <f>IFERROR(VLOOKUP($C5,#REF!,DC$1,FALSE),"")</f>
        <v/>
      </c>
      <c r="DD5" s="21" t="str">
        <f>IFERROR(VLOOKUP($C5,#REF!,DD$1,FALSE),"")</f>
        <v/>
      </c>
      <c r="DE5" s="57" t="s">
        <v>104</v>
      </c>
      <c r="DF5" s="58">
        <v>17.559999999999999</v>
      </c>
      <c r="DG5" s="58">
        <v>33.340000000000003</v>
      </c>
      <c r="DH5" s="58">
        <v>236.83</v>
      </c>
      <c r="DI5" s="58">
        <v>287.73</v>
      </c>
      <c r="DJ5" s="21"/>
      <c r="DK5" s="21"/>
      <c r="DL5" s="21"/>
      <c r="DM5" s="21"/>
      <c r="DN5" s="21"/>
      <c r="DO5" s="21"/>
      <c r="DP5" s="21"/>
      <c r="DQ5" s="21"/>
      <c r="DR5" s="21" t="e">
        <f>VLOOKUP($C5,#REF!,DR$1,FALSE)</f>
        <v>#REF!</v>
      </c>
      <c r="DT5" s="41">
        <v>6680.6530400635174</v>
      </c>
      <c r="DU5" s="41">
        <v>9123.495292820684</v>
      </c>
      <c r="DV5" s="41">
        <v>9211.7238387475008</v>
      </c>
      <c r="DW5" s="41">
        <v>15409.934419625502</v>
      </c>
      <c r="DX5" s="41">
        <v>18878.318275424714</v>
      </c>
      <c r="DY5" s="41">
        <v>22984.908244337665</v>
      </c>
      <c r="DZ5" s="41">
        <v>21490.275973884694</v>
      </c>
      <c r="EA5" s="41">
        <v>22157.376757378232</v>
      </c>
      <c r="EB5" s="41">
        <v>21296.567898667068</v>
      </c>
      <c r="EC5" s="41"/>
      <c r="ED5" s="41"/>
      <c r="EE5" s="41"/>
      <c r="EG5" t="s">
        <v>76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82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82</v>
      </c>
      <c r="FW5">
        <v>215.93</v>
      </c>
      <c r="FY5">
        <v>361.46</v>
      </c>
    </row>
    <row r="6" spans="1:188" ht="116" x14ac:dyDescent="0.35">
      <c r="A6" s="16" t="s">
        <v>37</v>
      </c>
      <c r="B6" s="16" t="s">
        <v>35</v>
      </c>
      <c r="C6" s="16" t="str">
        <f t="shared" ref="C6:C69" si="0">A6&amp;B6</f>
        <v>98902COM</v>
      </c>
      <c r="D6" s="17"/>
      <c r="E6" s="17">
        <v>197</v>
      </c>
      <c r="F6" s="17">
        <v>198</v>
      </c>
      <c r="G6" s="17">
        <v>189</v>
      </c>
      <c r="H6" s="17">
        <v>218</v>
      </c>
      <c r="I6" s="17">
        <v>275</v>
      </c>
      <c r="J6" s="17">
        <v>206</v>
      </c>
      <c r="K6" s="17">
        <v>187</v>
      </c>
      <c r="L6" s="17">
        <v>219</v>
      </c>
      <c r="M6" s="17">
        <v>208</v>
      </c>
      <c r="N6" s="57" t="s">
        <v>37</v>
      </c>
      <c r="O6" s="57" t="s">
        <v>35</v>
      </c>
      <c r="P6" s="58">
        <v>195</v>
      </c>
      <c r="Q6" s="58"/>
      <c r="R6" s="17"/>
      <c r="S6" s="17"/>
      <c r="T6" s="17"/>
      <c r="U6" s="17"/>
      <c r="V6" s="17"/>
      <c r="X6" s="22">
        <v>56081.52</v>
      </c>
      <c r="Y6" s="22">
        <v>11010.139999999998</v>
      </c>
      <c r="Z6" s="22">
        <v>15451.95</v>
      </c>
      <c r="AA6" s="22">
        <v>82543.609999999957</v>
      </c>
      <c r="AB6" s="21">
        <v>126371.49000000002</v>
      </c>
      <c r="AC6" s="21">
        <v>13179.050000000001</v>
      </c>
      <c r="AD6" s="21">
        <v>17580.149999999998</v>
      </c>
      <c r="AE6" s="21">
        <v>157130.68999999983</v>
      </c>
      <c r="AF6" s="21">
        <v>34416.43</v>
      </c>
      <c r="AG6" s="21">
        <v>16097.77</v>
      </c>
      <c r="AH6" s="21">
        <v>20292.23</v>
      </c>
      <c r="AI6" s="21">
        <v>70806.429999999993</v>
      </c>
      <c r="AJ6" s="21">
        <v>67882.3</v>
      </c>
      <c r="AK6" s="21">
        <v>22425.07</v>
      </c>
      <c r="AL6" s="21">
        <v>28833.05</v>
      </c>
      <c r="AM6" s="21">
        <v>119140.42</v>
      </c>
      <c r="AN6" s="21">
        <v>82008.83</v>
      </c>
      <c r="AO6" s="21">
        <v>27881.35</v>
      </c>
      <c r="AP6" s="21">
        <v>44079.42</v>
      </c>
      <c r="AQ6" s="21">
        <v>153969.60000000001</v>
      </c>
      <c r="AR6" s="21">
        <v>39115.86</v>
      </c>
      <c r="AS6" s="21">
        <v>22652.959999999999</v>
      </c>
      <c r="AT6" s="21">
        <v>55917.07</v>
      </c>
      <c r="AU6" s="21">
        <v>117685.89</v>
      </c>
      <c r="AV6" s="21">
        <v>37473.1</v>
      </c>
      <c r="AW6" s="21">
        <v>19881.82</v>
      </c>
      <c r="AX6" s="21">
        <v>51286.11</v>
      </c>
      <c r="AY6" s="21">
        <v>108641.03</v>
      </c>
      <c r="AZ6" s="21">
        <v>60464.87</v>
      </c>
      <c r="BA6" s="21">
        <v>21310.31</v>
      </c>
      <c r="BB6" s="21">
        <v>56987.72</v>
      </c>
      <c r="BC6" s="21">
        <v>138762.9</v>
      </c>
      <c r="BD6" s="21">
        <v>44660.960000000036</v>
      </c>
      <c r="BE6" s="21">
        <v>22729.119999999992</v>
      </c>
      <c r="BF6" s="21">
        <v>61819.400000000009</v>
      </c>
      <c r="BG6" s="21">
        <v>129209.47999999997</v>
      </c>
      <c r="BH6" s="58">
        <v>48036.000000000015</v>
      </c>
      <c r="BI6" s="58">
        <v>26816.670000000006</v>
      </c>
      <c r="BJ6" s="58">
        <v>74774.799999999988</v>
      </c>
      <c r="BK6" s="58">
        <v>149627.47000000006</v>
      </c>
      <c r="BL6" s="21"/>
      <c r="BM6" s="21"/>
      <c r="BN6" s="21"/>
      <c r="BO6" s="21"/>
      <c r="BP6" s="21"/>
      <c r="BQ6" s="21"/>
      <c r="BR6" s="21"/>
      <c r="BS6" s="21"/>
      <c r="BU6" s="21">
        <v>40.74</v>
      </c>
      <c r="BV6" s="21">
        <v>0</v>
      </c>
      <c r="BW6" s="21">
        <v>0</v>
      </c>
      <c r="BX6" s="21">
        <v>40.74</v>
      </c>
      <c r="BY6" s="21">
        <v>29.81</v>
      </c>
      <c r="BZ6" s="21">
        <v>40.74</v>
      </c>
      <c r="CA6" s="21">
        <v>0</v>
      </c>
      <c r="CB6" s="21">
        <v>70.55</v>
      </c>
      <c r="DE6" s="57" t="s">
        <v>87</v>
      </c>
      <c r="DF6" s="58">
        <v>17724.21</v>
      </c>
      <c r="DG6" s="58">
        <v>14934.98</v>
      </c>
      <c r="DH6" s="58">
        <v>74742.549999999988</v>
      </c>
      <c r="DI6" s="58">
        <v>107401.73999999996</v>
      </c>
      <c r="DR6">
        <v>0.24399666576204171</v>
      </c>
      <c r="DT6" s="41">
        <v>5618.0792374603197</v>
      </c>
      <c r="DU6" s="41">
        <v>9221.819172605301</v>
      </c>
      <c r="DV6" s="41">
        <v>7917.4582368540487</v>
      </c>
      <c r="DW6" s="41">
        <v>12496.83369770199</v>
      </c>
      <c r="DX6" s="41">
        <v>16704.886860319482</v>
      </c>
      <c r="DY6" s="41">
        <v>19304.52965752429</v>
      </c>
      <c r="DZ6" s="41">
        <v>17758.213382279202</v>
      </c>
      <c r="EA6" s="41">
        <v>21520.254765422789</v>
      </c>
      <c r="EB6" s="41">
        <v>22300.768317189879</v>
      </c>
      <c r="EC6" s="41"/>
      <c r="ED6" s="41"/>
      <c r="EE6" s="41"/>
      <c r="EG6" s="28" t="s">
        <v>35</v>
      </c>
      <c r="EH6" s="28">
        <v>2753.02</v>
      </c>
      <c r="EI6" s="28">
        <v>9149.27</v>
      </c>
      <c r="EJ6" s="28">
        <v>12487.38</v>
      </c>
      <c r="EK6" s="28">
        <v>14610.42</v>
      </c>
      <c r="EL6" s="28">
        <v>12690.61</v>
      </c>
      <c r="EM6" s="28">
        <v>6158.09</v>
      </c>
      <c r="EN6" s="28">
        <v>7360.64</v>
      </c>
      <c r="EO6" s="28">
        <v>6977.57</v>
      </c>
      <c r="EP6" s="28">
        <v>14974.03</v>
      </c>
      <c r="EQ6" s="28"/>
      <c r="ER6" s="28"/>
      <c r="ES6" s="28"/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82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82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ht="116" x14ac:dyDescent="0.35">
      <c r="A7" s="16" t="s">
        <v>38</v>
      </c>
      <c r="B7" s="16" t="s">
        <v>35</v>
      </c>
      <c r="C7" s="16" t="str">
        <f t="shared" si="0"/>
        <v>98903COM</v>
      </c>
      <c r="D7" s="17"/>
      <c r="E7" s="17">
        <v>123</v>
      </c>
      <c r="F7" s="17">
        <v>109</v>
      </c>
      <c r="G7" s="17">
        <v>105</v>
      </c>
      <c r="H7" s="17">
        <v>119</v>
      </c>
      <c r="I7" s="17">
        <v>188</v>
      </c>
      <c r="J7" s="17">
        <v>112</v>
      </c>
      <c r="K7" s="17">
        <v>117</v>
      </c>
      <c r="L7" s="17">
        <v>134</v>
      </c>
      <c r="M7" s="17">
        <v>124</v>
      </c>
      <c r="N7" s="57" t="s">
        <v>38</v>
      </c>
      <c r="O7" s="57" t="s">
        <v>35</v>
      </c>
      <c r="P7" s="58">
        <v>107</v>
      </c>
      <c r="Q7" s="58"/>
      <c r="R7" s="17"/>
      <c r="S7" s="17"/>
      <c r="T7" s="17"/>
      <c r="U7" s="17"/>
      <c r="V7" s="17"/>
      <c r="X7" s="22">
        <v>22768.850000000006</v>
      </c>
      <c r="Y7" s="22">
        <v>7604.5</v>
      </c>
      <c r="Z7" s="22">
        <v>7617.6999999999989</v>
      </c>
      <c r="AA7" s="22">
        <v>37991.050000000017</v>
      </c>
      <c r="AB7" s="21">
        <v>62967.029999999977</v>
      </c>
      <c r="AC7" s="21">
        <v>4976.3399999999992</v>
      </c>
      <c r="AD7" s="21">
        <v>6658.9400000000005</v>
      </c>
      <c r="AE7" s="21">
        <v>74602.309999999983</v>
      </c>
      <c r="AF7" s="21">
        <v>14427.86</v>
      </c>
      <c r="AG7" s="21">
        <v>9455.36</v>
      </c>
      <c r="AH7" s="21">
        <v>6303.98</v>
      </c>
      <c r="AI7" s="21">
        <v>30187.200000000001</v>
      </c>
      <c r="AJ7" s="21">
        <v>34080.480000000003</v>
      </c>
      <c r="AK7" s="21">
        <v>10589.12</v>
      </c>
      <c r="AL7" s="21">
        <v>11180.85</v>
      </c>
      <c r="AM7" s="21">
        <v>55850.45</v>
      </c>
      <c r="AN7" s="21">
        <v>57986.559999999998</v>
      </c>
      <c r="AO7" s="21">
        <v>15693.43</v>
      </c>
      <c r="AP7" s="21">
        <v>19537.11</v>
      </c>
      <c r="AQ7" s="21">
        <v>93217.1</v>
      </c>
      <c r="AR7" s="21">
        <v>18745.46</v>
      </c>
      <c r="AS7" s="21">
        <v>12483.44</v>
      </c>
      <c r="AT7" s="21">
        <v>22869.82</v>
      </c>
      <c r="AU7" s="21">
        <v>54098.720000000001</v>
      </c>
      <c r="AV7" s="21">
        <v>17601.8</v>
      </c>
      <c r="AW7" s="21">
        <v>3910.46</v>
      </c>
      <c r="AX7" s="21">
        <v>33199.919999999998</v>
      </c>
      <c r="AY7" s="21">
        <v>54712.18</v>
      </c>
      <c r="AZ7" s="21">
        <v>19669.93</v>
      </c>
      <c r="BA7" s="21">
        <v>18272.7</v>
      </c>
      <c r="BB7" s="21">
        <v>34813.480000000003</v>
      </c>
      <c r="BC7" s="21">
        <v>72756.11</v>
      </c>
      <c r="BD7" s="21">
        <v>23168.569999999982</v>
      </c>
      <c r="BE7" s="21">
        <v>4663.5599999999995</v>
      </c>
      <c r="BF7" s="21">
        <v>42563.609999999986</v>
      </c>
      <c r="BG7" s="21">
        <v>70395.739999999991</v>
      </c>
      <c r="BH7" s="58">
        <v>16698.88</v>
      </c>
      <c r="BI7" s="58">
        <v>13362.459999999997</v>
      </c>
      <c r="BJ7" s="58">
        <v>41505.12999999999</v>
      </c>
      <c r="BK7" s="58">
        <v>71566.469999999958</v>
      </c>
      <c r="BL7" s="21"/>
      <c r="BM7" s="21"/>
      <c r="BN7" s="21"/>
      <c r="BO7" s="21"/>
      <c r="BP7" s="21"/>
      <c r="BQ7" s="21"/>
      <c r="BR7" s="21"/>
      <c r="BS7" s="21"/>
      <c r="BU7" s="21" t="s">
        <v>82</v>
      </c>
      <c r="BV7" s="21" t="s">
        <v>82</v>
      </c>
      <c r="BW7" s="21" t="s">
        <v>82</v>
      </c>
      <c r="BX7" s="21" t="s">
        <v>82</v>
      </c>
      <c r="BY7" s="21" t="s">
        <v>82</v>
      </c>
      <c r="BZ7" s="21" t="s">
        <v>82</v>
      </c>
      <c r="CA7" s="21" t="s">
        <v>82</v>
      </c>
      <c r="CB7" s="21" t="s">
        <v>82</v>
      </c>
      <c r="DE7" s="57" t="s">
        <v>116</v>
      </c>
      <c r="DF7" s="58">
        <v>79.41</v>
      </c>
      <c r="DG7" s="58">
        <v>80.19</v>
      </c>
      <c r="DH7" s="58">
        <v>548.70000000000005</v>
      </c>
      <c r="DI7" s="58">
        <v>708.3</v>
      </c>
      <c r="DR7">
        <v>0.2628660375929725</v>
      </c>
      <c r="DT7" s="41">
        <v>2767.538305517669</v>
      </c>
      <c r="DU7" s="41">
        <v>3960.1853393293868</v>
      </c>
      <c r="DV7" s="41">
        <v>2984.8866223833702</v>
      </c>
      <c r="DW7" s="41">
        <v>5282.1529431281306</v>
      </c>
      <c r="DX7" s="41">
        <v>8223.6544802308581</v>
      </c>
      <c r="DY7" s="41">
        <v>8225.4178913292399</v>
      </c>
      <c r="DZ7" s="41">
        <v>10619.977709958121</v>
      </c>
      <c r="EA7" s="41">
        <v>13059.721157668799</v>
      </c>
      <c r="EB7" s="41">
        <v>14404.337153802979</v>
      </c>
      <c r="EC7" s="41"/>
      <c r="ED7" s="41"/>
      <c r="EE7" s="41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82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82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ht="116" x14ac:dyDescent="0.35">
      <c r="A8" s="16" t="s">
        <v>41</v>
      </c>
      <c r="B8" s="16" t="s">
        <v>35</v>
      </c>
      <c r="C8" s="16" t="str">
        <f t="shared" si="0"/>
        <v>98908COM</v>
      </c>
      <c r="D8" s="17"/>
      <c r="E8" s="17">
        <v>100</v>
      </c>
      <c r="F8" s="17">
        <v>117</v>
      </c>
      <c r="G8" s="17">
        <v>126</v>
      </c>
      <c r="H8" s="17">
        <v>144</v>
      </c>
      <c r="I8" s="17">
        <v>142</v>
      </c>
      <c r="J8" s="17">
        <v>104</v>
      </c>
      <c r="K8" s="17">
        <v>89</v>
      </c>
      <c r="L8" s="17">
        <v>123</v>
      </c>
      <c r="M8" s="17">
        <v>117</v>
      </c>
      <c r="N8" s="57" t="s">
        <v>41</v>
      </c>
      <c r="O8" s="57" t="s">
        <v>35</v>
      </c>
      <c r="P8" s="58">
        <v>112</v>
      </c>
      <c r="Q8" s="58"/>
      <c r="R8" s="17"/>
      <c r="S8" s="17"/>
      <c r="T8" s="17"/>
      <c r="U8" s="17"/>
      <c r="V8" s="17"/>
      <c r="X8" s="22">
        <v>24914.739999999994</v>
      </c>
      <c r="Y8" s="22">
        <v>1417.6600000000003</v>
      </c>
      <c r="Z8" s="22">
        <v>1482.68</v>
      </c>
      <c r="AA8" s="22">
        <v>27815.079999999987</v>
      </c>
      <c r="AB8" s="21">
        <v>13416.059999999998</v>
      </c>
      <c r="AC8" s="21">
        <v>2358.0499999999997</v>
      </c>
      <c r="AD8" s="21">
        <v>2511.35</v>
      </c>
      <c r="AE8" s="21">
        <v>18285.460000000003</v>
      </c>
      <c r="AF8" s="21">
        <v>19122.52</v>
      </c>
      <c r="AG8" s="21">
        <v>5305.24</v>
      </c>
      <c r="AH8" s="21">
        <v>2841.91</v>
      </c>
      <c r="AI8" s="21">
        <v>27269.67</v>
      </c>
      <c r="AJ8" s="21">
        <v>21192.33</v>
      </c>
      <c r="AK8" s="21">
        <v>7382.52</v>
      </c>
      <c r="AL8" s="21">
        <v>5830.49</v>
      </c>
      <c r="AM8" s="21">
        <v>34405.339999999997</v>
      </c>
      <c r="AN8" s="21">
        <v>42531.53</v>
      </c>
      <c r="AO8" s="21">
        <v>11285.05</v>
      </c>
      <c r="AP8" s="21">
        <v>9525.7800000000007</v>
      </c>
      <c r="AQ8" s="21">
        <v>63342.36</v>
      </c>
      <c r="AR8" s="21">
        <v>16892.88</v>
      </c>
      <c r="AS8" s="21">
        <v>5857.23</v>
      </c>
      <c r="AT8" s="21">
        <v>13310.88</v>
      </c>
      <c r="AU8" s="21">
        <v>36060.99</v>
      </c>
      <c r="AV8" s="21">
        <v>9242.4200000000092</v>
      </c>
      <c r="AW8" s="21">
        <v>4737.16</v>
      </c>
      <c r="AX8" s="21">
        <v>13686.29</v>
      </c>
      <c r="AY8" s="21">
        <v>27665.87</v>
      </c>
      <c r="AZ8" s="21">
        <v>22069.54</v>
      </c>
      <c r="BA8" s="21">
        <v>6286.33</v>
      </c>
      <c r="BB8" s="21">
        <v>16209.75</v>
      </c>
      <c r="BC8" s="21">
        <v>44565.62</v>
      </c>
      <c r="BD8" s="21">
        <v>17866.400000000001</v>
      </c>
      <c r="BE8" s="21">
        <v>6732.989999999998</v>
      </c>
      <c r="BF8" s="21">
        <v>15270.360000000004</v>
      </c>
      <c r="BG8" s="21">
        <v>39869.750000000007</v>
      </c>
      <c r="BH8" s="58">
        <v>22292.28999999999</v>
      </c>
      <c r="BI8" s="58">
        <v>8298.2999999999975</v>
      </c>
      <c r="BJ8" s="58">
        <v>16546.32</v>
      </c>
      <c r="BK8" s="58">
        <v>47136.909999999996</v>
      </c>
      <c r="BL8" s="21"/>
      <c r="BM8" s="21"/>
      <c r="BN8" s="21"/>
      <c r="BO8" s="21"/>
      <c r="BP8" s="21"/>
      <c r="BQ8" s="21"/>
      <c r="BR8" s="21"/>
      <c r="BS8" s="21"/>
      <c r="BU8" s="21">
        <v>82.16</v>
      </c>
      <c r="BV8" s="21">
        <v>29.84</v>
      </c>
      <c r="BW8" s="21">
        <v>0</v>
      </c>
      <c r="BX8" s="21">
        <v>112</v>
      </c>
      <c r="BY8" s="21">
        <v>74.84</v>
      </c>
      <c r="BZ8" s="21">
        <v>82.16</v>
      </c>
      <c r="CA8" s="21">
        <v>29.84</v>
      </c>
      <c r="CB8" s="21">
        <v>186.84</v>
      </c>
      <c r="DE8" s="57" t="s">
        <v>88</v>
      </c>
      <c r="DF8" s="58">
        <v>24174.940000000024</v>
      </c>
      <c r="DG8" s="58">
        <v>23422.789999999994</v>
      </c>
      <c r="DH8" s="58">
        <v>84889.230000000025</v>
      </c>
      <c r="DI8" s="58">
        <v>132486.95999999996</v>
      </c>
      <c r="DR8">
        <v>0.28428739684562726</v>
      </c>
      <c r="DT8" s="41">
        <v>1027.7791240361455</v>
      </c>
      <c r="DU8" s="41">
        <v>1210.0732765765238</v>
      </c>
      <c r="DV8" s="41">
        <v>1853.2718278891684</v>
      </c>
      <c r="DW8" s="41">
        <v>3031.4297444463432</v>
      </c>
      <c r="DX8" s="41">
        <v>4637.8174740036611</v>
      </c>
      <c r="DY8" s="41">
        <v>4850.845595128475</v>
      </c>
      <c r="DZ8" s="41">
        <v>4673.1372526916257</v>
      </c>
      <c r="EA8" s="41">
        <v>6275.5161770833893</v>
      </c>
      <c r="EB8" s="41">
        <v>5750.6894713269903</v>
      </c>
      <c r="EC8" s="41"/>
      <c r="ED8" s="41"/>
      <c r="EE8" s="41"/>
      <c r="EV8">
        <v>1</v>
      </c>
      <c r="EW8">
        <v>2</v>
      </c>
      <c r="EX8">
        <v>3</v>
      </c>
      <c r="EZ8">
        <v>2</v>
      </c>
      <c r="FA8" t="s">
        <v>82</v>
      </c>
      <c r="FI8">
        <v>258.25</v>
      </c>
      <c r="FJ8">
        <v>584.70000000000005</v>
      </c>
      <c r="FK8">
        <v>866.82</v>
      </c>
      <c r="FM8">
        <v>740.9</v>
      </c>
      <c r="FN8" t="s">
        <v>82</v>
      </c>
      <c r="FV8">
        <v>258.25</v>
      </c>
      <c r="FW8">
        <v>209.33</v>
      </c>
      <c r="FX8">
        <v>240.28</v>
      </c>
      <c r="FZ8">
        <v>740.9</v>
      </c>
    </row>
    <row r="9" spans="1:188" ht="116" x14ac:dyDescent="0.35">
      <c r="A9" s="16" t="s">
        <v>42</v>
      </c>
      <c r="B9" s="16" t="s">
        <v>35</v>
      </c>
      <c r="C9" s="16" t="str">
        <f t="shared" si="0"/>
        <v>98920COM</v>
      </c>
      <c r="D9" s="17"/>
      <c r="E9" s="17">
        <v>1</v>
      </c>
      <c r="F9" s="17" t="s">
        <v>82</v>
      </c>
      <c r="G9" s="17" t="s">
        <v>82</v>
      </c>
      <c r="H9" s="17" t="s">
        <v>82</v>
      </c>
      <c r="I9" s="17" t="s">
        <v>82</v>
      </c>
      <c r="J9" s="17">
        <v>2</v>
      </c>
      <c r="K9" s="17" t="s">
        <v>82</v>
      </c>
      <c r="L9" s="17" t="s">
        <v>82</v>
      </c>
      <c r="M9" s="17" t="s">
        <v>82</v>
      </c>
      <c r="N9" s="57" t="s">
        <v>43</v>
      </c>
      <c r="O9" s="57" t="s">
        <v>35</v>
      </c>
      <c r="P9" s="58">
        <v>2</v>
      </c>
      <c r="Q9" s="58"/>
      <c r="R9" s="17"/>
      <c r="S9" s="17"/>
      <c r="T9" s="17"/>
      <c r="U9" s="17"/>
      <c r="V9" s="17"/>
      <c r="X9" s="22">
        <v>35.700000000000003</v>
      </c>
      <c r="Y9" s="22">
        <v>0</v>
      </c>
      <c r="Z9" s="22">
        <v>0</v>
      </c>
      <c r="AA9" s="22">
        <v>35.700000000000003</v>
      </c>
      <c r="AB9" s="21" t="s">
        <v>82</v>
      </c>
      <c r="AC9" s="21" t="s">
        <v>82</v>
      </c>
      <c r="AD9" s="21" t="s">
        <v>82</v>
      </c>
      <c r="AE9" s="21" t="s">
        <v>82</v>
      </c>
      <c r="AF9" s="21" t="s">
        <v>82</v>
      </c>
      <c r="AG9" s="21" t="s">
        <v>82</v>
      </c>
      <c r="AH9" s="21" t="s">
        <v>82</v>
      </c>
      <c r="AI9" s="21" t="s">
        <v>82</v>
      </c>
      <c r="AJ9" s="21" t="s">
        <v>82</v>
      </c>
      <c r="AK9" s="21" t="s">
        <v>82</v>
      </c>
      <c r="AL9" s="21" t="s">
        <v>82</v>
      </c>
      <c r="AM9" s="21" t="s">
        <v>82</v>
      </c>
      <c r="AN9" s="21" t="s">
        <v>82</v>
      </c>
      <c r="AO9" s="21" t="s">
        <v>82</v>
      </c>
      <c r="AP9" s="21" t="s">
        <v>82</v>
      </c>
      <c r="AQ9" s="21" t="s">
        <v>82</v>
      </c>
      <c r="AR9" s="21">
        <v>53.06</v>
      </c>
      <c r="AS9" s="21">
        <v>0</v>
      </c>
      <c r="AT9" s="21">
        <v>0</v>
      </c>
      <c r="AU9" s="21">
        <v>53.06</v>
      </c>
      <c r="AV9" s="21" t="s">
        <v>82</v>
      </c>
      <c r="AW9" s="21" t="s">
        <v>82</v>
      </c>
      <c r="AX9" s="21" t="s">
        <v>82</v>
      </c>
      <c r="AY9" s="21" t="s">
        <v>82</v>
      </c>
      <c r="AZ9" s="21" t="s">
        <v>82</v>
      </c>
      <c r="BA9" s="21" t="s">
        <v>82</v>
      </c>
      <c r="BB9" s="21" t="s">
        <v>82</v>
      </c>
      <c r="BC9" s="21" t="s">
        <v>82</v>
      </c>
      <c r="BD9" s="21" t="s">
        <v>82</v>
      </c>
      <c r="BE9" s="21" t="s">
        <v>82</v>
      </c>
      <c r="BF9" s="21" t="s">
        <v>82</v>
      </c>
      <c r="BG9" s="21" t="s">
        <v>82</v>
      </c>
      <c r="BH9" s="58">
        <v>94</v>
      </c>
      <c r="BI9" s="58">
        <v>115.57</v>
      </c>
      <c r="BJ9" s="58">
        <v>229.07999999999998</v>
      </c>
      <c r="BK9" s="58">
        <v>438.65</v>
      </c>
      <c r="BL9" s="21"/>
      <c r="BM9" s="21"/>
      <c r="BN9" s="21"/>
      <c r="BO9" s="21"/>
      <c r="BP9" s="21"/>
      <c r="BQ9" s="21"/>
      <c r="BR9" s="21"/>
      <c r="BS9" s="21"/>
      <c r="BU9" s="21" t="s">
        <v>82</v>
      </c>
      <c r="BV9" s="21" t="s">
        <v>82</v>
      </c>
      <c r="BW9" s="21" t="s">
        <v>82</v>
      </c>
      <c r="BX9" s="21" t="s">
        <v>82</v>
      </c>
      <c r="BY9" s="21" t="s">
        <v>82</v>
      </c>
      <c r="BZ9" s="21" t="s">
        <v>82</v>
      </c>
      <c r="CA9" s="21" t="s">
        <v>82</v>
      </c>
      <c r="CB9" s="21" t="s">
        <v>82</v>
      </c>
      <c r="DE9" s="57" t="s">
        <v>89</v>
      </c>
      <c r="DF9" s="58">
        <v>9541.5499999999975</v>
      </c>
      <c r="DG9" s="58">
        <v>7497.2</v>
      </c>
      <c r="DH9" s="58">
        <v>29702.059999999994</v>
      </c>
      <c r="DI9" s="58">
        <v>46740.809999999976</v>
      </c>
      <c r="DR9">
        <v>0.28728462586298115</v>
      </c>
      <c r="DT9" s="41">
        <v>0.85823928052116483</v>
      </c>
      <c r="DU9" s="41" t="s">
        <v>82</v>
      </c>
      <c r="DV9" s="41" t="s">
        <v>82</v>
      </c>
      <c r="DW9" s="41" t="s">
        <v>82</v>
      </c>
      <c r="DX9" s="41" t="s">
        <v>82</v>
      </c>
      <c r="DY9" s="41">
        <v>1.5347429625671256</v>
      </c>
      <c r="DZ9" s="41" t="s">
        <v>82</v>
      </c>
      <c r="EA9" s="41" t="s">
        <v>82</v>
      </c>
      <c r="EB9" s="41" t="s">
        <v>82</v>
      </c>
      <c r="EC9" s="41"/>
      <c r="ED9" s="41"/>
      <c r="EE9" s="41"/>
      <c r="EU9" t="s">
        <v>82</v>
      </c>
      <c r="EV9" t="s">
        <v>82</v>
      </c>
      <c r="EW9" t="s">
        <v>82</v>
      </c>
      <c r="EX9" t="s">
        <v>82</v>
      </c>
      <c r="EY9" t="s">
        <v>82</v>
      </c>
      <c r="EZ9" t="s">
        <v>82</v>
      </c>
      <c r="FA9" t="s">
        <v>82</v>
      </c>
      <c r="FB9" t="s">
        <v>82</v>
      </c>
      <c r="FC9" t="s">
        <v>82</v>
      </c>
      <c r="FH9" t="s">
        <v>82</v>
      </c>
      <c r="FI9" t="s">
        <v>82</v>
      </c>
      <c r="FJ9" t="s">
        <v>82</v>
      </c>
      <c r="FK9" t="s">
        <v>82</v>
      </c>
      <c r="FL9" t="s">
        <v>82</v>
      </c>
      <c r="FM9" t="s">
        <v>82</v>
      </c>
      <c r="FN9" t="s">
        <v>82</v>
      </c>
      <c r="FO9" t="s">
        <v>82</v>
      </c>
      <c r="FP9" t="s">
        <v>82</v>
      </c>
    </row>
    <row r="10" spans="1:188" ht="116" x14ac:dyDescent="0.35">
      <c r="A10" s="16" t="s">
        <v>43</v>
      </c>
      <c r="B10" s="16" t="s">
        <v>35</v>
      </c>
      <c r="C10" s="16" t="str">
        <f t="shared" si="0"/>
        <v>98921COM</v>
      </c>
      <c r="D10" s="17"/>
      <c r="E10" s="17">
        <v>1</v>
      </c>
      <c r="F10" s="17">
        <v>2</v>
      </c>
      <c r="G10" s="17">
        <v>2</v>
      </c>
      <c r="H10" s="17">
        <v>5</v>
      </c>
      <c r="I10" s="17">
        <v>4</v>
      </c>
      <c r="J10" s="17">
        <v>2</v>
      </c>
      <c r="K10" s="17">
        <v>4</v>
      </c>
      <c r="L10" s="17">
        <v>3</v>
      </c>
      <c r="M10" s="17">
        <v>3</v>
      </c>
      <c r="N10" s="57" t="s">
        <v>44</v>
      </c>
      <c r="O10" s="57" t="s">
        <v>35</v>
      </c>
      <c r="P10" s="58">
        <v>18</v>
      </c>
      <c r="Q10" s="58"/>
      <c r="R10" s="17"/>
      <c r="S10" s="17"/>
      <c r="T10" s="17"/>
      <c r="U10" s="17"/>
      <c r="V10" s="17"/>
      <c r="X10" s="22">
        <v>11.8</v>
      </c>
      <c r="Y10" s="22">
        <v>11.68</v>
      </c>
      <c r="Z10" s="22">
        <v>13.15</v>
      </c>
      <c r="AA10" s="22">
        <v>36.630000000000003</v>
      </c>
      <c r="AB10" s="21">
        <v>161.79999999999998</v>
      </c>
      <c r="AC10" s="21">
        <v>11.8</v>
      </c>
      <c r="AD10" s="21">
        <v>24.83</v>
      </c>
      <c r="AE10" s="21">
        <v>198.43</v>
      </c>
      <c r="AF10" s="21">
        <v>146.79</v>
      </c>
      <c r="AG10" s="21">
        <v>161.80000000000001</v>
      </c>
      <c r="AH10" s="21">
        <v>36.630000000000003</v>
      </c>
      <c r="AI10" s="21">
        <v>345.22</v>
      </c>
      <c r="AJ10" s="21">
        <v>918.22</v>
      </c>
      <c r="AK10" s="21">
        <v>12.04</v>
      </c>
      <c r="AL10" s="21">
        <v>48.55</v>
      </c>
      <c r="AM10" s="21">
        <v>978.81</v>
      </c>
      <c r="AN10" s="21">
        <v>519.37</v>
      </c>
      <c r="AO10" s="21">
        <v>136.16</v>
      </c>
      <c r="AP10" s="21">
        <v>60.59</v>
      </c>
      <c r="AQ10" s="21">
        <v>716.12</v>
      </c>
      <c r="AR10" s="21">
        <v>73.2</v>
      </c>
      <c r="AS10" s="21">
        <v>113.5</v>
      </c>
      <c r="AT10" s="21">
        <v>196.75</v>
      </c>
      <c r="AU10" s="21">
        <v>383.45</v>
      </c>
      <c r="AV10" s="21">
        <v>292.13</v>
      </c>
      <c r="AW10" s="21">
        <v>29.87</v>
      </c>
      <c r="AX10" s="21">
        <v>83.69</v>
      </c>
      <c r="AY10" s="21">
        <v>405.69</v>
      </c>
      <c r="AZ10" s="21">
        <v>217.55</v>
      </c>
      <c r="BA10" s="21">
        <v>186.1</v>
      </c>
      <c r="BB10" s="21">
        <v>95.24</v>
      </c>
      <c r="BC10" s="21">
        <v>498.89</v>
      </c>
      <c r="BD10" s="21">
        <v>216.72</v>
      </c>
      <c r="BE10" s="21">
        <v>104.19</v>
      </c>
      <c r="BF10" s="21">
        <v>124.89000000000001</v>
      </c>
      <c r="BG10" s="21">
        <v>445.79999999999995</v>
      </c>
      <c r="BH10" s="58">
        <v>10786.149999999998</v>
      </c>
      <c r="BI10" s="58">
        <v>59.66</v>
      </c>
      <c r="BJ10" s="58">
        <v>424.36</v>
      </c>
      <c r="BK10" s="58">
        <v>11270.17</v>
      </c>
      <c r="BL10" s="21"/>
      <c r="BM10" s="21"/>
      <c r="BN10" s="21"/>
      <c r="BO10" s="21"/>
      <c r="BP10" s="21"/>
      <c r="BQ10" s="21"/>
      <c r="BR10" s="21"/>
      <c r="BS10" s="21"/>
      <c r="BU10" s="21" t="s">
        <v>82</v>
      </c>
      <c r="BV10" s="21" t="s">
        <v>82</v>
      </c>
      <c r="BW10" s="21" t="s">
        <v>82</v>
      </c>
      <c r="BX10" s="21" t="s">
        <v>82</v>
      </c>
      <c r="BY10" s="21" t="s">
        <v>82</v>
      </c>
      <c r="BZ10" s="21" t="s">
        <v>82</v>
      </c>
      <c r="CA10" s="21" t="s">
        <v>82</v>
      </c>
      <c r="CB10" s="21" t="s">
        <v>82</v>
      </c>
      <c r="DE10" s="57" t="s">
        <v>117</v>
      </c>
      <c r="DF10" s="58">
        <v>46.22</v>
      </c>
      <c r="DG10" s="58">
        <v>50.18</v>
      </c>
      <c r="DH10" s="58">
        <v>304.45</v>
      </c>
      <c r="DI10" s="58">
        <v>400.84999999999997</v>
      </c>
      <c r="DR10">
        <v>0.29347129284894669</v>
      </c>
      <c r="DT10" s="41">
        <v>4.0396566579829889</v>
      </c>
      <c r="DU10" s="41">
        <v>11.98369321593972</v>
      </c>
      <c r="DV10" s="41">
        <v>29.070748016718891</v>
      </c>
      <c r="DW10" s="41">
        <v>47.934722056755724</v>
      </c>
      <c r="DX10" s="41">
        <v>40.521967944608662</v>
      </c>
      <c r="DY10" s="41">
        <v>68.691375651235134</v>
      </c>
      <c r="DZ10" s="41">
        <v>35.864705051116601</v>
      </c>
      <c r="EA10" s="41">
        <v>50.683103103265509</v>
      </c>
      <c r="EB10" s="41">
        <v>52.160528271053302</v>
      </c>
      <c r="EC10" s="41"/>
      <c r="ED10" s="41"/>
      <c r="EE10" s="41"/>
      <c r="EZ10">
        <v>2</v>
      </c>
      <c r="FA10" t="s">
        <v>82</v>
      </c>
      <c r="FM10">
        <v>323.73</v>
      </c>
      <c r="FN10" t="s">
        <v>82</v>
      </c>
      <c r="FZ10">
        <v>323.73</v>
      </c>
    </row>
    <row r="11" spans="1:188" ht="116" x14ac:dyDescent="0.35">
      <c r="A11" s="16" t="s">
        <v>44</v>
      </c>
      <c r="B11" s="16" t="s">
        <v>35</v>
      </c>
      <c r="C11" s="16" t="str">
        <f t="shared" si="0"/>
        <v>98923COM</v>
      </c>
      <c r="D11" s="17"/>
      <c r="E11" s="17">
        <v>16</v>
      </c>
      <c r="F11" s="17">
        <v>9</v>
      </c>
      <c r="G11" s="17">
        <v>18</v>
      </c>
      <c r="H11" s="17">
        <v>6</v>
      </c>
      <c r="I11" s="17">
        <v>5</v>
      </c>
      <c r="J11" s="17">
        <v>18</v>
      </c>
      <c r="K11" s="17">
        <v>15</v>
      </c>
      <c r="L11" s="17">
        <v>16</v>
      </c>
      <c r="M11" s="17">
        <v>16</v>
      </c>
      <c r="N11" s="57" t="s">
        <v>45</v>
      </c>
      <c r="O11" s="57" t="s">
        <v>35</v>
      </c>
      <c r="P11" s="58">
        <v>40</v>
      </c>
      <c r="Q11" s="58"/>
      <c r="R11" s="17"/>
      <c r="S11" s="17"/>
      <c r="T11" s="17"/>
      <c r="U11" s="17"/>
      <c r="V11" s="17"/>
      <c r="X11" s="22">
        <v>17959.079999999998</v>
      </c>
      <c r="Y11" s="22">
        <v>31.330000000000002</v>
      </c>
      <c r="Z11" s="22">
        <v>255.2</v>
      </c>
      <c r="AA11" s="22">
        <v>18245.61</v>
      </c>
      <c r="AB11" s="21">
        <v>537.76</v>
      </c>
      <c r="AC11" s="21">
        <v>47.199999999999996</v>
      </c>
      <c r="AD11" s="21">
        <v>286.52999999999997</v>
      </c>
      <c r="AE11" s="21">
        <v>871.49</v>
      </c>
      <c r="AF11" s="21">
        <v>16599.05</v>
      </c>
      <c r="AG11" s="21">
        <v>66.75</v>
      </c>
      <c r="AH11" s="21">
        <v>183.73</v>
      </c>
      <c r="AI11" s="21">
        <v>16849.53</v>
      </c>
      <c r="AJ11" s="21">
        <v>91.78</v>
      </c>
      <c r="AK11" s="21">
        <v>110.2</v>
      </c>
      <c r="AL11" s="21">
        <v>250.48</v>
      </c>
      <c r="AM11" s="21">
        <v>452.46</v>
      </c>
      <c r="AN11" s="21">
        <v>70.62</v>
      </c>
      <c r="AO11" s="21">
        <v>77.75</v>
      </c>
      <c r="AP11" s="21">
        <v>318.49</v>
      </c>
      <c r="AQ11" s="21">
        <v>466.86</v>
      </c>
      <c r="AR11" s="21">
        <v>7533.87</v>
      </c>
      <c r="AS11" s="21">
        <v>70.62</v>
      </c>
      <c r="AT11" s="21">
        <v>396.24</v>
      </c>
      <c r="AU11" s="21">
        <v>8000.73</v>
      </c>
      <c r="AV11" s="21">
        <v>6002.33</v>
      </c>
      <c r="AW11" s="21">
        <v>42.71</v>
      </c>
      <c r="AX11" s="21">
        <v>377.8</v>
      </c>
      <c r="AY11" s="21">
        <v>6422.84</v>
      </c>
      <c r="AZ11" s="21">
        <v>7712.15</v>
      </c>
      <c r="BA11" s="21">
        <v>45.18</v>
      </c>
      <c r="BB11" s="21">
        <v>319.02</v>
      </c>
      <c r="BC11" s="21">
        <v>8076.35</v>
      </c>
      <c r="BD11" s="21">
        <v>8746.24</v>
      </c>
      <c r="BE11" s="21">
        <v>71.709999999999994</v>
      </c>
      <c r="BF11" s="21">
        <v>364.2</v>
      </c>
      <c r="BG11" s="21">
        <v>9182.1500000000015</v>
      </c>
      <c r="BH11" s="58">
        <v>6383.1399999999994</v>
      </c>
      <c r="BI11" s="58">
        <v>4786.26</v>
      </c>
      <c r="BJ11" s="58">
        <v>14992.820000000003</v>
      </c>
      <c r="BK11" s="58">
        <v>26162.219999999998</v>
      </c>
      <c r="BL11" s="21"/>
      <c r="BM11" s="21"/>
      <c r="BN11" s="21"/>
      <c r="BO11" s="21"/>
      <c r="BP11" s="21"/>
      <c r="BQ11" s="21"/>
      <c r="BR11" s="21"/>
      <c r="BS11" s="21"/>
      <c r="BU11" s="21" t="s">
        <v>82</v>
      </c>
      <c r="BV11" s="21" t="s">
        <v>82</v>
      </c>
      <c r="BW11" s="21" t="s">
        <v>82</v>
      </c>
      <c r="BX11" s="21" t="s">
        <v>82</v>
      </c>
      <c r="BY11" s="21" t="s">
        <v>82</v>
      </c>
      <c r="BZ11" s="21" t="s">
        <v>82</v>
      </c>
      <c r="CA11" s="21" t="s">
        <v>82</v>
      </c>
      <c r="CB11" s="21" t="s">
        <v>82</v>
      </c>
      <c r="DE11" s="57" t="s">
        <v>90</v>
      </c>
      <c r="DF11" s="58">
        <v>7850.4699999999993</v>
      </c>
      <c r="DG11" s="58">
        <v>5886.7000000000016</v>
      </c>
      <c r="DH11" s="58">
        <v>22388.280000000002</v>
      </c>
      <c r="DI11" s="58">
        <v>36125.449999999997</v>
      </c>
      <c r="DR11">
        <v>0.29479967266118229</v>
      </c>
      <c r="DT11" s="41">
        <v>494.29869022074803</v>
      </c>
      <c r="DU11" s="41">
        <v>90.218859676709741</v>
      </c>
      <c r="DV11" s="41">
        <v>598.0866073024149</v>
      </c>
      <c r="DW11" s="41">
        <v>83.612056596773158</v>
      </c>
      <c r="DX11" s="41">
        <v>98.275407350507535</v>
      </c>
      <c r="DY11" s="41">
        <v>339.6960620710862</v>
      </c>
      <c r="DZ11" s="41">
        <v>298.54342648878912</v>
      </c>
      <c r="EA11" s="41">
        <v>322.46673182992117</v>
      </c>
      <c r="EB11" s="41">
        <v>330.36682787481823</v>
      </c>
      <c r="EC11" s="41"/>
      <c r="ED11" s="41"/>
      <c r="EE11" s="41"/>
      <c r="EU11">
        <v>1</v>
      </c>
      <c r="FA11" t="s">
        <v>82</v>
      </c>
      <c r="FH11">
        <v>106.87</v>
      </c>
      <c r="FN11" t="s">
        <v>82</v>
      </c>
    </row>
    <row r="12" spans="1:188" ht="116" x14ac:dyDescent="0.35">
      <c r="A12" s="16" t="s">
        <v>45</v>
      </c>
      <c r="B12" s="16" t="s">
        <v>35</v>
      </c>
      <c r="C12" s="16" t="str">
        <f t="shared" si="0"/>
        <v>98930COM</v>
      </c>
      <c r="D12" s="17"/>
      <c r="E12" s="17">
        <v>27</v>
      </c>
      <c r="F12" s="17">
        <v>27</v>
      </c>
      <c r="G12" s="17">
        <v>37</v>
      </c>
      <c r="H12" s="17">
        <v>47</v>
      </c>
      <c r="I12" s="17">
        <v>41</v>
      </c>
      <c r="J12" s="17">
        <v>35</v>
      </c>
      <c r="K12" s="17">
        <v>40</v>
      </c>
      <c r="L12" s="17">
        <v>30</v>
      </c>
      <c r="M12" s="17">
        <v>44</v>
      </c>
      <c r="N12" s="57" t="s">
        <v>46</v>
      </c>
      <c r="O12" s="57" t="s">
        <v>35</v>
      </c>
      <c r="P12" s="58">
        <v>20</v>
      </c>
      <c r="Q12" s="58"/>
      <c r="R12" s="17"/>
      <c r="S12" s="17"/>
      <c r="T12" s="17"/>
      <c r="U12" s="17"/>
      <c r="V12" s="17"/>
      <c r="X12" s="22">
        <v>3937.1999999999994</v>
      </c>
      <c r="Y12" s="22">
        <v>207.64</v>
      </c>
      <c r="Z12" s="22">
        <v>1005.96</v>
      </c>
      <c r="AA12" s="22">
        <v>5150.7999999999993</v>
      </c>
      <c r="AB12" s="21">
        <v>3368.57</v>
      </c>
      <c r="AC12" s="21">
        <v>872.13000000000011</v>
      </c>
      <c r="AD12" s="21">
        <v>845.24</v>
      </c>
      <c r="AE12" s="21">
        <v>5085.9400000000005</v>
      </c>
      <c r="AF12" s="21">
        <v>6174.01</v>
      </c>
      <c r="AG12" s="21">
        <v>634.41999999999996</v>
      </c>
      <c r="AH12" s="21">
        <v>718.11</v>
      </c>
      <c r="AI12" s="21">
        <v>7526.54</v>
      </c>
      <c r="AJ12" s="21">
        <v>10506.12</v>
      </c>
      <c r="AK12" s="21">
        <v>5266.98</v>
      </c>
      <c r="AL12" s="21">
        <v>1232.67</v>
      </c>
      <c r="AM12" s="21">
        <v>17005.77</v>
      </c>
      <c r="AN12" s="21">
        <v>18016.66</v>
      </c>
      <c r="AO12" s="21">
        <v>5883.63</v>
      </c>
      <c r="AP12" s="21">
        <v>5651.82</v>
      </c>
      <c r="AQ12" s="21">
        <v>29552.11</v>
      </c>
      <c r="AR12" s="21">
        <v>6772.97</v>
      </c>
      <c r="AS12" s="21">
        <v>4121.62</v>
      </c>
      <c r="AT12" s="21">
        <v>8529.9500000000007</v>
      </c>
      <c r="AU12" s="21">
        <v>19424.54</v>
      </c>
      <c r="AV12" s="21">
        <v>3828.79</v>
      </c>
      <c r="AW12" s="21">
        <v>3397.63</v>
      </c>
      <c r="AX12" s="21">
        <v>10724.7</v>
      </c>
      <c r="AY12" s="21">
        <v>17951.12</v>
      </c>
      <c r="AZ12" s="21">
        <v>4004.54</v>
      </c>
      <c r="BA12" s="21">
        <v>2298.98</v>
      </c>
      <c r="BB12" s="21">
        <v>11177.95</v>
      </c>
      <c r="BC12" s="21">
        <v>17481.47</v>
      </c>
      <c r="BD12" s="21">
        <v>7780.5699999999988</v>
      </c>
      <c r="BE12" s="21">
        <v>3529.1599999999994</v>
      </c>
      <c r="BF12" s="21">
        <v>13198.619999999999</v>
      </c>
      <c r="BG12" s="21">
        <v>24508.350000000002</v>
      </c>
      <c r="BH12" s="58">
        <v>8264.74</v>
      </c>
      <c r="BI12" s="58">
        <v>917.29000000000019</v>
      </c>
      <c r="BJ12" s="58">
        <v>5572.09</v>
      </c>
      <c r="BK12" s="58">
        <v>14754.12</v>
      </c>
      <c r="BL12" s="21"/>
      <c r="BM12" s="21"/>
      <c r="BN12" s="21"/>
      <c r="BO12" s="21"/>
      <c r="BP12" s="21"/>
      <c r="BQ12" s="21"/>
      <c r="BR12" s="21"/>
      <c r="BS12" s="21"/>
      <c r="BU12" s="21" t="s">
        <v>82</v>
      </c>
      <c r="BV12" s="21" t="s">
        <v>82</v>
      </c>
      <c r="BW12" s="21" t="s">
        <v>82</v>
      </c>
      <c r="BX12" s="21" t="s">
        <v>82</v>
      </c>
      <c r="BY12" s="21" t="s">
        <v>82</v>
      </c>
      <c r="BZ12" s="21" t="s">
        <v>82</v>
      </c>
      <c r="CA12" s="21" t="s">
        <v>82</v>
      </c>
      <c r="CB12" s="21" t="s">
        <v>82</v>
      </c>
      <c r="DE12" s="57" t="s">
        <v>118</v>
      </c>
      <c r="DF12" s="58">
        <v>1585.09</v>
      </c>
      <c r="DG12" s="58">
        <v>1372.33</v>
      </c>
      <c r="DH12" s="58">
        <v>4908.55</v>
      </c>
      <c r="DI12" s="58">
        <v>7865.97</v>
      </c>
      <c r="DR12">
        <v>0.31933270584365592</v>
      </c>
      <c r="DT12" s="41">
        <v>345.69247165255223</v>
      </c>
      <c r="DU12" s="41">
        <v>377.73042192117049</v>
      </c>
      <c r="DV12" s="41">
        <v>448.39331893369592</v>
      </c>
      <c r="DW12" s="41">
        <v>1164.1247732710121</v>
      </c>
      <c r="DX12" s="41">
        <v>2496.7450122932737</v>
      </c>
      <c r="DY12" s="41">
        <v>3019.9837159835433</v>
      </c>
      <c r="DZ12" s="41">
        <v>3533.7121115612626</v>
      </c>
      <c r="EA12" s="41">
        <v>3856.9734265229836</v>
      </c>
      <c r="EB12" s="41">
        <v>4626.6464025890737</v>
      </c>
      <c r="EC12" s="41"/>
      <c r="ED12" s="41"/>
      <c r="EE12" s="41"/>
      <c r="EW12">
        <v>1</v>
      </c>
      <c r="EY12">
        <v>1</v>
      </c>
      <c r="EZ12">
        <v>1</v>
      </c>
      <c r="FA12" t="s">
        <v>82</v>
      </c>
      <c r="FJ12">
        <v>128.22999999999999</v>
      </c>
      <c r="FL12">
        <v>116.78</v>
      </c>
      <c r="FM12">
        <v>87.06</v>
      </c>
      <c r="FN12" t="s">
        <v>82</v>
      </c>
      <c r="FW12">
        <v>128.22999999999999</v>
      </c>
      <c r="FY12">
        <v>116.78</v>
      </c>
      <c r="FZ12">
        <v>87.06</v>
      </c>
    </row>
    <row r="13" spans="1:188" ht="116" x14ac:dyDescent="0.35">
      <c r="A13" s="16" t="s">
        <v>46</v>
      </c>
      <c r="B13" s="16" t="s">
        <v>35</v>
      </c>
      <c r="C13" s="16" t="str">
        <f t="shared" si="0"/>
        <v>98932COM</v>
      </c>
      <c r="D13" s="17"/>
      <c r="E13" s="17">
        <v>29</v>
      </c>
      <c r="F13" s="17">
        <v>21</v>
      </c>
      <c r="G13" s="17">
        <v>22</v>
      </c>
      <c r="H13" s="17">
        <v>27</v>
      </c>
      <c r="I13" s="17">
        <v>20</v>
      </c>
      <c r="J13" s="17">
        <v>39</v>
      </c>
      <c r="K13" s="17">
        <v>19</v>
      </c>
      <c r="L13" s="17">
        <v>44</v>
      </c>
      <c r="M13" s="17">
        <v>26</v>
      </c>
      <c r="N13" s="57" t="s">
        <v>47</v>
      </c>
      <c r="O13" s="57" t="s">
        <v>35</v>
      </c>
      <c r="P13" s="58">
        <v>8</v>
      </c>
      <c r="Q13" s="58"/>
      <c r="R13" s="17"/>
      <c r="S13" s="17"/>
      <c r="T13" s="17"/>
      <c r="U13" s="17"/>
      <c r="V13" s="17"/>
      <c r="X13" s="22">
        <v>34084.289999999994</v>
      </c>
      <c r="Y13" s="22">
        <v>473.24</v>
      </c>
      <c r="Z13" s="22">
        <v>1162.68</v>
      </c>
      <c r="AA13" s="22">
        <v>35720.21</v>
      </c>
      <c r="AB13" s="21">
        <v>6747.19</v>
      </c>
      <c r="AC13" s="21">
        <v>1739.1500000000003</v>
      </c>
      <c r="AD13" s="21">
        <v>925.66000000000008</v>
      </c>
      <c r="AE13" s="21">
        <v>9412</v>
      </c>
      <c r="AF13" s="21">
        <v>4186.74</v>
      </c>
      <c r="AG13" s="21">
        <v>950</v>
      </c>
      <c r="AH13" s="21">
        <v>1372.21</v>
      </c>
      <c r="AI13" s="21">
        <v>6508.95</v>
      </c>
      <c r="AJ13" s="21">
        <v>7151.55</v>
      </c>
      <c r="AK13" s="21">
        <v>799.06</v>
      </c>
      <c r="AL13" s="21">
        <v>2041.27</v>
      </c>
      <c r="AM13" s="21">
        <v>9991.8799999999992</v>
      </c>
      <c r="AN13" s="21">
        <v>5209.7299999999996</v>
      </c>
      <c r="AO13" s="21">
        <v>2122.8000000000002</v>
      </c>
      <c r="AP13" s="21">
        <v>2780.96</v>
      </c>
      <c r="AQ13" s="21">
        <v>10113.49</v>
      </c>
      <c r="AR13" s="21">
        <v>25617.11</v>
      </c>
      <c r="AS13" s="21">
        <v>1969.69</v>
      </c>
      <c r="AT13" s="21">
        <v>4809.93</v>
      </c>
      <c r="AU13" s="21">
        <v>32396.73</v>
      </c>
      <c r="AV13" s="21">
        <v>11868.98</v>
      </c>
      <c r="AW13" s="21">
        <v>640.97</v>
      </c>
      <c r="AX13" s="21">
        <v>3789.83</v>
      </c>
      <c r="AY13" s="21">
        <v>16299.78</v>
      </c>
      <c r="AZ13" s="21">
        <v>28353.4</v>
      </c>
      <c r="BA13" s="21">
        <v>1284.5</v>
      </c>
      <c r="BB13" s="21">
        <v>4409.18</v>
      </c>
      <c r="BC13" s="21">
        <v>34047.08</v>
      </c>
      <c r="BD13" s="21">
        <v>23595.91</v>
      </c>
      <c r="BE13" s="21">
        <v>1355.2799999999997</v>
      </c>
      <c r="BF13" s="21">
        <v>5243.27</v>
      </c>
      <c r="BG13" s="21">
        <v>30194.46</v>
      </c>
      <c r="BH13" s="58">
        <v>3251.88</v>
      </c>
      <c r="BI13" s="58">
        <v>846.93000000000006</v>
      </c>
      <c r="BJ13" s="58">
        <v>2869.04</v>
      </c>
      <c r="BK13" s="58">
        <v>6967.8499999999995</v>
      </c>
      <c r="BL13" s="21"/>
      <c r="BM13" s="21"/>
      <c r="BN13" s="21"/>
      <c r="BO13" s="21"/>
      <c r="BP13" s="21"/>
      <c r="BQ13" s="21"/>
      <c r="BR13" s="21"/>
      <c r="BS13" s="21"/>
      <c r="BU13" s="21" t="s">
        <v>82</v>
      </c>
      <c r="BV13" s="21" t="s">
        <v>82</v>
      </c>
      <c r="BW13" s="21" t="s">
        <v>82</v>
      </c>
      <c r="BX13" s="21" t="s">
        <v>82</v>
      </c>
      <c r="BY13" s="21" t="s">
        <v>82</v>
      </c>
      <c r="BZ13" s="21" t="s">
        <v>82</v>
      </c>
      <c r="CA13" s="21" t="s">
        <v>82</v>
      </c>
      <c r="CB13" s="21" t="s">
        <v>82</v>
      </c>
      <c r="DE13" s="57" t="s">
        <v>111</v>
      </c>
      <c r="DF13" s="58">
        <v>465.09</v>
      </c>
      <c r="DG13" s="58">
        <v>203.32000000000002</v>
      </c>
      <c r="DH13" s="58">
        <v>188.07</v>
      </c>
      <c r="DI13" s="58">
        <v>856.48</v>
      </c>
      <c r="DR13">
        <v>0.3177085299560643</v>
      </c>
      <c r="DT13" s="41">
        <v>1121.888773609274</v>
      </c>
      <c r="DU13" s="41">
        <v>568.76640610731511</v>
      </c>
      <c r="DV13" s="41">
        <v>583.77628176360281</v>
      </c>
      <c r="DW13" s="41">
        <v>904.3337012192618</v>
      </c>
      <c r="DX13" s="41">
        <v>1077.2482615912866</v>
      </c>
      <c r="DY13" s="41">
        <v>2305.8421911052201</v>
      </c>
      <c r="DZ13" s="41">
        <v>1529.0687490518828</v>
      </c>
      <c r="EA13" s="41">
        <v>2303.9981894137964</v>
      </c>
      <c r="EB13" s="41">
        <v>2326.2017673223027</v>
      </c>
      <c r="EC13" s="41"/>
      <c r="ED13" s="41"/>
      <c r="EE13" s="41"/>
      <c r="EU13">
        <v>3</v>
      </c>
      <c r="EY13">
        <v>1</v>
      </c>
      <c r="FA13" t="s">
        <v>82</v>
      </c>
      <c r="FH13">
        <v>4434.07</v>
      </c>
      <c r="FL13">
        <v>132.18</v>
      </c>
      <c r="FN13" t="s">
        <v>82</v>
      </c>
      <c r="FY13">
        <v>132.18</v>
      </c>
    </row>
    <row r="14" spans="1:188" ht="116" x14ac:dyDescent="0.35">
      <c r="A14" s="16" t="s">
        <v>47</v>
      </c>
      <c r="B14" s="16" t="s">
        <v>35</v>
      </c>
      <c r="C14" s="16" t="str">
        <f t="shared" si="0"/>
        <v>98933COM</v>
      </c>
      <c r="D14" s="17"/>
      <c r="E14" s="17">
        <v>6</v>
      </c>
      <c r="F14" s="17">
        <v>6</v>
      </c>
      <c r="G14" s="17">
        <v>5</v>
      </c>
      <c r="H14" s="17">
        <v>6</v>
      </c>
      <c r="I14" s="17">
        <v>5</v>
      </c>
      <c r="J14" s="17">
        <v>4</v>
      </c>
      <c r="K14" s="17">
        <v>7</v>
      </c>
      <c r="L14" s="17">
        <v>8</v>
      </c>
      <c r="M14" s="17">
        <v>5</v>
      </c>
      <c r="N14" s="57" t="s">
        <v>48</v>
      </c>
      <c r="O14" s="57" t="s">
        <v>35</v>
      </c>
      <c r="P14" s="58">
        <v>3</v>
      </c>
      <c r="Q14" s="58"/>
      <c r="R14" s="17"/>
      <c r="S14" s="17"/>
      <c r="T14" s="17"/>
      <c r="U14" s="17"/>
      <c r="V14" s="17"/>
      <c r="X14" s="22">
        <v>3864.65</v>
      </c>
      <c r="Y14" s="22">
        <v>273.80999999999995</v>
      </c>
      <c r="Z14" s="22">
        <v>49.14</v>
      </c>
      <c r="AA14" s="22">
        <v>4187.6000000000004</v>
      </c>
      <c r="AB14" s="21">
        <v>3224.2899999999995</v>
      </c>
      <c r="AC14" s="21">
        <v>3476.6499999999996</v>
      </c>
      <c r="AD14" s="21">
        <v>0</v>
      </c>
      <c r="AE14" s="21">
        <v>6700.94</v>
      </c>
      <c r="AF14" s="21">
        <v>696.79</v>
      </c>
      <c r="AG14" s="21">
        <v>340.58</v>
      </c>
      <c r="AH14" s="21">
        <v>255.24</v>
      </c>
      <c r="AI14" s="21">
        <v>1292.6099999999999</v>
      </c>
      <c r="AJ14" s="21">
        <v>1601.96</v>
      </c>
      <c r="AK14" s="21">
        <v>323.68</v>
      </c>
      <c r="AL14" s="21">
        <v>581.51</v>
      </c>
      <c r="AM14" s="21">
        <v>2507.15</v>
      </c>
      <c r="AN14" s="21">
        <v>2340.63</v>
      </c>
      <c r="AO14" s="21">
        <v>565.86</v>
      </c>
      <c r="AP14" s="21">
        <v>892.39</v>
      </c>
      <c r="AQ14" s="21">
        <v>3798.88</v>
      </c>
      <c r="AR14" s="21">
        <v>898.59</v>
      </c>
      <c r="AS14" s="21">
        <v>238.19</v>
      </c>
      <c r="AT14" s="21">
        <v>1203.8699999999999</v>
      </c>
      <c r="AU14" s="21">
        <v>2340.65</v>
      </c>
      <c r="AV14" s="21">
        <v>1433.43</v>
      </c>
      <c r="AW14" s="21">
        <v>862.59</v>
      </c>
      <c r="AX14" s="21">
        <v>1442.06</v>
      </c>
      <c r="AY14" s="21">
        <v>3738.08</v>
      </c>
      <c r="AZ14" s="21">
        <v>3542.54</v>
      </c>
      <c r="BA14" s="21">
        <v>421.55</v>
      </c>
      <c r="BB14" s="21">
        <v>1814.66</v>
      </c>
      <c r="BC14" s="21">
        <v>5778.75</v>
      </c>
      <c r="BD14" s="21">
        <v>2355.1600000000003</v>
      </c>
      <c r="BE14" s="21">
        <v>673.07</v>
      </c>
      <c r="BF14" s="21">
        <v>2195.9699999999998</v>
      </c>
      <c r="BG14" s="21">
        <v>5224.2000000000007</v>
      </c>
      <c r="BH14" s="58">
        <v>180.51</v>
      </c>
      <c r="BI14" s="58">
        <v>95.940000000000012</v>
      </c>
      <c r="BJ14" s="58">
        <v>1413.14</v>
      </c>
      <c r="BK14" s="58">
        <v>1689.59</v>
      </c>
      <c r="BL14" s="21"/>
      <c r="BM14" s="21"/>
      <c r="BN14" s="21"/>
      <c r="BO14" s="21"/>
      <c r="BP14" s="21"/>
      <c r="BQ14" s="21"/>
      <c r="BR14" s="21"/>
      <c r="BS14" s="21"/>
      <c r="BU14" s="21" t="s">
        <v>82</v>
      </c>
      <c r="BV14" s="21" t="s">
        <v>82</v>
      </c>
      <c r="BW14" s="21" t="s">
        <v>82</v>
      </c>
      <c r="BX14" s="21" t="s">
        <v>82</v>
      </c>
      <c r="BY14" s="21" t="s">
        <v>82</v>
      </c>
      <c r="BZ14" s="21" t="s">
        <v>82</v>
      </c>
      <c r="CA14" s="21" t="s">
        <v>82</v>
      </c>
      <c r="CB14" s="21" t="s">
        <v>82</v>
      </c>
      <c r="DE14" s="57" t="s">
        <v>96</v>
      </c>
      <c r="DF14" s="58">
        <v>7685.45</v>
      </c>
      <c r="DG14" s="58">
        <v>5979.6400000000021</v>
      </c>
      <c r="DH14" s="58">
        <v>15927.730000000003</v>
      </c>
      <c r="DI14" s="58">
        <v>29592.819999999989</v>
      </c>
      <c r="DT14" s="41">
        <v>119.12036714546149</v>
      </c>
      <c r="DU14" s="41">
        <v>367.14006932909109</v>
      </c>
      <c r="DV14" s="41">
        <v>120.72194288974427</v>
      </c>
      <c r="DW14" s="41">
        <v>249.83508885126025</v>
      </c>
      <c r="DX14" s="41">
        <v>357.61205744012852</v>
      </c>
      <c r="DY14" s="41">
        <v>397.8308386514978</v>
      </c>
      <c r="DZ14" s="41">
        <v>533.72174491265264</v>
      </c>
      <c r="EA14" s="41">
        <v>711.27030078797429</v>
      </c>
      <c r="EB14" s="41">
        <v>801.20603242292827</v>
      </c>
      <c r="EC14" s="41"/>
      <c r="ED14" s="41"/>
      <c r="EE14" s="41"/>
      <c r="FA14" t="s">
        <v>82</v>
      </c>
      <c r="FN14" t="s">
        <v>82</v>
      </c>
    </row>
    <row r="15" spans="1:188" ht="116" x14ac:dyDescent="0.35">
      <c r="A15" s="16" t="s">
        <v>48</v>
      </c>
      <c r="B15" s="16" t="s">
        <v>35</v>
      </c>
      <c r="C15" s="16" t="str">
        <f t="shared" si="0"/>
        <v>98935COM</v>
      </c>
      <c r="D15" s="17"/>
      <c r="E15" s="17">
        <v>4</v>
      </c>
      <c r="F15" s="17">
        <v>6</v>
      </c>
      <c r="G15" s="17">
        <v>6</v>
      </c>
      <c r="H15" s="17">
        <v>5</v>
      </c>
      <c r="I15" s="17">
        <v>13</v>
      </c>
      <c r="J15" s="17">
        <v>5</v>
      </c>
      <c r="K15" s="17">
        <v>5</v>
      </c>
      <c r="L15" s="17">
        <v>5</v>
      </c>
      <c r="M15" s="17">
        <v>4</v>
      </c>
      <c r="N15" s="57" t="s">
        <v>49</v>
      </c>
      <c r="O15" s="57" t="s">
        <v>35</v>
      </c>
      <c r="P15" s="58">
        <v>24</v>
      </c>
      <c r="Q15" s="58"/>
      <c r="R15" s="17"/>
      <c r="S15" s="17"/>
      <c r="T15" s="17"/>
      <c r="U15" s="17"/>
      <c r="V15" s="17"/>
      <c r="X15" s="22">
        <v>149.96</v>
      </c>
      <c r="Y15" s="22">
        <v>671.54</v>
      </c>
      <c r="Z15" s="22">
        <v>581.23</v>
      </c>
      <c r="AA15" s="22">
        <v>1402.73</v>
      </c>
      <c r="AB15" s="21">
        <v>754.6</v>
      </c>
      <c r="AC15" s="21">
        <v>654.15</v>
      </c>
      <c r="AD15" s="21">
        <v>311.23</v>
      </c>
      <c r="AE15" s="21">
        <v>1719.98</v>
      </c>
      <c r="AF15" s="21">
        <v>954.7</v>
      </c>
      <c r="AG15" s="21">
        <v>546.48</v>
      </c>
      <c r="AH15" s="21">
        <v>365.42</v>
      </c>
      <c r="AI15" s="21">
        <v>1866.6</v>
      </c>
      <c r="AJ15" s="21">
        <v>502.21</v>
      </c>
      <c r="AK15" s="21">
        <v>695.09</v>
      </c>
      <c r="AL15" s="21">
        <v>911.9</v>
      </c>
      <c r="AM15" s="21">
        <v>2109.1999999999998</v>
      </c>
      <c r="AN15" s="21">
        <v>1843.16</v>
      </c>
      <c r="AO15" s="21">
        <v>225.76</v>
      </c>
      <c r="AP15" s="21">
        <v>670.41</v>
      </c>
      <c r="AQ15" s="21">
        <v>2739.33</v>
      </c>
      <c r="AR15" s="21">
        <v>253.45</v>
      </c>
      <c r="AS15" s="21">
        <v>202.26</v>
      </c>
      <c r="AT15" s="21">
        <v>896.17</v>
      </c>
      <c r="AU15" s="21">
        <v>1351.88</v>
      </c>
      <c r="AV15" s="21">
        <v>289.37</v>
      </c>
      <c r="AW15" s="21">
        <v>0</v>
      </c>
      <c r="AX15" s="21">
        <v>1276.4000000000001</v>
      </c>
      <c r="AY15" s="21">
        <v>1565.77</v>
      </c>
      <c r="AZ15" s="21">
        <v>90.52</v>
      </c>
      <c r="BA15" s="21">
        <v>321.67</v>
      </c>
      <c r="BB15" s="21">
        <v>1192.57</v>
      </c>
      <c r="BC15" s="21">
        <v>1604.76</v>
      </c>
      <c r="BD15" s="21">
        <v>158.39000000000001</v>
      </c>
      <c r="BE15" s="21">
        <v>0</v>
      </c>
      <c r="BF15" s="21">
        <v>1513.6100000000001</v>
      </c>
      <c r="BG15" s="21">
        <v>1672</v>
      </c>
      <c r="BH15" s="58">
        <v>11480.58</v>
      </c>
      <c r="BI15" s="58">
        <v>3202.63</v>
      </c>
      <c r="BJ15" s="58">
        <v>9604.369999999999</v>
      </c>
      <c r="BK15" s="58">
        <v>24287.579999999994</v>
      </c>
      <c r="BL15" s="21"/>
      <c r="BM15" s="21"/>
      <c r="BN15" s="21"/>
      <c r="BO15" s="21"/>
      <c r="BP15" s="21"/>
      <c r="BQ15" s="21"/>
      <c r="BR15" s="21"/>
      <c r="BS15" s="21"/>
      <c r="BU15" s="21" t="s">
        <v>82</v>
      </c>
      <c r="BV15" s="21" t="s">
        <v>82</v>
      </c>
      <c r="BW15" s="21" t="s">
        <v>82</v>
      </c>
      <c r="BX15" s="21" t="s">
        <v>82</v>
      </c>
      <c r="BY15" s="21" t="s">
        <v>82</v>
      </c>
      <c r="BZ15" s="21" t="s">
        <v>82</v>
      </c>
      <c r="CA15" s="21" t="s">
        <v>82</v>
      </c>
      <c r="CB15" s="21" t="s">
        <v>82</v>
      </c>
      <c r="DE15" s="57" t="s">
        <v>94</v>
      </c>
      <c r="DF15" s="58">
        <v>4638.97</v>
      </c>
      <c r="DG15" s="58">
        <v>4228.7399999999989</v>
      </c>
      <c r="DH15" s="58">
        <v>12002.640000000001</v>
      </c>
      <c r="DI15" s="58">
        <v>20870.350000000002</v>
      </c>
      <c r="DT15" s="41">
        <v>177.83509168513604</v>
      </c>
      <c r="DU15" s="41">
        <v>149.60689123111433</v>
      </c>
      <c r="DV15" s="41">
        <v>176.75502941862038</v>
      </c>
      <c r="DW15" s="41">
        <v>334.7107278565893</v>
      </c>
      <c r="DX15" s="41">
        <v>258.8326286843967</v>
      </c>
      <c r="DY15" s="41">
        <v>286.07285780511074</v>
      </c>
      <c r="DZ15" s="41">
        <v>385.15123560747634</v>
      </c>
      <c r="EA15" s="41">
        <v>407.8231966336092</v>
      </c>
      <c r="EB15" s="41">
        <v>484.68331599066516</v>
      </c>
      <c r="EC15" s="41"/>
      <c r="ED15" s="41"/>
      <c r="EE15" s="41"/>
      <c r="EU15" t="s">
        <v>82</v>
      </c>
      <c r="EV15" t="s">
        <v>82</v>
      </c>
      <c r="EW15" t="s">
        <v>82</v>
      </c>
      <c r="EX15" t="s">
        <v>82</v>
      </c>
      <c r="EY15" t="s">
        <v>82</v>
      </c>
      <c r="EZ15" t="s">
        <v>82</v>
      </c>
      <c r="FA15" t="s">
        <v>82</v>
      </c>
      <c r="FB15" t="s">
        <v>82</v>
      </c>
      <c r="FC15" t="s">
        <v>82</v>
      </c>
      <c r="FH15" t="s">
        <v>82</v>
      </c>
      <c r="FI15" t="s">
        <v>82</v>
      </c>
      <c r="FJ15" t="s">
        <v>82</v>
      </c>
      <c r="FK15" t="s">
        <v>82</v>
      </c>
      <c r="FL15" t="s">
        <v>82</v>
      </c>
      <c r="FM15" t="s">
        <v>82</v>
      </c>
      <c r="FN15" t="s">
        <v>82</v>
      </c>
      <c r="FO15" t="s">
        <v>82</v>
      </c>
      <c r="FP15" t="s">
        <v>82</v>
      </c>
    </row>
    <row r="16" spans="1:188" ht="116" x14ac:dyDescent="0.35">
      <c r="A16" s="16" t="s">
        <v>49</v>
      </c>
      <c r="B16" s="16" t="s">
        <v>35</v>
      </c>
      <c r="C16" s="16" t="str">
        <f t="shared" si="0"/>
        <v>98936COM</v>
      </c>
      <c r="D16" s="17"/>
      <c r="E16" s="17">
        <v>13</v>
      </c>
      <c r="F16" s="17">
        <v>17</v>
      </c>
      <c r="G16" s="17">
        <v>22</v>
      </c>
      <c r="H16" s="17">
        <v>21</v>
      </c>
      <c r="I16" s="17">
        <v>20</v>
      </c>
      <c r="J16" s="17">
        <v>21</v>
      </c>
      <c r="K16" s="17">
        <v>18</v>
      </c>
      <c r="L16" s="17">
        <v>21</v>
      </c>
      <c r="M16" s="17">
        <v>27</v>
      </c>
      <c r="N16" s="57" t="s">
        <v>50</v>
      </c>
      <c r="O16" s="57" t="s">
        <v>35</v>
      </c>
      <c r="P16" s="58">
        <v>36</v>
      </c>
      <c r="Q16" s="58"/>
      <c r="R16" s="17"/>
      <c r="S16" s="17"/>
      <c r="T16" s="17"/>
      <c r="U16" s="17"/>
      <c r="V16" s="17"/>
      <c r="X16" s="22">
        <v>1104.69</v>
      </c>
      <c r="Y16" s="22">
        <v>78.91</v>
      </c>
      <c r="Z16" s="22">
        <v>1520.1999999999998</v>
      </c>
      <c r="AA16" s="22">
        <v>2703.7999999999997</v>
      </c>
      <c r="AB16" s="21">
        <v>3151.9400000000005</v>
      </c>
      <c r="AC16" s="21">
        <v>633.24999999999989</v>
      </c>
      <c r="AD16" s="21">
        <v>1433.68</v>
      </c>
      <c r="AE16" s="21">
        <v>5218.8700000000008</v>
      </c>
      <c r="AF16" s="21">
        <v>2444.5100000000002</v>
      </c>
      <c r="AG16" s="21">
        <v>1857.26</v>
      </c>
      <c r="AH16" s="21">
        <v>1627.91</v>
      </c>
      <c r="AI16" s="21">
        <v>5929.68</v>
      </c>
      <c r="AJ16" s="21">
        <v>3530.94</v>
      </c>
      <c r="AK16" s="21">
        <v>3133.97</v>
      </c>
      <c r="AL16" s="21">
        <v>2022.93</v>
      </c>
      <c r="AM16" s="21">
        <v>8687.84</v>
      </c>
      <c r="AN16" s="21">
        <v>1453.39</v>
      </c>
      <c r="AO16" s="21">
        <v>2537.9699999999998</v>
      </c>
      <c r="AP16" s="21">
        <v>5901.48</v>
      </c>
      <c r="AQ16" s="21">
        <v>9892.84</v>
      </c>
      <c r="AR16" s="21">
        <v>2778.91</v>
      </c>
      <c r="AS16" s="21">
        <v>1259.6500000000001</v>
      </c>
      <c r="AT16" s="21">
        <v>8299.19</v>
      </c>
      <c r="AU16" s="21">
        <v>12337.75</v>
      </c>
      <c r="AV16" s="21">
        <v>3827.82</v>
      </c>
      <c r="AW16" s="21">
        <v>2571.81</v>
      </c>
      <c r="AX16" s="21">
        <v>9163.91</v>
      </c>
      <c r="AY16" s="21">
        <v>15563.54</v>
      </c>
      <c r="AZ16" s="21">
        <v>2117.52</v>
      </c>
      <c r="BA16" s="21">
        <v>1482.42</v>
      </c>
      <c r="BB16" s="21">
        <v>6712.12</v>
      </c>
      <c r="BC16" s="21">
        <v>10312.06</v>
      </c>
      <c r="BD16" s="21">
        <v>12683.619999999999</v>
      </c>
      <c r="BE16" s="21">
        <v>1442.45</v>
      </c>
      <c r="BF16" s="21">
        <v>8194.5400000000009</v>
      </c>
      <c r="BG16" s="21">
        <v>22320.61</v>
      </c>
      <c r="BH16" s="58">
        <v>5817.09</v>
      </c>
      <c r="BI16" s="58">
        <v>1514.26</v>
      </c>
      <c r="BJ16" s="58">
        <v>2642.57</v>
      </c>
      <c r="BK16" s="58">
        <v>9973.92</v>
      </c>
      <c r="BL16" s="21"/>
      <c r="BM16" s="21"/>
      <c r="BN16" s="21"/>
      <c r="BO16" s="21"/>
      <c r="BP16" s="21"/>
      <c r="BQ16" s="21"/>
      <c r="BR16" s="21"/>
      <c r="BS16" s="21"/>
      <c r="BU16" s="21" t="s">
        <v>82</v>
      </c>
      <c r="BV16" s="21" t="s">
        <v>82</v>
      </c>
      <c r="BW16" s="21" t="s">
        <v>82</v>
      </c>
      <c r="BX16" s="21" t="s">
        <v>82</v>
      </c>
      <c r="BY16" s="21" t="s">
        <v>82</v>
      </c>
      <c r="BZ16" s="21" t="s">
        <v>82</v>
      </c>
      <c r="CA16" s="21" t="s">
        <v>82</v>
      </c>
      <c r="CB16" s="21" t="s">
        <v>82</v>
      </c>
      <c r="DE16" s="57" t="s">
        <v>95</v>
      </c>
      <c r="DF16" s="58">
        <v>773.53</v>
      </c>
      <c r="DG16" s="58">
        <v>608.24</v>
      </c>
      <c r="DH16" s="58">
        <v>3182.08</v>
      </c>
      <c r="DI16" s="58">
        <v>4563.8500000000004</v>
      </c>
      <c r="DT16" s="41">
        <v>393.50193378696127</v>
      </c>
      <c r="DU16" s="41">
        <v>496.23399822049095</v>
      </c>
      <c r="DV16" s="41">
        <v>675.97277406795638</v>
      </c>
      <c r="DW16" s="41">
        <v>961.07580108850095</v>
      </c>
      <c r="DX16" s="41">
        <v>1892.4527434465629</v>
      </c>
      <c r="DY16" s="41">
        <v>2613.9906103720114</v>
      </c>
      <c r="DZ16" s="41">
        <v>3011.6491259906866</v>
      </c>
      <c r="EA16" s="41">
        <v>2315.6923744235019</v>
      </c>
      <c r="EB16" s="41">
        <v>3008.3815959628751</v>
      </c>
      <c r="EC16" s="41"/>
      <c r="ED16" s="41"/>
      <c r="EE16" s="41"/>
      <c r="EX16">
        <v>2</v>
      </c>
      <c r="FA16" t="s">
        <v>82</v>
      </c>
      <c r="FK16">
        <v>103.59</v>
      </c>
      <c r="FN16" t="s">
        <v>82</v>
      </c>
      <c r="FX16">
        <v>62.32</v>
      </c>
    </row>
    <row r="17" spans="1:183" ht="116" x14ac:dyDescent="0.35">
      <c r="A17" s="16" t="s">
        <v>50</v>
      </c>
      <c r="B17" s="16" t="s">
        <v>35</v>
      </c>
      <c r="C17" s="16" t="str">
        <f t="shared" si="0"/>
        <v>98937COM</v>
      </c>
      <c r="D17" s="17"/>
      <c r="E17" s="17">
        <v>28</v>
      </c>
      <c r="F17" s="17">
        <v>22</v>
      </c>
      <c r="G17" s="17">
        <v>34</v>
      </c>
      <c r="H17" s="17">
        <v>35</v>
      </c>
      <c r="I17" s="17">
        <v>28</v>
      </c>
      <c r="J17" s="17">
        <v>37</v>
      </c>
      <c r="K17" s="17">
        <v>32</v>
      </c>
      <c r="L17" s="17">
        <v>36</v>
      </c>
      <c r="M17" s="17">
        <v>22</v>
      </c>
      <c r="N17" s="57" t="s">
        <v>51</v>
      </c>
      <c r="O17" s="57" t="s">
        <v>35</v>
      </c>
      <c r="P17" s="58">
        <v>21</v>
      </c>
      <c r="Q17" s="58"/>
      <c r="R17" s="17"/>
      <c r="S17" s="17"/>
      <c r="T17" s="17"/>
      <c r="U17" s="17"/>
      <c r="V17" s="17"/>
      <c r="X17" s="22">
        <v>2201.0300000000002</v>
      </c>
      <c r="Y17" s="22">
        <v>805.92</v>
      </c>
      <c r="Z17" s="22">
        <v>721.38</v>
      </c>
      <c r="AA17" s="22">
        <v>3728.3300000000004</v>
      </c>
      <c r="AB17" s="21">
        <v>3729.7799999999997</v>
      </c>
      <c r="AC17" s="21">
        <v>628.91</v>
      </c>
      <c r="AD17" s="21">
        <v>315.98</v>
      </c>
      <c r="AE17" s="21">
        <v>4674.6699999999992</v>
      </c>
      <c r="AF17" s="21">
        <v>4471.17</v>
      </c>
      <c r="AG17" s="21">
        <v>2079.2399999999998</v>
      </c>
      <c r="AH17" s="21">
        <v>157.9</v>
      </c>
      <c r="AI17" s="21">
        <v>6708.31</v>
      </c>
      <c r="AJ17" s="21">
        <v>5410.5</v>
      </c>
      <c r="AK17" s="21">
        <v>2269.38</v>
      </c>
      <c r="AL17" s="21">
        <v>494.42</v>
      </c>
      <c r="AM17" s="21">
        <v>8174.3</v>
      </c>
      <c r="AN17" s="21">
        <v>4693.5</v>
      </c>
      <c r="AO17" s="21">
        <v>2128.39</v>
      </c>
      <c r="AP17" s="21">
        <v>1020.84</v>
      </c>
      <c r="AQ17" s="21">
        <v>7842.73</v>
      </c>
      <c r="AR17" s="21">
        <v>3333.54</v>
      </c>
      <c r="AS17" s="21">
        <v>2347.39</v>
      </c>
      <c r="AT17" s="21">
        <v>2460.92</v>
      </c>
      <c r="AU17" s="21">
        <v>8141.85</v>
      </c>
      <c r="AV17" s="21">
        <v>6046.68</v>
      </c>
      <c r="AW17" s="21">
        <v>1430.96</v>
      </c>
      <c r="AX17" s="21">
        <v>3620.15</v>
      </c>
      <c r="AY17" s="21">
        <v>11097.79</v>
      </c>
      <c r="AZ17" s="21">
        <v>5032.12</v>
      </c>
      <c r="BA17" s="21">
        <v>1881.12</v>
      </c>
      <c r="BB17" s="21">
        <v>3254.81</v>
      </c>
      <c r="BC17" s="21">
        <v>10168.049999999999</v>
      </c>
      <c r="BD17" s="21">
        <v>2961.69</v>
      </c>
      <c r="BE17" s="21">
        <v>1481.1800000000003</v>
      </c>
      <c r="BF17" s="21">
        <v>2739.54</v>
      </c>
      <c r="BG17" s="21">
        <v>7182.4100000000017</v>
      </c>
      <c r="BH17" s="58">
        <v>34302.410000000003</v>
      </c>
      <c r="BI17" s="58">
        <v>26450.880000000001</v>
      </c>
      <c r="BJ17" s="58">
        <v>5615.89</v>
      </c>
      <c r="BK17" s="58">
        <v>66369.179999999993</v>
      </c>
      <c r="BL17" s="21"/>
      <c r="BM17" s="21"/>
      <c r="BN17" s="21"/>
      <c r="BO17" s="21"/>
      <c r="BP17" s="21"/>
      <c r="BQ17" s="21"/>
      <c r="BR17" s="21"/>
      <c r="BS17" s="21"/>
      <c r="BU17" s="21" t="s">
        <v>82</v>
      </c>
      <c r="BV17" s="21" t="s">
        <v>82</v>
      </c>
      <c r="BW17" s="21" t="s">
        <v>82</v>
      </c>
      <c r="BX17" s="21" t="s">
        <v>82</v>
      </c>
      <c r="BY17" s="21" t="s">
        <v>82</v>
      </c>
      <c r="BZ17" s="21" t="s">
        <v>82</v>
      </c>
      <c r="CA17" s="21" t="s">
        <v>82</v>
      </c>
      <c r="CB17" s="21" t="s">
        <v>82</v>
      </c>
      <c r="DE17" s="57" t="s">
        <v>97</v>
      </c>
      <c r="DF17" s="58">
        <v>3114.889999999999</v>
      </c>
      <c r="DG17" s="58">
        <v>2208.85</v>
      </c>
      <c r="DH17" s="58">
        <v>6017.7300000000005</v>
      </c>
      <c r="DI17" s="58">
        <v>11341.470000000001</v>
      </c>
      <c r="DT17" s="41">
        <v>267.6975569427899</v>
      </c>
      <c r="DU17" s="41">
        <v>241.10847100567761</v>
      </c>
      <c r="DV17" s="41">
        <v>376.02275516071279</v>
      </c>
      <c r="DW17" s="41">
        <v>523.04708789247093</v>
      </c>
      <c r="DX17" s="41">
        <v>557.26530616492903</v>
      </c>
      <c r="DY17" s="41">
        <v>1001.3263771944178</v>
      </c>
      <c r="DZ17" s="41">
        <v>1359.8254680136872</v>
      </c>
      <c r="EA17" s="41">
        <v>1324.0319815705489</v>
      </c>
      <c r="EB17" s="41">
        <v>1044.9619196268366</v>
      </c>
      <c r="EC17" s="41"/>
      <c r="ED17" s="41"/>
      <c r="EE17" s="41"/>
      <c r="EU17">
        <v>1</v>
      </c>
      <c r="EX17">
        <v>2</v>
      </c>
      <c r="FA17" t="s">
        <v>82</v>
      </c>
      <c r="FH17">
        <v>8.59</v>
      </c>
      <c r="FK17">
        <v>320.49</v>
      </c>
      <c r="FN17" t="s">
        <v>82</v>
      </c>
      <c r="GA17">
        <v>6.44</v>
      </c>
    </row>
    <row r="18" spans="1:183" ht="116" x14ac:dyDescent="0.35">
      <c r="A18" s="16" t="s">
        <v>51</v>
      </c>
      <c r="B18" s="16" t="s">
        <v>35</v>
      </c>
      <c r="C18" s="16" t="str">
        <f t="shared" si="0"/>
        <v>98938COM</v>
      </c>
      <c r="D18" s="17"/>
      <c r="E18" s="17">
        <v>19</v>
      </c>
      <c r="F18" s="17">
        <v>9</v>
      </c>
      <c r="G18" s="17">
        <v>4</v>
      </c>
      <c r="H18" s="17">
        <v>10</v>
      </c>
      <c r="I18" s="17">
        <v>10</v>
      </c>
      <c r="J18" s="17">
        <v>31</v>
      </c>
      <c r="K18" s="17">
        <v>18</v>
      </c>
      <c r="L18" s="17">
        <v>21</v>
      </c>
      <c r="M18" s="17">
        <v>31</v>
      </c>
      <c r="N18" s="57" t="s">
        <v>52</v>
      </c>
      <c r="O18" s="57" t="s">
        <v>35</v>
      </c>
      <c r="P18" s="58">
        <v>3</v>
      </c>
      <c r="Q18" s="58"/>
      <c r="R18" s="17"/>
      <c r="S18" s="17"/>
      <c r="T18" s="17"/>
      <c r="U18" s="17"/>
      <c r="V18" s="17"/>
      <c r="X18" s="22">
        <v>28703.41</v>
      </c>
      <c r="Y18" s="22">
        <v>7.92</v>
      </c>
      <c r="Z18" s="22">
        <v>0</v>
      </c>
      <c r="AA18" s="22">
        <v>28711.329999999998</v>
      </c>
      <c r="AB18" s="21">
        <v>1460.2900000000002</v>
      </c>
      <c r="AC18" s="21">
        <v>525.87</v>
      </c>
      <c r="AD18" s="21">
        <v>7.92</v>
      </c>
      <c r="AE18" s="21">
        <v>1994.0800000000002</v>
      </c>
      <c r="AF18" s="21">
        <v>653.6</v>
      </c>
      <c r="AG18" s="21">
        <v>28.9</v>
      </c>
      <c r="AH18" s="21">
        <v>0</v>
      </c>
      <c r="AI18" s="21">
        <v>682.5</v>
      </c>
      <c r="AJ18" s="21">
        <v>2235.35</v>
      </c>
      <c r="AK18" s="21">
        <v>413.02</v>
      </c>
      <c r="AL18" s="21">
        <v>11.51</v>
      </c>
      <c r="AM18" s="21">
        <v>2659.88</v>
      </c>
      <c r="AN18" s="21">
        <v>8154.4</v>
      </c>
      <c r="AO18" s="21">
        <v>531.61</v>
      </c>
      <c r="AP18" s="21">
        <v>407.47</v>
      </c>
      <c r="AQ18" s="21">
        <v>9093.48</v>
      </c>
      <c r="AR18" s="21">
        <v>44246.12</v>
      </c>
      <c r="AS18" s="21">
        <v>389.25</v>
      </c>
      <c r="AT18" s="21">
        <v>904.91</v>
      </c>
      <c r="AU18" s="21">
        <v>45540.28</v>
      </c>
      <c r="AV18" s="21">
        <v>27696.04</v>
      </c>
      <c r="AW18" s="21">
        <v>189.79</v>
      </c>
      <c r="AX18" s="21">
        <v>914.92</v>
      </c>
      <c r="AY18" s="21">
        <v>28800.75</v>
      </c>
      <c r="AZ18" s="21">
        <v>27749.759999999998</v>
      </c>
      <c r="BA18" s="21">
        <v>321.02999999999997</v>
      </c>
      <c r="BB18" s="21">
        <v>723.93</v>
      </c>
      <c r="BC18" s="21">
        <v>28794.720000000001</v>
      </c>
      <c r="BD18" s="21">
        <v>28169.52</v>
      </c>
      <c r="BE18" s="21">
        <v>5734.0700000000006</v>
      </c>
      <c r="BF18" s="21">
        <v>53.25</v>
      </c>
      <c r="BG18" s="21">
        <v>33956.839999999997</v>
      </c>
      <c r="BH18" s="58">
        <v>306.49</v>
      </c>
      <c r="BI18" s="58">
        <v>319.05</v>
      </c>
      <c r="BJ18" s="58">
        <v>100.27</v>
      </c>
      <c r="BK18" s="58">
        <v>725.81</v>
      </c>
      <c r="BL18" s="21"/>
      <c r="BM18" s="21"/>
      <c r="BN18" s="21"/>
      <c r="BO18" s="21"/>
      <c r="BP18" s="21"/>
      <c r="BQ18" s="21"/>
      <c r="BR18" s="21"/>
      <c r="BS18" s="21"/>
      <c r="BU18" s="21" t="s">
        <v>82</v>
      </c>
      <c r="BV18" s="21" t="s">
        <v>82</v>
      </c>
      <c r="BW18" s="21" t="s">
        <v>82</v>
      </c>
      <c r="BX18" s="21" t="s">
        <v>82</v>
      </c>
      <c r="BY18" s="21" t="s">
        <v>82</v>
      </c>
      <c r="BZ18" s="21" t="s">
        <v>82</v>
      </c>
      <c r="CA18" s="21" t="s">
        <v>82</v>
      </c>
      <c r="CB18" s="21" t="s">
        <v>82</v>
      </c>
      <c r="DE18" s="57" t="s">
        <v>98</v>
      </c>
      <c r="DF18" s="58">
        <v>1143.3900000000001</v>
      </c>
      <c r="DG18" s="58">
        <v>551.17999999999995</v>
      </c>
      <c r="DH18" s="58">
        <v>2163.4699999999998</v>
      </c>
      <c r="DI18" s="58">
        <v>3858.04</v>
      </c>
      <c r="DT18" s="41">
        <v>690.45807152176576</v>
      </c>
      <c r="DU18" s="41">
        <v>87.632327697181495</v>
      </c>
      <c r="DV18" s="41">
        <v>24.024445411418377</v>
      </c>
      <c r="DW18" s="41">
        <v>118.02123673723585</v>
      </c>
      <c r="DX18" s="41">
        <v>381.41988368155631</v>
      </c>
      <c r="DY18" s="41">
        <v>1575.6645162564278</v>
      </c>
      <c r="DZ18" s="41">
        <v>1132.8059577226709</v>
      </c>
      <c r="EA18" s="41">
        <v>1036.9538653908276</v>
      </c>
      <c r="EB18" s="41">
        <v>1093.1765062178968</v>
      </c>
      <c r="EC18" s="41"/>
      <c r="ED18" s="41"/>
      <c r="EE18" s="41"/>
      <c r="EU18" t="s">
        <v>82</v>
      </c>
      <c r="EV18" t="s">
        <v>82</v>
      </c>
      <c r="EW18" t="s">
        <v>82</v>
      </c>
      <c r="EX18" t="s">
        <v>82</v>
      </c>
      <c r="EY18" t="s">
        <v>82</v>
      </c>
      <c r="EZ18" t="s">
        <v>82</v>
      </c>
      <c r="FA18" t="s">
        <v>82</v>
      </c>
      <c r="FB18" t="s">
        <v>82</v>
      </c>
      <c r="FC18" t="s">
        <v>82</v>
      </c>
      <c r="FH18" t="s">
        <v>82</v>
      </c>
      <c r="FI18" t="s">
        <v>82</v>
      </c>
      <c r="FJ18" t="s">
        <v>82</v>
      </c>
      <c r="FK18" t="s">
        <v>82</v>
      </c>
      <c r="FL18" t="s">
        <v>82</v>
      </c>
      <c r="FM18" t="s">
        <v>82</v>
      </c>
      <c r="FN18" t="s">
        <v>82</v>
      </c>
      <c r="FO18" t="s">
        <v>82</v>
      </c>
      <c r="FP18" t="s">
        <v>82</v>
      </c>
    </row>
    <row r="19" spans="1:183" ht="116" x14ac:dyDescent="0.35">
      <c r="A19" s="16" t="s">
        <v>53</v>
      </c>
      <c r="B19" s="16" t="s">
        <v>35</v>
      </c>
      <c r="C19" s="16" t="str">
        <f t="shared" si="0"/>
        <v>98942COM</v>
      </c>
      <c r="D19" s="17"/>
      <c r="E19" s="17">
        <v>61</v>
      </c>
      <c r="F19" s="17">
        <v>64</v>
      </c>
      <c r="G19" s="17">
        <v>61</v>
      </c>
      <c r="H19" s="17">
        <v>73</v>
      </c>
      <c r="I19" s="17">
        <v>70</v>
      </c>
      <c r="J19" s="17">
        <v>58</v>
      </c>
      <c r="K19" s="17">
        <v>46</v>
      </c>
      <c r="L19" s="17">
        <v>56</v>
      </c>
      <c r="M19" s="17">
        <v>63</v>
      </c>
      <c r="N19" s="57" t="s">
        <v>53</v>
      </c>
      <c r="O19" s="57" t="s">
        <v>35</v>
      </c>
      <c r="P19" s="58">
        <v>58</v>
      </c>
      <c r="Q19" s="58"/>
      <c r="R19" s="17"/>
      <c r="S19" s="17"/>
      <c r="T19" s="17"/>
      <c r="U19" s="17"/>
      <c r="V19" s="17"/>
      <c r="X19" s="22">
        <v>12032.12</v>
      </c>
      <c r="Y19" s="22">
        <v>1888.13</v>
      </c>
      <c r="Z19" s="22">
        <v>1227.3700000000001</v>
      </c>
      <c r="AA19" s="22">
        <v>15147.619999999999</v>
      </c>
      <c r="AB19" s="21">
        <v>50682.279999999992</v>
      </c>
      <c r="AC19" s="21">
        <v>3561.8300000000004</v>
      </c>
      <c r="AD19" s="21">
        <v>2431.7599999999998</v>
      </c>
      <c r="AE19" s="21">
        <v>56675.869999999981</v>
      </c>
      <c r="AF19" s="21">
        <v>9946.74</v>
      </c>
      <c r="AG19" s="21">
        <v>2883.43</v>
      </c>
      <c r="AH19" s="21">
        <v>3116.66</v>
      </c>
      <c r="AI19" s="21">
        <v>15946.83</v>
      </c>
      <c r="AJ19" s="21">
        <v>11559.45</v>
      </c>
      <c r="AK19" s="21">
        <v>5429.91</v>
      </c>
      <c r="AL19" s="21">
        <v>5479.66</v>
      </c>
      <c r="AM19" s="21">
        <v>22469.02</v>
      </c>
      <c r="AN19" s="21">
        <v>50847.74</v>
      </c>
      <c r="AO19" s="21">
        <v>6926.61</v>
      </c>
      <c r="AP19" s="21">
        <v>9794.77</v>
      </c>
      <c r="AQ19" s="21">
        <v>67569.119999999995</v>
      </c>
      <c r="AR19" s="21">
        <v>43936.06</v>
      </c>
      <c r="AS19" s="21">
        <v>5152.3500000000004</v>
      </c>
      <c r="AT19" s="21">
        <v>14754.35</v>
      </c>
      <c r="AU19" s="21">
        <v>63842.76</v>
      </c>
      <c r="AV19" s="21">
        <v>7176.09</v>
      </c>
      <c r="AW19" s="21">
        <v>4418.0200000000004</v>
      </c>
      <c r="AX19" s="21">
        <v>12609.04</v>
      </c>
      <c r="AY19" s="21">
        <v>24203.15</v>
      </c>
      <c r="AZ19" s="21">
        <v>9350.26</v>
      </c>
      <c r="BA19" s="21">
        <v>5557.96</v>
      </c>
      <c r="BB19" s="21">
        <v>16123.68</v>
      </c>
      <c r="BC19" s="21">
        <v>31031.9</v>
      </c>
      <c r="BD19" s="21">
        <v>13554.320000000002</v>
      </c>
      <c r="BE19" s="21">
        <v>5995.18</v>
      </c>
      <c r="BF19" s="21">
        <v>19525.289999999997</v>
      </c>
      <c r="BG19" s="21">
        <v>39074.789999999994</v>
      </c>
      <c r="BH19" s="58">
        <v>12180.3</v>
      </c>
      <c r="BI19" s="58">
        <v>9783.119999999999</v>
      </c>
      <c r="BJ19" s="58">
        <v>21436.66</v>
      </c>
      <c r="BK19" s="58">
        <v>43400.080000000009</v>
      </c>
      <c r="BL19" s="21"/>
      <c r="BM19" s="21"/>
      <c r="BN19" s="21"/>
      <c r="BO19" s="21"/>
      <c r="BP19" s="21"/>
      <c r="BQ19" s="21"/>
      <c r="BR19" s="21"/>
      <c r="BS19" s="21"/>
      <c r="BU19" s="21" t="s">
        <v>82</v>
      </c>
      <c r="BV19" s="21" t="s">
        <v>82</v>
      </c>
      <c r="BW19" s="21" t="s">
        <v>82</v>
      </c>
      <c r="BX19" s="21" t="s">
        <v>82</v>
      </c>
      <c r="BY19" s="21" t="s">
        <v>82</v>
      </c>
      <c r="BZ19" s="21" t="s">
        <v>82</v>
      </c>
      <c r="CA19" s="21" t="s">
        <v>82</v>
      </c>
      <c r="CB19" s="21" t="s">
        <v>82</v>
      </c>
      <c r="DE19" s="57" t="s">
        <v>107</v>
      </c>
      <c r="DF19" s="58">
        <v>798.69</v>
      </c>
      <c r="DG19" s="58">
        <v>550.24</v>
      </c>
      <c r="DH19" s="58">
        <v>2277.62</v>
      </c>
      <c r="DI19" s="58">
        <v>3626.55</v>
      </c>
      <c r="DT19" s="41">
        <v>682.04274279665788</v>
      </c>
      <c r="DU19" s="41">
        <v>2439.0431172216795</v>
      </c>
      <c r="DV19" s="41">
        <v>1405.8815180915733</v>
      </c>
      <c r="DW19" s="41">
        <v>2422.9475018364406</v>
      </c>
      <c r="DX19" s="41">
        <v>4683.9702303104577</v>
      </c>
      <c r="DY19" s="41">
        <v>6001.8174064813393</v>
      </c>
      <c r="DZ19" s="41">
        <v>4268.306756548237</v>
      </c>
      <c r="EA19" s="41">
        <v>5834.5226364438568</v>
      </c>
      <c r="EB19" s="41">
        <v>6947.5552096012971</v>
      </c>
      <c r="EC19" s="41"/>
      <c r="ED19" s="41"/>
      <c r="EE19" s="41"/>
      <c r="EW19">
        <v>1</v>
      </c>
      <c r="EX19">
        <v>3</v>
      </c>
      <c r="FA19" t="s">
        <v>82</v>
      </c>
      <c r="FJ19">
        <v>83.67</v>
      </c>
      <c r="FK19">
        <v>189.48</v>
      </c>
      <c r="FN19" t="s">
        <v>82</v>
      </c>
      <c r="FW19">
        <v>83.67</v>
      </c>
      <c r="GA19">
        <v>118.91</v>
      </c>
    </row>
    <row r="20" spans="1:183" ht="116" x14ac:dyDescent="0.35">
      <c r="A20" s="16" t="s">
        <v>54</v>
      </c>
      <c r="B20" s="16" t="s">
        <v>35</v>
      </c>
      <c r="C20" s="16" t="str">
        <f t="shared" si="0"/>
        <v>98944COM</v>
      </c>
      <c r="D20" s="17"/>
      <c r="E20" s="17">
        <v>102</v>
      </c>
      <c r="F20" s="17">
        <v>109</v>
      </c>
      <c r="G20" s="17">
        <v>116</v>
      </c>
      <c r="H20" s="17">
        <v>141</v>
      </c>
      <c r="I20" s="17">
        <v>139</v>
      </c>
      <c r="J20" s="17">
        <v>121</v>
      </c>
      <c r="K20" s="17">
        <v>115</v>
      </c>
      <c r="L20" s="17">
        <v>122</v>
      </c>
      <c r="M20" s="17">
        <v>148</v>
      </c>
      <c r="N20" s="57" t="s">
        <v>54</v>
      </c>
      <c r="O20" s="57" t="s">
        <v>35</v>
      </c>
      <c r="P20" s="58">
        <v>116</v>
      </c>
      <c r="Q20" s="58"/>
      <c r="R20" s="17"/>
      <c r="S20" s="17"/>
      <c r="T20" s="17"/>
      <c r="U20" s="17"/>
      <c r="V20" s="17"/>
      <c r="X20" s="22">
        <v>28613.879999999997</v>
      </c>
      <c r="Y20" s="22">
        <v>7264.590000000002</v>
      </c>
      <c r="Z20" s="22">
        <v>16028.349999999999</v>
      </c>
      <c r="AA20" s="22">
        <v>51906.819999999971</v>
      </c>
      <c r="AB20" s="21">
        <v>29333.660000000003</v>
      </c>
      <c r="AC20" s="21">
        <v>8231.58</v>
      </c>
      <c r="AD20" s="21">
        <v>15798.699999999997</v>
      </c>
      <c r="AE20" s="21">
        <v>53363.940000000024</v>
      </c>
      <c r="AF20" s="21">
        <v>28365.22</v>
      </c>
      <c r="AG20" s="21">
        <v>13838.46</v>
      </c>
      <c r="AH20" s="21">
        <v>18015.38</v>
      </c>
      <c r="AI20" s="21">
        <v>60219.06</v>
      </c>
      <c r="AJ20" s="21">
        <v>38176.019999999997</v>
      </c>
      <c r="AK20" s="21">
        <v>14581.69</v>
      </c>
      <c r="AL20" s="21">
        <v>27376.560000000001</v>
      </c>
      <c r="AM20" s="21">
        <v>80134.269999999902</v>
      </c>
      <c r="AN20" s="21">
        <v>25168.18</v>
      </c>
      <c r="AO20" s="21">
        <v>15323.14</v>
      </c>
      <c r="AP20" s="21">
        <v>37689.21</v>
      </c>
      <c r="AQ20" s="21">
        <v>78180.53</v>
      </c>
      <c r="AR20" s="21">
        <v>24913.62</v>
      </c>
      <c r="AS20" s="21">
        <v>12061.23</v>
      </c>
      <c r="AT20" s="21">
        <v>45457.88</v>
      </c>
      <c r="AU20" s="21">
        <v>82432.73</v>
      </c>
      <c r="AV20" s="21">
        <v>29855.38</v>
      </c>
      <c r="AW20" s="21">
        <v>8886</v>
      </c>
      <c r="AX20" s="21">
        <v>48374.44</v>
      </c>
      <c r="AY20" s="21">
        <v>87115.82</v>
      </c>
      <c r="AZ20" s="21">
        <v>31184.6</v>
      </c>
      <c r="BA20" s="21">
        <v>9916.1499999999905</v>
      </c>
      <c r="BB20" s="21">
        <v>50435.11</v>
      </c>
      <c r="BC20" s="21">
        <v>91535.86</v>
      </c>
      <c r="BD20" s="21">
        <v>44021.59</v>
      </c>
      <c r="BE20" s="21">
        <v>13597.29</v>
      </c>
      <c r="BF20" s="21">
        <v>51075.360000000022</v>
      </c>
      <c r="BG20" s="21">
        <v>108694.24000000009</v>
      </c>
      <c r="BH20" s="58">
        <v>28664.300000000017</v>
      </c>
      <c r="BI20" s="58">
        <v>17920.740000000002</v>
      </c>
      <c r="BJ20" s="58">
        <v>58332.910000000011</v>
      </c>
      <c r="BK20" s="58">
        <v>104917.94999999998</v>
      </c>
      <c r="BL20" s="21"/>
      <c r="BM20" s="21"/>
      <c r="BN20" s="21"/>
      <c r="BO20" s="21"/>
      <c r="BP20" s="21"/>
      <c r="BQ20" s="21"/>
      <c r="BR20" s="21"/>
      <c r="BS20" s="21"/>
      <c r="BU20" s="21" t="s">
        <v>82</v>
      </c>
      <c r="BV20" s="21" t="s">
        <v>82</v>
      </c>
      <c r="BW20" s="21" t="s">
        <v>82</v>
      </c>
      <c r="BX20" s="21" t="s">
        <v>82</v>
      </c>
      <c r="BY20" s="21" t="s">
        <v>82</v>
      </c>
      <c r="BZ20" s="21" t="s">
        <v>82</v>
      </c>
      <c r="CA20" s="21" t="s">
        <v>82</v>
      </c>
      <c r="CB20" s="21" t="s">
        <v>82</v>
      </c>
      <c r="DE20" s="57" t="s">
        <v>105</v>
      </c>
      <c r="DF20" s="58">
        <v>1416.4199999999998</v>
      </c>
      <c r="DG20" s="58">
        <v>1077.1099999999999</v>
      </c>
      <c r="DH20" s="58">
        <v>3639.1200000000003</v>
      </c>
      <c r="DI20" s="58">
        <v>6132.6500000000005</v>
      </c>
      <c r="DT20" s="41">
        <v>4897.1298328211442</v>
      </c>
      <c r="DU20" s="41">
        <v>5397.1605045618535</v>
      </c>
      <c r="DV20" s="41">
        <v>6916.3906224900566</v>
      </c>
      <c r="DW20" s="41">
        <v>10363.581564159897</v>
      </c>
      <c r="DX20" s="41">
        <v>12483.0955127815</v>
      </c>
      <c r="DY20" s="41">
        <v>14999.91678978997</v>
      </c>
      <c r="DZ20" s="41">
        <v>15842.005738765409</v>
      </c>
      <c r="EA20" s="41">
        <v>17737.33104247184</v>
      </c>
      <c r="EB20" s="41">
        <v>18233.270374769945</v>
      </c>
      <c r="EC20" s="41"/>
      <c r="ED20" s="41"/>
      <c r="EE20" s="41"/>
      <c r="EU20">
        <v>1</v>
      </c>
      <c r="EV20">
        <v>3</v>
      </c>
      <c r="EW20">
        <v>1</v>
      </c>
      <c r="EX20">
        <v>4</v>
      </c>
      <c r="FA20" t="s">
        <v>82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82</v>
      </c>
      <c r="FO20">
        <v>1155.9000000000001</v>
      </c>
      <c r="FV20">
        <v>224.58</v>
      </c>
      <c r="FX20">
        <v>16.75</v>
      </c>
    </row>
    <row r="21" spans="1:183" ht="116" x14ac:dyDescent="0.35">
      <c r="A21" s="16" t="s">
        <v>55</v>
      </c>
      <c r="B21" s="16" t="s">
        <v>35</v>
      </c>
      <c r="C21" s="16" t="str">
        <f t="shared" si="0"/>
        <v>98947COM</v>
      </c>
      <c r="D21" s="17"/>
      <c r="E21" s="17">
        <v>24</v>
      </c>
      <c r="F21" s="17">
        <v>16</v>
      </c>
      <c r="G21" s="17">
        <v>12</v>
      </c>
      <c r="H21" s="17">
        <v>12</v>
      </c>
      <c r="I21" s="17">
        <v>14</v>
      </c>
      <c r="J21" s="17">
        <v>14</v>
      </c>
      <c r="K21" s="17">
        <v>18</v>
      </c>
      <c r="L21" s="17">
        <v>23</v>
      </c>
      <c r="M21" s="17">
        <v>21</v>
      </c>
      <c r="N21" s="57" t="s">
        <v>55</v>
      </c>
      <c r="O21" s="57" t="s">
        <v>35</v>
      </c>
      <c r="P21" s="58">
        <v>19</v>
      </c>
      <c r="Q21" s="58"/>
      <c r="R21" s="17"/>
      <c r="S21" s="17"/>
      <c r="T21" s="17"/>
      <c r="U21" s="17"/>
      <c r="V21" s="17"/>
      <c r="X21" s="22">
        <v>11460.869999999995</v>
      </c>
      <c r="Y21" s="22">
        <v>733.36000000000013</v>
      </c>
      <c r="Z21" s="22">
        <v>277.69</v>
      </c>
      <c r="AA21" s="22">
        <v>12471.919999999995</v>
      </c>
      <c r="AB21" s="21">
        <v>4006.02</v>
      </c>
      <c r="AC21" s="21">
        <v>1486.3999999999999</v>
      </c>
      <c r="AD21" s="21">
        <v>154.82999999999998</v>
      </c>
      <c r="AE21" s="21">
        <v>5647.25</v>
      </c>
      <c r="AF21" s="21">
        <v>8745.89</v>
      </c>
      <c r="AG21" s="21">
        <v>1847.37</v>
      </c>
      <c r="AH21" s="21">
        <v>663.19</v>
      </c>
      <c r="AI21" s="21">
        <v>11256.45</v>
      </c>
      <c r="AJ21" s="21">
        <v>2453.94</v>
      </c>
      <c r="AK21" s="21">
        <v>2936.83</v>
      </c>
      <c r="AL21" s="21">
        <v>1541.56</v>
      </c>
      <c r="AM21" s="21">
        <v>6932.33</v>
      </c>
      <c r="AN21" s="21">
        <v>2095.96</v>
      </c>
      <c r="AO21" s="21">
        <v>2044.01</v>
      </c>
      <c r="AP21" s="21">
        <v>2638.66</v>
      </c>
      <c r="AQ21" s="21">
        <v>6778.63</v>
      </c>
      <c r="AR21" s="21">
        <v>4199.68</v>
      </c>
      <c r="AS21" s="21">
        <v>1991.46</v>
      </c>
      <c r="AT21" s="21">
        <v>3094.63</v>
      </c>
      <c r="AU21" s="21">
        <v>9285.77</v>
      </c>
      <c r="AV21" s="21">
        <v>3360.31</v>
      </c>
      <c r="AW21" s="21">
        <v>1627.78</v>
      </c>
      <c r="AX21" s="21">
        <v>4321.87</v>
      </c>
      <c r="AY21" s="21">
        <v>9309.9599999999991</v>
      </c>
      <c r="AZ21" s="21">
        <v>4113.45</v>
      </c>
      <c r="BA21" s="21">
        <v>1531.68</v>
      </c>
      <c r="BB21" s="21">
        <v>4242.07</v>
      </c>
      <c r="BC21" s="21">
        <v>9887.2000000000007</v>
      </c>
      <c r="BD21" s="21">
        <v>4822.4699999999993</v>
      </c>
      <c r="BE21" s="21">
        <v>1338.6199999999997</v>
      </c>
      <c r="BF21" s="21">
        <v>3321.27</v>
      </c>
      <c r="BG21" s="21">
        <v>9482.36</v>
      </c>
      <c r="BH21" s="58">
        <v>5271.9499999999989</v>
      </c>
      <c r="BI21" s="58">
        <v>1968.55</v>
      </c>
      <c r="BJ21" s="58">
        <v>3738.68</v>
      </c>
      <c r="BK21" s="58">
        <v>10979.179999999998</v>
      </c>
      <c r="BL21" s="21"/>
      <c r="BM21" s="21"/>
      <c r="BN21" s="21"/>
      <c r="BO21" s="21"/>
      <c r="BP21" s="21"/>
      <c r="BQ21" s="21"/>
      <c r="BR21" s="21"/>
      <c r="BS21" s="21"/>
      <c r="BU21" s="21" t="s">
        <v>82</v>
      </c>
      <c r="BV21" s="21" t="s">
        <v>82</v>
      </c>
      <c r="BW21" s="21" t="s">
        <v>82</v>
      </c>
      <c r="BX21" s="21" t="s">
        <v>82</v>
      </c>
      <c r="BY21" s="21" t="s">
        <v>82</v>
      </c>
      <c r="BZ21" s="21" t="s">
        <v>82</v>
      </c>
      <c r="CA21" s="21" t="s">
        <v>82</v>
      </c>
      <c r="CB21" s="21" t="s">
        <v>82</v>
      </c>
      <c r="DE21" s="57" t="s">
        <v>119</v>
      </c>
      <c r="DF21" s="58">
        <v>126.58000000000001</v>
      </c>
      <c r="DG21" s="58">
        <v>161.31</v>
      </c>
      <c r="DH21" s="58">
        <v>962.45</v>
      </c>
      <c r="DI21" s="58">
        <v>1250.3399999999999</v>
      </c>
      <c r="DT21" s="41">
        <v>380.58899932606266</v>
      </c>
      <c r="DU21" s="41">
        <v>276.2426063097617</v>
      </c>
      <c r="DV21" s="41">
        <v>627.90739641374671</v>
      </c>
      <c r="DW21" s="41">
        <v>769.09483652724089</v>
      </c>
      <c r="DX21" s="41">
        <v>943.04340573195668</v>
      </c>
      <c r="DY21" s="41">
        <v>1184.6531400866907</v>
      </c>
      <c r="DZ21" s="41">
        <v>1499.1133097425477</v>
      </c>
      <c r="EA21" s="41">
        <v>1586.8700851001515</v>
      </c>
      <c r="EB21" s="41">
        <v>1264.4132728367149</v>
      </c>
      <c r="EC21" s="41"/>
      <c r="ED21" s="41"/>
      <c r="EE21" s="41"/>
      <c r="EU21" t="s">
        <v>82</v>
      </c>
      <c r="EV21" t="s">
        <v>82</v>
      </c>
      <c r="EW21" t="s">
        <v>82</v>
      </c>
      <c r="EX21" t="s">
        <v>82</v>
      </c>
      <c r="EY21" t="s">
        <v>82</v>
      </c>
      <c r="EZ21" t="s">
        <v>82</v>
      </c>
      <c r="FA21" t="s">
        <v>82</v>
      </c>
      <c r="FB21" t="s">
        <v>82</v>
      </c>
      <c r="FC21" t="s">
        <v>82</v>
      </c>
      <c r="FH21" t="s">
        <v>82</v>
      </c>
      <c r="FI21" t="s">
        <v>82</v>
      </c>
      <c r="FJ21" t="s">
        <v>82</v>
      </c>
      <c r="FK21" t="s">
        <v>82</v>
      </c>
      <c r="FL21" t="s">
        <v>82</v>
      </c>
      <c r="FM21" t="s">
        <v>82</v>
      </c>
      <c r="FN21" t="s">
        <v>82</v>
      </c>
      <c r="FO21" t="s">
        <v>82</v>
      </c>
      <c r="FP21" t="s">
        <v>82</v>
      </c>
    </row>
    <row r="22" spans="1:183" ht="116" x14ac:dyDescent="0.35">
      <c r="A22" s="16" t="s">
        <v>56</v>
      </c>
      <c r="B22" s="16" t="s">
        <v>35</v>
      </c>
      <c r="C22" s="16" t="str">
        <f t="shared" si="0"/>
        <v>98948COM</v>
      </c>
      <c r="D22" s="17"/>
      <c r="E22" s="17">
        <v>82</v>
      </c>
      <c r="F22" s="17">
        <v>82</v>
      </c>
      <c r="G22" s="17">
        <v>61</v>
      </c>
      <c r="H22" s="17">
        <v>83</v>
      </c>
      <c r="I22" s="17">
        <v>115</v>
      </c>
      <c r="J22" s="17">
        <v>94</v>
      </c>
      <c r="K22" s="17">
        <v>123</v>
      </c>
      <c r="L22" s="17">
        <v>106</v>
      </c>
      <c r="M22" s="17">
        <v>95</v>
      </c>
      <c r="N22" s="57" t="s">
        <v>56</v>
      </c>
      <c r="O22" s="57" t="s">
        <v>35</v>
      </c>
      <c r="P22" s="58">
        <v>86</v>
      </c>
      <c r="Q22" s="58"/>
      <c r="R22" s="17"/>
      <c r="S22" s="17"/>
      <c r="T22" s="17"/>
      <c r="U22" s="17"/>
      <c r="V22" s="17"/>
      <c r="X22" s="22">
        <v>23670.590000000007</v>
      </c>
      <c r="Y22" s="22">
        <v>9817.9500000000007</v>
      </c>
      <c r="Z22" s="22">
        <v>9527.94</v>
      </c>
      <c r="AA22" s="22">
        <v>43016.479999999996</v>
      </c>
      <c r="AB22" s="21">
        <v>45406.290000000015</v>
      </c>
      <c r="AC22" s="21">
        <v>10392.759999999998</v>
      </c>
      <c r="AD22" s="21">
        <v>15955.050000000001</v>
      </c>
      <c r="AE22" s="21">
        <v>71754.099999999962</v>
      </c>
      <c r="AF22" s="21">
        <v>11196.65</v>
      </c>
      <c r="AG22" s="21">
        <v>4388.62</v>
      </c>
      <c r="AH22" s="21">
        <v>8562.34</v>
      </c>
      <c r="AI22" s="21">
        <v>24147.61</v>
      </c>
      <c r="AJ22" s="21">
        <v>18721.490000000002</v>
      </c>
      <c r="AK22" s="21">
        <v>8485.51</v>
      </c>
      <c r="AL22" s="21">
        <v>11791.56</v>
      </c>
      <c r="AM22" s="21">
        <v>38998.559999999998</v>
      </c>
      <c r="AN22" s="21">
        <v>19917.3</v>
      </c>
      <c r="AO22" s="21">
        <v>18314.64</v>
      </c>
      <c r="AP22" s="21">
        <v>16273.44</v>
      </c>
      <c r="AQ22" s="21">
        <v>54505.38</v>
      </c>
      <c r="AR22" s="21">
        <v>10461.57</v>
      </c>
      <c r="AS22" s="21">
        <v>19008.72</v>
      </c>
      <c r="AT22" s="21">
        <v>22432.55</v>
      </c>
      <c r="AU22" s="21">
        <v>51902.84</v>
      </c>
      <c r="AV22" s="21">
        <v>29948.2</v>
      </c>
      <c r="AW22" s="21">
        <v>4265.13</v>
      </c>
      <c r="AX22" s="21">
        <v>34840.47</v>
      </c>
      <c r="AY22" s="21">
        <v>69053.8</v>
      </c>
      <c r="AZ22" s="21">
        <v>21391.13</v>
      </c>
      <c r="BA22" s="21">
        <v>7718.58</v>
      </c>
      <c r="BB22" s="21">
        <v>26566.07</v>
      </c>
      <c r="BC22" s="21">
        <v>55675.78</v>
      </c>
      <c r="BD22" s="21">
        <v>36008.300000000003</v>
      </c>
      <c r="BE22" s="21">
        <v>11610.490000000003</v>
      </c>
      <c r="BF22" s="21">
        <v>31064.859999999997</v>
      </c>
      <c r="BG22" s="21">
        <v>78683.650000000023</v>
      </c>
      <c r="BH22" s="58">
        <v>15192.090000000006</v>
      </c>
      <c r="BI22" s="58">
        <v>10812.270000000002</v>
      </c>
      <c r="BJ22" s="58">
        <v>28349.309999999998</v>
      </c>
      <c r="BK22" s="58">
        <v>54353.67</v>
      </c>
      <c r="BL22" s="21"/>
      <c r="BM22" s="21"/>
      <c r="BN22" s="21"/>
      <c r="BO22" s="21"/>
      <c r="BP22" s="21"/>
      <c r="BQ22" s="21"/>
      <c r="BR22" s="21"/>
      <c r="BS22" s="21"/>
      <c r="BU22" s="21">
        <v>4263.3499999999995</v>
      </c>
      <c r="BV22" s="21">
        <v>1046.4000000000001</v>
      </c>
      <c r="BW22" s="21">
        <v>0</v>
      </c>
      <c r="BX22" s="21">
        <v>5309.75</v>
      </c>
      <c r="BY22" s="21">
        <v>5183.1200000000008</v>
      </c>
      <c r="BZ22" s="21">
        <v>3204.41</v>
      </c>
      <c r="CA22" s="21">
        <v>1046.4000000000001</v>
      </c>
      <c r="CB22" s="21">
        <v>9433.93</v>
      </c>
      <c r="DE22" s="57" t="s">
        <v>99</v>
      </c>
      <c r="DF22" s="58">
        <v>3754.4300000000003</v>
      </c>
      <c r="DG22" s="58">
        <v>3149.3599999999992</v>
      </c>
      <c r="DH22" s="58">
        <v>10392.719999999996</v>
      </c>
      <c r="DI22" s="58">
        <v>17296.510000000002</v>
      </c>
      <c r="DT22" s="41">
        <v>3362.1703160190696</v>
      </c>
      <c r="DU22" s="41">
        <v>6099.89447919948</v>
      </c>
      <c r="DV22" s="41">
        <v>3014.4418706322431</v>
      </c>
      <c r="DW22" s="41">
        <v>4727.9072845039918</v>
      </c>
      <c r="DX22" s="41">
        <v>6365.0270884455931</v>
      </c>
      <c r="DY22" s="41">
        <v>8365.3401707357261</v>
      </c>
      <c r="DZ22" s="41">
        <v>11508.607607917031</v>
      </c>
      <c r="EA22" s="41">
        <v>9672.379702540773</v>
      </c>
      <c r="EB22" s="41">
        <v>11544.729359025139</v>
      </c>
      <c r="EC22" s="41"/>
      <c r="ED22" s="41"/>
      <c r="EE22" s="41"/>
      <c r="EU22">
        <v>1</v>
      </c>
      <c r="EV22">
        <v>1</v>
      </c>
      <c r="EW22">
        <v>7</v>
      </c>
      <c r="EX22">
        <v>2</v>
      </c>
      <c r="FA22" t="s">
        <v>82</v>
      </c>
      <c r="FH22">
        <v>0.32</v>
      </c>
      <c r="FI22">
        <v>244.27</v>
      </c>
      <c r="FJ22">
        <v>2508.0099999999998</v>
      </c>
      <c r="FK22">
        <v>975.37</v>
      </c>
      <c r="FN22" t="s">
        <v>82</v>
      </c>
      <c r="FU22">
        <v>0.32</v>
      </c>
    </row>
    <row r="23" spans="1:183" ht="116" x14ac:dyDescent="0.35">
      <c r="A23" s="16" t="s">
        <v>57</v>
      </c>
      <c r="B23" s="16" t="s">
        <v>35</v>
      </c>
      <c r="C23" s="16" t="str">
        <f t="shared" si="0"/>
        <v>98951COM</v>
      </c>
      <c r="D23" s="17"/>
      <c r="E23" s="17">
        <v>88</v>
      </c>
      <c r="F23" s="17">
        <v>114</v>
      </c>
      <c r="G23" s="17">
        <v>85</v>
      </c>
      <c r="H23" s="17">
        <v>88</v>
      </c>
      <c r="I23" s="17">
        <v>86</v>
      </c>
      <c r="J23" s="17">
        <v>109</v>
      </c>
      <c r="K23" s="17">
        <v>81</v>
      </c>
      <c r="L23" s="17">
        <v>75</v>
      </c>
      <c r="M23" s="17">
        <v>88</v>
      </c>
      <c r="N23" s="57" t="s">
        <v>57</v>
      </c>
      <c r="O23" s="57" t="s">
        <v>35</v>
      </c>
      <c r="P23" s="58">
        <v>75</v>
      </c>
      <c r="Q23" s="58"/>
      <c r="R23" s="17"/>
      <c r="S23" s="17"/>
      <c r="T23" s="17"/>
      <c r="U23" s="17"/>
      <c r="V23" s="17"/>
      <c r="X23" s="22">
        <v>64362.450000000012</v>
      </c>
      <c r="Y23" s="22">
        <v>1922.5900000000001</v>
      </c>
      <c r="Z23" s="22">
        <v>1690.4299999999998</v>
      </c>
      <c r="AA23" s="22">
        <v>67975.470000000016</v>
      </c>
      <c r="AB23" s="21">
        <v>76535.550000000017</v>
      </c>
      <c r="AC23" s="21">
        <v>21184.040000000005</v>
      </c>
      <c r="AD23" s="21">
        <v>3957.0299999999997</v>
      </c>
      <c r="AE23" s="21">
        <v>101676.62000000001</v>
      </c>
      <c r="AF23" s="21">
        <v>37253.46</v>
      </c>
      <c r="AG23" s="21">
        <v>30018.66</v>
      </c>
      <c r="AH23" s="21">
        <v>20585.009999999998</v>
      </c>
      <c r="AI23" s="21">
        <v>87857.13</v>
      </c>
      <c r="AJ23" s="21">
        <v>43359.49</v>
      </c>
      <c r="AK23" s="21">
        <v>18643.46</v>
      </c>
      <c r="AL23" s="21">
        <v>8806.75</v>
      </c>
      <c r="AM23" s="21">
        <v>70809.7</v>
      </c>
      <c r="AN23" s="21">
        <v>38671.96</v>
      </c>
      <c r="AO23" s="21">
        <v>12576.05</v>
      </c>
      <c r="AP23" s="21">
        <v>9223.65</v>
      </c>
      <c r="AQ23" s="21">
        <v>60471.66</v>
      </c>
      <c r="AR23" s="21">
        <v>26262.47</v>
      </c>
      <c r="AS23" s="21">
        <v>8482.65</v>
      </c>
      <c r="AT23" s="21">
        <v>16803.689999999999</v>
      </c>
      <c r="AU23" s="21">
        <v>51548.81</v>
      </c>
      <c r="AV23" s="21">
        <v>23891.439999999999</v>
      </c>
      <c r="AW23" s="21">
        <v>17779.52</v>
      </c>
      <c r="AX23" s="21">
        <v>19019.060000000001</v>
      </c>
      <c r="AY23" s="21">
        <v>60690.02</v>
      </c>
      <c r="AZ23" s="21">
        <v>30546.7</v>
      </c>
      <c r="BA23" s="21">
        <v>10574.39</v>
      </c>
      <c r="BB23" s="21">
        <v>22148.74</v>
      </c>
      <c r="BC23" s="21">
        <v>63269.83</v>
      </c>
      <c r="BD23" s="21">
        <v>25371.59</v>
      </c>
      <c r="BE23" s="21">
        <v>6949.61</v>
      </c>
      <c r="BF23" s="21">
        <v>23036.600000000002</v>
      </c>
      <c r="BG23" s="21">
        <v>55357.799999999988</v>
      </c>
      <c r="BH23" s="58">
        <v>14456.65</v>
      </c>
      <c r="BI23" s="58">
        <v>12586.489999999998</v>
      </c>
      <c r="BJ23" s="58">
        <v>26268.590000000004</v>
      </c>
      <c r="BK23" s="58">
        <v>53311.73</v>
      </c>
      <c r="BL23" s="21"/>
      <c r="BM23" s="21"/>
      <c r="BN23" s="21"/>
      <c r="BO23" s="21"/>
      <c r="BP23" s="21"/>
      <c r="BQ23" s="21"/>
      <c r="BR23" s="21"/>
      <c r="BS23" s="21"/>
      <c r="BU23" s="21">
        <v>296.75</v>
      </c>
      <c r="BV23" s="21">
        <v>106.13</v>
      </c>
      <c r="BW23" s="21">
        <v>61.51</v>
      </c>
      <c r="BX23" s="21">
        <v>464.39</v>
      </c>
      <c r="BY23" s="21">
        <v>138.28</v>
      </c>
      <c r="BZ23" s="21">
        <v>284.01</v>
      </c>
      <c r="CA23" s="21">
        <v>167.64</v>
      </c>
      <c r="CB23" s="21">
        <v>589.92999999999995</v>
      </c>
      <c r="DE23" s="57" t="s">
        <v>91</v>
      </c>
      <c r="DF23" s="58">
        <v>14126.599999999993</v>
      </c>
      <c r="DG23" s="58">
        <v>11676.02</v>
      </c>
      <c r="DH23" s="58">
        <v>39123.94000000001</v>
      </c>
      <c r="DI23" s="58">
        <v>64926.560000000019</v>
      </c>
      <c r="DT23" s="41">
        <v>2052.4050041714777</v>
      </c>
      <c r="DU23" s="41">
        <v>4967.1193533485066</v>
      </c>
      <c r="DV23" s="41">
        <v>9346.379401158254</v>
      </c>
      <c r="DW23" s="41">
        <v>5606.5841568431606</v>
      </c>
      <c r="DX23" s="41">
        <v>4520.5596776987004</v>
      </c>
      <c r="DY23" s="41">
        <v>6351.2316653917396</v>
      </c>
      <c r="DZ23" s="41">
        <v>7672.0194343864387</v>
      </c>
      <c r="EA23" s="41">
        <v>8736.6338054153111</v>
      </c>
      <c r="EB23" s="41">
        <v>8413.1356756834484</v>
      </c>
      <c r="EC23" s="41"/>
      <c r="ED23" s="41"/>
      <c r="EE23" s="41"/>
      <c r="EU23">
        <v>3</v>
      </c>
      <c r="EX23">
        <v>6</v>
      </c>
      <c r="EZ23">
        <v>1</v>
      </c>
      <c r="FA23" t="s">
        <v>82</v>
      </c>
      <c r="FH23">
        <v>455.93</v>
      </c>
      <c r="FK23">
        <v>14372.61</v>
      </c>
      <c r="FM23">
        <v>33.869999999999997</v>
      </c>
      <c r="FN23" t="s">
        <v>82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16" x14ac:dyDescent="0.35">
      <c r="A24" s="16" t="s">
        <v>58</v>
      </c>
      <c r="B24" s="16" t="s">
        <v>35</v>
      </c>
      <c r="C24" s="16" t="str">
        <f t="shared" si="0"/>
        <v>98952COM</v>
      </c>
      <c r="D24" s="17"/>
      <c r="E24" s="17">
        <v>3</v>
      </c>
      <c r="F24" s="17">
        <v>1</v>
      </c>
      <c r="G24" s="17">
        <v>1</v>
      </c>
      <c r="H24" s="17">
        <v>4</v>
      </c>
      <c r="I24" s="17">
        <v>5</v>
      </c>
      <c r="J24" s="17">
        <v>5</v>
      </c>
      <c r="K24" s="17">
        <v>4</v>
      </c>
      <c r="L24" s="17">
        <v>2</v>
      </c>
      <c r="M24" s="17">
        <v>3</v>
      </c>
      <c r="N24" s="57" t="s">
        <v>58</v>
      </c>
      <c r="O24" s="57" t="s">
        <v>35</v>
      </c>
      <c r="P24" s="58">
        <v>2</v>
      </c>
      <c r="Q24" s="58"/>
      <c r="R24" s="17"/>
      <c r="S24" s="17"/>
      <c r="T24" s="17"/>
      <c r="U24" s="17"/>
      <c r="V24" s="17"/>
      <c r="X24" s="22">
        <v>1480.77</v>
      </c>
      <c r="Y24" s="22">
        <v>245.28</v>
      </c>
      <c r="Z24" s="22">
        <v>0</v>
      </c>
      <c r="AA24" s="22">
        <v>1726.05</v>
      </c>
      <c r="AB24" s="21">
        <v>0.87</v>
      </c>
      <c r="AC24" s="21">
        <v>0</v>
      </c>
      <c r="AD24" s="21">
        <v>0</v>
      </c>
      <c r="AE24" s="21">
        <v>0.87</v>
      </c>
      <c r="AF24" s="21">
        <v>91.52</v>
      </c>
      <c r="AG24" s="21">
        <v>0</v>
      </c>
      <c r="AH24" s="21">
        <v>0</v>
      </c>
      <c r="AI24" s="21">
        <v>91.52</v>
      </c>
      <c r="AJ24" s="21">
        <v>1334.53</v>
      </c>
      <c r="AK24" s="21">
        <v>91.52</v>
      </c>
      <c r="AL24" s="21">
        <v>0</v>
      </c>
      <c r="AM24" s="21">
        <v>1426.05</v>
      </c>
      <c r="AN24" s="21">
        <v>1296.7</v>
      </c>
      <c r="AO24" s="21">
        <v>125.93</v>
      </c>
      <c r="AP24" s="21">
        <v>91.52</v>
      </c>
      <c r="AQ24" s="21">
        <v>1514.15</v>
      </c>
      <c r="AR24" s="21">
        <v>177.28</v>
      </c>
      <c r="AS24" s="21">
        <v>78.62</v>
      </c>
      <c r="AT24" s="21">
        <v>178.48</v>
      </c>
      <c r="AU24" s="21">
        <v>434.38</v>
      </c>
      <c r="AV24" s="21">
        <v>1433.71</v>
      </c>
      <c r="AW24" s="21">
        <v>55.32</v>
      </c>
      <c r="AX24" s="21">
        <v>257.10000000000002</v>
      </c>
      <c r="AY24" s="21">
        <v>1746.13</v>
      </c>
      <c r="AZ24" s="21">
        <v>65.25</v>
      </c>
      <c r="BA24" s="21">
        <v>38.340000000000003</v>
      </c>
      <c r="BB24" s="21">
        <v>312.42</v>
      </c>
      <c r="BC24" s="21">
        <v>416.01</v>
      </c>
      <c r="BD24" s="21">
        <v>175.81</v>
      </c>
      <c r="BE24" s="21">
        <v>36.479999999999997</v>
      </c>
      <c r="BF24" s="21">
        <v>350.76</v>
      </c>
      <c r="BG24" s="21">
        <v>563.05000000000007</v>
      </c>
      <c r="BH24" s="58">
        <v>160.59</v>
      </c>
      <c r="BI24" s="58">
        <v>36.370000000000005</v>
      </c>
      <c r="BJ24" s="58">
        <v>387.24</v>
      </c>
      <c r="BK24" s="58">
        <v>584.20000000000005</v>
      </c>
      <c r="BL24" s="21"/>
      <c r="BM24" s="21"/>
      <c r="BN24" s="21"/>
      <c r="BO24" s="21"/>
      <c r="BP24" s="21"/>
      <c r="BQ24" s="21"/>
      <c r="BR24" s="21"/>
      <c r="BS24" s="21"/>
      <c r="BU24" s="21" t="s">
        <v>82</v>
      </c>
      <c r="BV24" s="21" t="s">
        <v>82</v>
      </c>
      <c r="BW24" s="21" t="s">
        <v>82</v>
      </c>
      <c r="BX24" s="21" t="s">
        <v>82</v>
      </c>
      <c r="BY24" s="21">
        <v>0</v>
      </c>
      <c r="BZ24" s="21">
        <v>0</v>
      </c>
      <c r="CA24" s="21">
        <v>0</v>
      </c>
      <c r="CB24" s="21">
        <v>0</v>
      </c>
      <c r="DE24" s="57" t="s">
        <v>100</v>
      </c>
      <c r="DF24" s="58">
        <v>1299.27</v>
      </c>
      <c r="DG24" s="58">
        <v>1025.8700000000001</v>
      </c>
      <c r="DH24" s="58">
        <v>5545.83</v>
      </c>
      <c r="DI24" s="58">
        <v>7870.9700000000012</v>
      </c>
      <c r="DT24" s="41">
        <v>48.575268046102195</v>
      </c>
      <c r="DU24" s="41">
        <v>2.698501659716776E-2</v>
      </c>
      <c r="DV24" s="41">
        <v>2.9980209419679946</v>
      </c>
      <c r="DW24" s="41">
        <v>55.714508578773639</v>
      </c>
      <c r="DX24" s="41">
        <v>70.870600703079361</v>
      </c>
      <c r="DY24" s="41">
        <v>63.625452610024752</v>
      </c>
      <c r="DZ24" s="41">
        <v>123.88235102713504</v>
      </c>
      <c r="EA24" s="41">
        <v>104.51717488184926</v>
      </c>
      <c r="EB24" s="41">
        <v>118.20498661270967</v>
      </c>
      <c r="EC24" s="41"/>
      <c r="ED24" s="41"/>
      <c r="EE24" s="41"/>
      <c r="EX24">
        <v>1</v>
      </c>
      <c r="FA24" t="s">
        <v>82</v>
      </c>
      <c r="FK24">
        <v>114.67</v>
      </c>
      <c r="FN24" t="s">
        <v>82</v>
      </c>
      <c r="FX24">
        <v>114.67</v>
      </c>
    </row>
    <row r="25" spans="1:183" ht="116" x14ac:dyDescent="0.35">
      <c r="A25" s="16" t="s">
        <v>59</v>
      </c>
      <c r="B25" s="16" t="s">
        <v>35</v>
      </c>
      <c r="C25" s="16" t="str">
        <f t="shared" si="0"/>
        <v>98953COM</v>
      </c>
      <c r="D25" s="17"/>
      <c r="E25" s="17">
        <v>50</v>
      </c>
      <c r="F25" s="17">
        <v>45</v>
      </c>
      <c r="G25" s="17">
        <v>58</v>
      </c>
      <c r="H25" s="17">
        <v>66</v>
      </c>
      <c r="I25" s="17">
        <v>57</v>
      </c>
      <c r="J25" s="17">
        <v>46</v>
      </c>
      <c r="K25" s="17">
        <v>40</v>
      </c>
      <c r="L25" s="17">
        <v>59</v>
      </c>
      <c r="M25" s="17">
        <v>48</v>
      </c>
      <c r="N25" s="57" t="s">
        <v>59</v>
      </c>
      <c r="O25" s="57" t="s">
        <v>35</v>
      </c>
      <c r="P25" s="58">
        <v>44</v>
      </c>
      <c r="Q25" s="58"/>
      <c r="R25" s="17"/>
      <c r="S25" s="17"/>
      <c r="T25" s="17"/>
      <c r="U25" s="17"/>
      <c r="V25" s="17"/>
      <c r="X25" s="22">
        <v>10780.740000000003</v>
      </c>
      <c r="Y25" s="22">
        <v>3413.2400000000002</v>
      </c>
      <c r="Z25" s="22">
        <v>3220.65</v>
      </c>
      <c r="AA25" s="22">
        <v>17414.63</v>
      </c>
      <c r="AB25" s="21">
        <v>9165.5999999999985</v>
      </c>
      <c r="AC25" s="21">
        <v>5173.5299999999988</v>
      </c>
      <c r="AD25" s="21">
        <v>2982.85</v>
      </c>
      <c r="AE25" s="21">
        <v>17321.979999999996</v>
      </c>
      <c r="AF25" s="21">
        <v>10821.9</v>
      </c>
      <c r="AG25" s="21">
        <v>4981.04</v>
      </c>
      <c r="AH25" s="21">
        <v>4281.2700000000004</v>
      </c>
      <c r="AI25" s="21">
        <v>20084.21</v>
      </c>
      <c r="AJ25" s="21">
        <v>10872.19</v>
      </c>
      <c r="AK25" s="21">
        <v>6630.19</v>
      </c>
      <c r="AL25" s="21">
        <v>6730.21</v>
      </c>
      <c r="AM25" s="21">
        <v>24232.59</v>
      </c>
      <c r="AN25" s="21">
        <v>7229.48</v>
      </c>
      <c r="AO25" s="21">
        <v>5613.28</v>
      </c>
      <c r="AP25" s="21">
        <v>9852.49</v>
      </c>
      <c r="AQ25" s="21">
        <v>22695.25</v>
      </c>
      <c r="AR25" s="21">
        <v>4365.09</v>
      </c>
      <c r="AS25" s="21">
        <v>4561.92</v>
      </c>
      <c r="AT25" s="21">
        <v>11590.42</v>
      </c>
      <c r="AU25" s="21">
        <v>20517.43</v>
      </c>
      <c r="AV25" s="21">
        <v>4784.8</v>
      </c>
      <c r="AW25" s="21">
        <v>3438.34</v>
      </c>
      <c r="AX25" s="21">
        <v>10939.72</v>
      </c>
      <c r="AY25" s="21">
        <v>19162.86</v>
      </c>
      <c r="AZ25" s="21">
        <v>94285.34</v>
      </c>
      <c r="BA25" s="21">
        <v>3716.02</v>
      </c>
      <c r="BB25" s="21">
        <v>13213.97</v>
      </c>
      <c r="BC25" s="21">
        <v>111215.33</v>
      </c>
      <c r="BD25" s="21">
        <v>7082.6499999999987</v>
      </c>
      <c r="BE25" s="21">
        <v>4838.43</v>
      </c>
      <c r="BF25" s="21">
        <v>12767.190000000002</v>
      </c>
      <c r="BG25" s="21">
        <v>24688.270000000004</v>
      </c>
      <c r="BH25" s="58">
        <v>5285.3900000000012</v>
      </c>
      <c r="BI25" s="58">
        <v>4040.8799999999997</v>
      </c>
      <c r="BJ25" s="58">
        <v>15907.32</v>
      </c>
      <c r="BK25" s="58">
        <v>25233.589999999989</v>
      </c>
      <c r="BL25" s="21"/>
      <c r="BM25" s="21"/>
      <c r="BN25" s="21"/>
      <c r="BO25" s="21"/>
      <c r="BP25" s="21"/>
      <c r="BQ25" s="21"/>
      <c r="BR25" s="21"/>
      <c r="BS25" s="21"/>
      <c r="BU25" s="21" t="s">
        <v>82</v>
      </c>
      <c r="BV25" s="21" t="s">
        <v>82</v>
      </c>
      <c r="BW25" s="21" t="s">
        <v>82</v>
      </c>
      <c r="BX25" s="21" t="s">
        <v>82</v>
      </c>
      <c r="BY25" s="21" t="s">
        <v>82</v>
      </c>
      <c r="BZ25" s="21" t="s">
        <v>82</v>
      </c>
      <c r="CA25" s="21" t="s">
        <v>82</v>
      </c>
      <c r="CB25" s="21" t="s">
        <v>82</v>
      </c>
      <c r="DE25" s="57" t="s">
        <v>120</v>
      </c>
      <c r="DF25" s="58">
        <v>5521.0199999999995</v>
      </c>
      <c r="DG25" s="58">
        <v>1812.8700000000001</v>
      </c>
      <c r="DH25" s="58">
        <v>2895.75</v>
      </c>
      <c r="DI25" s="58">
        <v>10229.640000000001</v>
      </c>
      <c r="DT25" s="41">
        <v>1208.3109807854246</v>
      </c>
      <c r="DU25" s="41">
        <v>1409.6099342038397</v>
      </c>
      <c r="DV25" s="41">
        <v>1930.3971082028042</v>
      </c>
      <c r="DW25" s="41">
        <v>2852.6806683593591</v>
      </c>
      <c r="DX25" s="41">
        <v>3380.3852302007781</v>
      </c>
      <c r="DY25" s="41">
        <v>3882.7648624802359</v>
      </c>
      <c r="DZ25" s="41">
        <v>3629.4528797177445</v>
      </c>
      <c r="EA25" s="41">
        <v>7156.9747301476455</v>
      </c>
      <c r="EB25" s="41">
        <v>4564.4218227455149</v>
      </c>
      <c r="EC25" s="41"/>
      <c r="ED25" s="41"/>
      <c r="EE25" s="41"/>
      <c r="EW25">
        <v>3</v>
      </c>
      <c r="EZ25">
        <v>1</v>
      </c>
      <c r="FA25" t="s">
        <v>82</v>
      </c>
      <c r="FJ25">
        <v>3182.72</v>
      </c>
      <c r="FM25">
        <v>26.57</v>
      </c>
      <c r="FN25" t="s">
        <v>82</v>
      </c>
      <c r="FZ25">
        <v>26.57</v>
      </c>
    </row>
    <row r="26" spans="1:183" ht="116" x14ac:dyDescent="0.35">
      <c r="A26" s="16" t="s">
        <v>61</v>
      </c>
      <c r="B26" s="16" t="s">
        <v>35</v>
      </c>
      <c r="C26" s="16" t="str">
        <f t="shared" si="0"/>
        <v>99323COM</v>
      </c>
      <c r="D26" s="17"/>
      <c r="E26" s="17">
        <v>14</v>
      </c>
      <c r="F26" s="17">
        <v>9</v>
      </c>
      <c r="G26" s="17">
        <v>10</v>
      </c>
      <c r="H26" s="17">
        <v>10</v>
      </c>
      <c r="I26" s="17">
        <v>19</v>
      </c>
      <c r="J26" s="17">
        <v>13</v>
      </c>
      <c r="K26" s="17">
        <v>9</v>
      </c>
      <c r="L26" s="17">
        <v>14</v>
      </c>
      <c r="M26" s="17">
        <v>14</v>
      </c>
      <c r="N26" s="57" t="s">
        <v>61</v>
      </c>
      <c r="O26" s="57" t="s">
        <v>35</v>
      </c>
      <c r="P26" s="58">
        <v>23</v>
      </c>
      <c r="Q26" s="58"/>
      <c r="R26" s="17"/>
      <c r="S26" s="17"/>
      <c r="T26" s="17"/>
      <c r="U26" s="17"/>
      <c r="V26" s="17"/>
      <c r="X26" s="22">
        <v>4953.42</v>
      </c>
      <c r="Y26" s="22">
        <v>355.80999999999995</v>
      </c>
      <c r="Z26" s="22">
        <v>493.61</v>
      </c>
      <c r="AA26" s="22">
        <v>5802.84</v>
      </c>
      <c r="AB26" s="21">
        <v>3706.7400000000002</v>
      </c>
      <c r="AC26" s="21">
        <v>233.51999999999998</v>
      </c>
      <c r="AD26" s="21">
        <v>167.96</v>
      </c>
      <c r="AE26" s="21">
        <v>4108.22</v>
      </c>
      <c r="AF26" s="21">
        <v>2421.11</v>
      </c>
      <c r="AG26" s="21">
        <v>223.05</v>
      </c>
      <c r="AH26" s="21">
        <v>401.48</v>
      </c>
      <c r="AI26" s="21">
        <v>3045.64</v>
      </c>
      <c r="AJ26" s="21">
        <v>1278.02</v>
      </c>
      <c r="AK26" s="21">
        <v>68.47</v>
      </c>
      <c r="AL26" s="21">
        <v>624.53</v>
      </c>
      <c r="AM26" s="21">
        <v>1971.02</v>
      </c>
      <c r="AN26" s="21">
        <v>3525.42</v>
      </c>
      <c r="AO26" s="21">
        <v>406.22</v>
      </c>
      <c r="AP26" s="21">
        <v>693</v>
      </c>
      <c r="AQ26" s="21">
        <v>4624.6400000000003</v>
      </c>
      <c r="AR26" s="21">
        <v>2767.63</v>
      </c>
      <c r="AS26" s="21">
        <v>414.25</v>
      </c>
      <c r="AT26" s="21">
        <v>1002.23</v>
      </c>
      <c r="AU26" s="21">
        <v>4184.1099999999997</v>
      </c>
      <c r="AV26" s="21">
        <v>2045.43</v>
      </c>
      <c r="AW26" s="21">
        <v>250.54</v>
      </c>
      <c r="AX26" s="21">
        <v>1331.02</v>
      </c>
      <c r="AY26" s="21">
        <v>3626.99</v>
      </c>
      <c r="AZ26" s="21">
        <v>4715.33</v>
      </c>
      <c r="BA26" s="21">
        <v>245.63</v>
      </c>
      <c r="BB26" s="21">
        <v>1581.56</v>
      </c>
      <c r="BC26" s="21">
        <v>6542.52</v>
      </c>
      <c r="BD26" s="21">
        <v>2192.3899999999994</v>
      </c>
      <c r="BE26" s="21">
        <v>1038.9199999999998</v>
      </c>
      <c r="BF26" s="21">
        <v>1827.19</v>
      </c>
      <c r="BG26" s="21">
        <v>5058.5</v>
      </c>
      <c r="BH26" s="58">
        <v>5784.1900000000005</v>
      </c>
      <c r="BI26" s="58">
        <v>448.75000000000006</v>
      </c>
      <c r="BJ26" s="58">
        <v>2129.83</v>
      </c>
      <c r="BK26" s="58">
        <v>8362.7699999999986</v>
      </c>
      <c r="BL26" s="21"/>
      <c r="BM26" s="21"/>
      <c r="BN26" s="21"/>
      <c r="BO26" s="21"/>
      <c r="BP26" s="21"/>
      <c r="BQ26" s="21"/>
      <c r="BR26" s="21"/>
      <c r="BS26" s="21"/>
      <c r="BU26" s="21" t="s">
        <v>82</v>
      </c>
      <c r="BV26" s="21" t="s">
        <v>82</v>
      </c>
      <c r="BW26" s="21" t="s">
        <v>82</v>
      </c>
      <c r="BX26" s="21" t="s">
        <v>82</v>
      </c>
      <c r="BY26" s="21" t="s">
        <v>82</v>
      </c>
      <c r="BZ26" s="21" t="s">
        <v>82</v>
      </c>
      <c r="CA26" s="21" t="s">
        <v>82</v>
      </c>
      <c r="CB26" s="21" t="s">
        <v>82</v>
      </c>
      <c r="DE26" s="57" t="s">
        <v>101</v>
      </c>
      <c r="DF26" s="58">
        <v>13674.169999999998</v>
      </c>
      <c r="DG26" s="58">
        <v>15772.749999999987</v>
      </c>
      <c r="DH26" s="58">
        <v>59150.75</v>
      </c>
      <c r="DI26" s="58">
        <v>88597.670000000027</v>
      </c>
      <c r="DT26" s="41">
        <v>255.69835729079716</v>
      </c>
      <c r="DU26" s="41">
        <v>173.89731231304432</v>
      </c>
      <c r="DV26" s="41">
        <v>205.01934494079285</v>
      </c>
      <c r="DW26" s="41">
        <v>229.3194350734471</v>
      </c>
      <c r="DX26" s="41">
        <v>324.20408959923645</v>
      </c>
      <c r="DY26" s="41">
        <v>406.41925846026902</v>
      </c>
      <c r="DZ26" s="41">
        <v>473.85820515951531</v>
      </c>
      <c r="EA26" s="41">
        <v>656.48701608895442</v>
      </c>
      <c r="EB26" s="41">
        <v>705.72830934203955</v>
      </c>
      <c r="EC26" s="41"/>
      <c r="ED26" s="41"/>
      <c r="EE26" s="41"/>
      <c r="EX26">
        <v>1</v>
      </c>
      <c r="FA26" t="s">
        <v>82</v>
      </c>
      <c r="FK26">
        <v>94.92</v>
      </c>
      <c r="FN26" t="s">
        <v>82</v>
      </c>
    </row>
    <row r="27" spans="1:183" ht="116" x14ac:dyDescent="0.35">
      <c r="A27" s="16" t="s">
        <v>62</v>
      </c>
      <c r="B27" s="16" t="s">
        <v>35</v>
      </c>
      <c r="C27" s="16" t="str">
        <f t="shared" si="0"/>
        <v>99324COM</v>
      </c>
      <c r="D27" s="17"/>
      <c r="E27" s="17">
        <v>7</v>
      </c>
      <c r="F27" s="17">
        <v>7</v>
      </c>
      <c r="G27" s="17">
        <v>10</v>
      </c>
      <c r="H27" s="17">
        <v>5</v>
      </c>
      <c r="I27" s="17">
        <v>4</v>
      </c>
      <c r="J27" s="17">
        <v>6</v>
      </c>
      <c r="K27" s="17">
        <v>2</v>
      </c>
      <c r="L27" s="17">
        <v>4</v>
      </c>
      <c r="M27" s="17">
        <v>9</v>
      </c>
      <c r="N27" s="57" t="s">
        <v>62</v>
      </c>
      <c r="O27" s="57" t="s">
        <v>35</v>
      </c>
      <c r="P27" s="58">
        <v>6</v>
      </c>
      <c r="Q27" s="58"/>
      <c r="R27" s="17"/>
      <c r="S27" s="17"/>
      <c r="T27" s="17"/>
      <c r="U27" s="17"/>
      <c r="V27" s="17"/>
      <c r="X27" s="22">
        <v>2004.5900000000001</v>
      </c>
      <c r="Y27" s="22">
        <v>111.42</v>
      </c>
      <c r="Z27" s="22">
        <v>0</v>
      </c>
      <c r="AA27" s="22">
        <v>2116.0100000000002</v>
      </c>
      <c r="AB27" s="21">
        <v>673.98</v>
      </c>
      <c r="AC27" s="21">
        <v>184.10000000000002</v>
      </c>
      <c r="AD27" s="21">
        <v>0</v>
      </c>
      <c r="AE27" s="21">
        <v>858.07999999999993</v>
      </c>
      <c r="AF27" s="21">
        <v>1486.09</v>
      </c>
      <c r="AG27" s="21">
        <v>253.59</v>
      </c>
      <c r="AH27" s="21">
        <v>110.43</v>
      </c>
      <c r="AI27" s="21">
        <v>1850.11</v>
      </c>
      <c r="AJ27" s="21">
        <v>512.35</v>
      </c>
      <c r="AK27" s="21">
        <v>599.51</v>
      </c>
      <c r="AL27" s="21">
        <v>304.98</v>
      </c>
      <c r="AM27" s="21">
        <v>1416.84</v>
      </c>
      <c r="AN27" s="21">
        <v>341.18</v>
      </c>
      <c r="AO27" s="21">
        <v>127.73</v>
      </c>
      <c r="AP27" s="21">
        <v>572.42999999999995</v>
      </c>
      <c r="AQ27" s="21">
        <v>1041.3399999999999</v>
      </c>
      <c r="AR27" s="21">
        <v>146.85</v>
      </c>
      <c r="AS27" s="21">
        <v>140.32</v>
      </c>
      <c r="AT27" s="21">
        <v>700.16</v>
      </c>
      <c r="AU27" s="21">
        <v>987.33</v>
      </c>
      <c r="AV27" s="21">
        <v>107.79</v>
      </c>
      <c r="AW27" s="21">
        <v>56.42</v>
      </c>
      <c r="AX27" s="21">
        <v>776.37</v>
      </c>
      <c r="AY27" s="21">
        <v>940.58</v>
      </c>
      <c r="AZ27" s="21">
        <v>338.91</v>
      </c>
      <c r="BA27" s="21">
        <v>107.79</v>
      </c>
      <c r="BB27" s="21">
        <v>832.79</v>
      </c>
      <c r="BC27" s="21">
        <v>1279.49</v>
      </c>
      <c r="BD27" s="21">
        <v>1459.8100000000002</v>
      </c>
      <c r="BE27" s="21">
        <v>262.05</v>
      </c>
      <c r="BF27" s="21">
        <v>940.58</v>
      </c>
      <c r="BG27" s="21">
        <v>2662.4399999999996</v>
      </c>
      <c r="BH27" s="58">
        <v>1043.24</v>
      </c>
      <c r="BI27" s="58">
        <v>494.91999999999996</v>
      </c>
      <c r="BJ27" s="58">
        <v>1202.6300000000001</v>
      </c>
      <c r="BK27" s="58">
        <v>2740.7900000000004</v>
      </c>
      <c r="BL27" s="21"/>
      <c r="BM27" s="21"/>
      <c r="BN27" s="21"/>
      <c r="BO27" s="21"/>
      <c r="BP27" s="21"/>
      <c r="BQ27" s="21"/>
      <c r="BR27" s="21"/>
      <c r="BS27" s="21"/>
      <c r="BU27" s="21" t="s">
        <v>82</v>
      </c>
      <c r="BV27" s="21" t="s">
        <v>82</v>
      </c>
      <c r="BW27" s="21" t="s">
        <v>82</v>
      </c>
      <c r="BX27" s="21" t="s">
        <v>82</v>
      </c>
      <c r="BY27" s="21" t="s">
        <v>82</v>
      </c>
      <c r="BZ27" s="21" t="s">
        <v>82</v>
      </c>
      <c r="CA27" s="21" t="s">
        <v>82</v>
      </c>
      <c r="CB27" s="21" t="s">
        <v>82</v>
      </c>
      <c r="DE27" s="57" t="s">
        <v>112</v>
      </c>
      <c r="DF27" s="58">
        <v>11.85</v>
      </c>
      <c r="DG27" s="58">
        <v>30.46</v>
      </c>
      <c r="DH27" s="58">
        <v>572.58000000000004</v>
      </c>
      <c r="DI27" s="58">
        <v>614.89</v>
      </c>
      <c r="DT27" s="41">
        <v>54.085902385290886</v>
      </c>
      <c r="DU27" s="41">
        <v>35.050496825861785</v>
      </c>
      <c r="DV27" s="41">
        <v>100.64478746224469</v>
      </c>
      <c r="DW27" s="41">
        <v>154.65177334067067</v>
      </c>
      <c r="DX27" s="41">
        <v>181.98449160846405</v>
      </c>
      <c r="DY27" s="41">
        <v>220.64543994655028</v>
      </c>
      <c r="DZ27" s="41">
        <v>236.40717553264676</v>
      </c>
      <c r="EA27" s="41">
        <v>283.67245112656866</v>
      </c>
      <c r="EB27" s="41">
        <v>352.14934101108645</v>
      </c>
      <c r="EC27" s="41"/>
      <c r="ED27" s="41"/>
      <c r="EE27" s="41"/>
      <c r="EU27">
        <v>1</v>
      </c>
      <c r="FA27" t="s">
        <v>82</v>
      </c>
      <c r="FH27">
        <v>31.15</v>
      </c>
      <c r="FN27" t="s">
        <v>82</v>
      </c>
    </row>
    <row r="28" spans="1:183" ht="116" x14ac:dyDescent="0.35">
      <c r="A28" s="16" t="s">
        <v>63</v>
      </c>
      <c r="B28" s="16" t="s">
        <v>35</v>
      </c>
      <c r="C28" s="16" t="str">
        <f t="shared" si="0"/>
        <v>99328COM</v>
      </c>
      <c r="D28" s="17"/>
      <c r="E28" s="17">
        <v>36</v>
      </c>
      <c r="F28" s="17">
        <v>24</v>
      </c>
      <c r="G28" s="17">
        <v>43</v>
      </c>
      <c r="H28" s="17">
        <v>39</v>
      </c>
      <c r="I28" s="17">
        <v>32</v>
      </c>
      <c r="J28" s="17">
        <v>31</v>
      </c>
      <c r="K28" s="17">
        <v>31</v>
      </c>
      <c r="L28" s="17">
        <v>30</v>
      </c>
      <c r="M28" s="17">
        <v>33</v>
      </c>
      <c r="N28" s="57" t="s">
        <v>63</v>
      </c>
      <c r="O28" s="57" t="s">
        <v>35</v>
      </c>
      <c r="P28" s="58">
        <v>35</v>
      </c>
      <c r="Q28" s="58"/>
      <c r="R28" s="17"/>
      <c r="S28" s="17"/>
      <c r="T28" s="17"/>
      <c r="U28" s="17"/>
      <c r="V28" s="17"/>
      <c r="X28" s="22">
        <v>12481.18</v>
      </c>
      <c r="Y28" s="22">
        <v>2787.41</v>
      </c>
      <c r="Z28" s="22">
        <v>11033.609999999999</v>
      </c>
      <c r="AA28" s="22">
        <v>26302.2</v>
      </c>
      <c r="AB28" s="21">
        <v>8186.0400000000009</v>
      </c>
      <c r="AC28" s="21">
        <v>4960.6899999999996</v>
      </c>
      <c r="AD28" s="21">
        <v>12322.69</v>
      </c>
      <c r="AE28" s="21">
        <v>25469.420000000002</v>
      </c>
      <c r="AF28" s="21">
        <v>12221.81</v>
      </c>
      <c r="AG28" s="21">
        <v>5905.06</v>
      </c>
      <c r="AH28" s="21">
        <v>11055.34</v>
      </c>
      <c r="AI28" s="21">
        <v>29182.21</v>
      </c>
      <c r="AJ28" s="21">
        <v>20059.52</v>
      </c>
      <c r="AK28" s="21">
        <v>8336.7999999999993</v>
      </c>
      <c r="AL28" s="21">
        <v>13916.77</v>
      </c>
      <c r="AM28" s="21">
        <v>42313.09</v>
      </c>
      <c r="AN28" s="21">
        <v>6113.59</v>
      </c>
      <c r="AO28" s="21">
        <v>5915.32</v>
      </c>
      <c r="AP28" s="21">
        <v>16649.93</v>
      </c>
      <c r="AQ28" s="21">
        <v>28678.84</v>
      </c>
      <c r="AR28" s="21">
        <v>5275.13</v>
      </c>
      <c r="AS28" s="21">
        <v>3927.99</v>
      </c>
      <c r="AT28" s="21">
        <v>13776.41</v>
      </c>
      <c r="AU28" s="21">
        <v>22979.53</v>
      </c>
      <c r="AV28" s="21">
        <v>6285.47</v>
      </c>
      <c r="AW28" s="21">
        <v>3036.72</v>
      </c>
      <c r="AX28" s="21">
        <v>13367.7</v>
      </c>
      <c r="AY28" s="21">
        <v>22689.89</v>
      </c>
      <c r="AZ28" s="21">
        <v>5163.33</v>
      </c>
      <c r="BA28" s="21">
        <v>2461</v>
      </c>
      <c r="BB28" s="21">
        <v>8875.3799999999992</v>
      </c>
      <c r="BC28" s="21">
        <v>16499.71</v>
      </c>
      <c r="BD28" s="21">
        <v>5800.57</v>
      </c>
      <c r="BE28" s="21">
        <v>1885.46</v>
      </c>
      <c r="BF28" s="21">
        <v>9392.3000000000011</v>
      </c>
      <c r="BG28" s="21">
        <v>17078.330000000005</v>
      </c>
      <c r="BH28" s="58">
        <v>5481.9100000000008</v>
      </c>
      <c r="BI28" s="58">
        <v>1862.22</v>
      </c>
      <c r="BJ28" s="58">
        <v>10156.710000000001</v>
      </c>
      <c r="BK28" s="58">
        <v>17500.839999999993</v>
      </c>
      <c r="BL28" s="21"/>
      <c r="BM28" s="21"/>
      <c r="BN28" s="21"/>
      <c r="BO28" s="21"/>
      <c r="BP28" s="21"/>
      <c r="BQ28" s="21"/>
      <c r="BR28" s="21"/>
      <c r="BS28" s="21"/>
      <c r="BU28" s="21" t="s">
        <v>82</v>
      </c>
      <c r="BV28" s="21" t="s">
        <v>82</v>
      </c>
      <c r="BW28" s="21" t="s">
        <v>82</v>
      </c>
      <c r="BX28" s="21" t="s">
        <v>82</v>
      </c>
      <c r="BY28" s="21" t="s">
        <v>82</v>
      </c>
      <c r="BZ28" s="21" t="s">
        <v>82</v>
      </c>
      <c r="CA28" s="21" t="s">
        <v>82</v>
      </c>
      <c r="CB28" s="21" t="s">
        <v>82</v>
      </c>
      <c r="DE28" s="57" t="s">
        <v>106</v>
      </c>
      <c r="DF28" s="58">
        <v>24784.839999999982</v>
      </c>
      <c r="DG28" s="58">
        <v>22097.41</v>
      </c>
      <c r="DH28" s="58">
        <v>122968.34999999995</v>
      </c>
      <c r="DI28" s="58">
        <v>169850.59999999992</v>
      </c>
      <c r="DT28" s="41">
        <v>3080.5094416508578</v>
      </c>
      <c r="DU28" s="41">
        <v>3641.7627387816337</v>
      </c>
      <c r="DV28" s="41">
        <v>3840.4980139777404</v>
      </c>
      <c r="DW28" s="41">
        <v>5368.0999107758107</v>
      </c>
      <c r="DX28" s="41">
        <v>5320.0080766710316</v>
      </c>
      <c r="DY28" s="41">
        <v>4501.2745222209514</v>
      </c>
      <c r="DZ28" s="41">
        <v>4361.1047808400399</v>
      </c>
      <c r="EA28" s="41">
        <v>3166.6307555707363</v>
      </c>
      <c r="EB28" s="41">
        <v>3254.9228724416635</v>
      </c>
      <c r="EC28" s="41"/>
      <c r="ED28" s="41"/>
      <c r="EE28" s="41"/>
      <c r="EW28">
        <v>1</v>
      </c>
      <c r="FA28" t="s">
        <v>82</v>
      </c>
      <c r="FJ28">
        <v>81.48</v>
      </c>
      <c r="FN28" t="s">
        <v>82</v>
      </c>
      <c r="FW28">
        <v>81.48</v>
      </c>
    </row>
    <row r="29" spans="1:183" ht="116" x14ac:dyDescent="0.35">
      <c r="A29" s="16" t="s">
        <v>64</v>
      </c>
      <c r="B29" s="16" t="s">
        <v>35</v>
      </c>
      <c r="C29" s="16" t="str">
        <f t="shared" si="0"/>
        <v>99329COM</v>
      </c>
      <c r="D29" s="17"/>
      <c r="E29" s="17">
        <v>2</v>
      </c>
      <c r="F29" s="17">
        <v>2</v>
      </c>
      <c r="G29" s="17">
        <v>4</v>
      </c>
      <c r="H29" s="17">
        <v>6</v>
      </c>
      <c r="I29" s="17">
        <v>3</v>
      </c>
      <c r="J29" s="17">
        <v>3</v>
      </c>
      <c r="K29" s="17">
        <v>3</v>
      </c>
      <c r="L29" s="17">
        <v>3</v>
      </c>
      <c r="M29" s="17">
        <v>1</v>
      </c>
      <c r="N29" s="57" t="s">
        <v>64</v>
      </c>
      <c r="O29" s="57" t="s">
        <v>35</v>
      </c>
      <c r="P29" s="58">
        <v>3</v>
      </c>
      <c r="Q29" s="58"/>
      <c r="R29" s="17"/>
      <c r="S29" s="17"/>
      <c r="T29" s="17"/>
      <c r="U29" s="17"/>
      <c r="V29" s="17"/>
      <c r="X29" s="22">
        <v>140.56</v>
      </c>
      <c r="Y29" s="22">
        <v>103.03</v>
      </c>
      <c r="Z29" s="22">
        <v>183.18</v>
      </c>
      <c r="AA29" s="22">
        <v>426.77</v>
      </c>
      <c r="AB29" s="21">
        <v>171.79000000000002</v>
      </c>
      <c r="AC29" s="21">
        <v>140.56</v>
      </c>
      <c r="AD29" s="21">
        <v>286.20999999999998</v>
      </c>
      <c r="AE29" s="21">
        <v>598.55999999999995</v>
      </c>
      <c r="AF29" s="21">
        <v>476.32</v>
      </c>
      <c r="AG29" s="21">
        <v>171.79</v>
      </c>
      <c r="AH29" s="21">
        <v>426.77</v>
      </c>
      <c r="AI29" s="21">
        <v>1074.8800000000001</v>
      </c>
      <c r="AJ29" s="21">
        <v>677.03</v>
      </c>
      <c r="AK29" s="21">
        <v>476.32</v>
      </c>
      <c r="AL29" s="21">
        <v>598.55999999999995</v>
      </c>
      <c r="AM29" s="21">
        <v>1751.91</v>
      </c>
      <c r="AN29" s="21">
        <v>424.3</v>
      </c>
      <c r="AO29" s="21">
        <v>223.97</v>
      </c>
      <c r="AP29" s="21">
        <v>770.12</v>
      </c>
      <c r="AQ29" s="21">
        <v>1418.39</v>
      </c>
      <c r="AR29" s="21">
        <v>295.82</v>
      </c>
      <c r="AS29" s="21">
        <v>424.3</v>
      </c>
      <c r="AT29" s="21">
        <v>694.09</v>
      </c>
      <c r="AU29" s="21">
        <v>1414.21</v>
      </c>
      <c r="AV29" s="21">
        <v>287.89</v>
      </c>
      <c r="AW29" s="21">
        <v>89.64</v>
      </c>
      <c r="AX29" s="21">
        <v>824.57</v>
      </c>
      <c r="AY29" s="21">
        <v>1202.0999999999999</v>
      </c>
      <c r="AZ29" s="21">
        <v>239.25</v>
      </c>
      <c r="BA29" s="21">
        <v>63.39</v>
      </c>
      <c r="BB29" s="21">
        <v>906.46</v>
      </c>
      <c r="BC29" s="21">
        <v>1209.0999999999999</v>
      </c>
      <c r="BD29" s="21">
        <v>70.34</v>
      </c>
      <c r="BE29" s="21">
        <v>35.58</v>
      </c>
      <c r="BF29" s="21">
        <v>851.55</v>
      </c>
      <c r="BG29" s="21">
        <v>957.47</v>
      </c>
      <c r="BH29" s="58">
        <v>451.25</v>
      </c>
      <c r="BI29" s="58">
        <v>70.34</v>
      </c>
      <c r="BJ29" s="58">
        <v>887.13</v>
      </c>
      <c r="BK29" s="58">
        <v>1408.72</v>
      </c>
      <c r="BL29" s="21"/>
      <c r="BM29" s="21"/>
      <c r="BN29" s="21"/>
      <c r="BO29" s="21"/>
      <c r="BP29" s="21"/>
      <c r="BQ29" s="21"/>
      <c r="BR29" s="21"/>
      <c r="BS29" s="21"/>
      <c r="BU29" s="21" t="s">
        <v>82</v>
      </c>
      <c r="BV29" s="21" t="s">
        <v>82</v>
      </c>
      <c r="BW29" s="21" t="s">
        <v>82</v>
      </c>
      <c r="BX29" s="21" t="s">
        <v>82</v>
      </c>
      <c r="BY29" s="21" t="s">
        <v>82</v>
      </c>
      <c r="BZ29" s="21" t="s">
        <v>82</v>
      </c>
      <c r="CA29" s="21" t="s">
        <v>82</v>
      </c>
      <c r="CB29" s="21" t="s">
        <v>82</v>
      </c>
      <c r="DE29" s="57" t="s">
        <v>147</v>
      </c>
      <c r="DF29" s="58">
        <v>21.15</v>
      </c>
      <c r="DG29" s="58">
        <v>16.34</v>
      </c>
      <c r="DH29" s="58">
        <v>387.24</v>
      </c>
      <c r="DI29" s="58">
        <v>424.73</v>
      </c>
      <c r="DT29" s="41">
        <v>52.54293811856946</v>
      </c>
      <c r="DU29" s="41">
        <v>85.96279073547484</v>
      </c>
      <c r="DV29" s="41">
        <v>143.3235879829046</v>
      </c>
      <c r="DW29" s="41">
        <v>233.89330658729665</v>
      </c>
      <c r="DX29" s="41">
        <v>247.04580537210362</v>
      </c>
      <c r="DY29" s="41">
        <v>245.27491036811404</v>
      </c>
      <c r="DZ29" s="41">
        <v>258.62697439162372</v>
      </c>
      <c r="EA29" s="41">
        <v>301.01694564672277</v>
      </c>
      <c r="EB29" s="41">
        <v>274.71924433948658</v>
      </c>
      <c r="EC29" s="41"/>
      <c r="ED29" s="41"/>
      <c r="EE29" s="41"/>
      <c r="EU29" t="s">
        <v>82</v>
      </c>
      <c r="EV29" t="s">
        <v>82</v>
      </c>
      <c r="EW29" t="s">
        <v>82</v>
      </c>
      <c r="EX29" t="s">
        <v>82</v>
      </c>
      <c r="EY29" t="s">
        <v>82</v>
      </c>
      <c r="EZ29" t="s">
        <v>82</v>
      </c>
      <c r="FA29" t="s">
        <v>82</v>
      </c>
      <c r="FB29" t="s">
        <v>82</v>
      </c>
      <c r="FC29" t="s">
        <v>82</v>
      </c>
      <c r="FH29" t="s">
        <v>82</v>
      </c>
      <c r="FI29" t="s">
        <v>82</v>
      </c>
      <c r="FJ29" t="s">
        <v>82</v>
      </c>
      <c r="FK29" t="s">
        <v>82</v>
      </c>
      <c r="FL29" t="s">
        <v>82</v>
      </c>
      <c r="FM29" t="s">
        <v>82</v>
      </c>
      <c r="FN29" t="s">
        <v>82</v>
      </c>
      <c r="FO29" t="s">
        <v>82</v>
      </c>
      <c r="FP29" t="s">
        <v>82</v>
      </c>
    </row>
    <row r="30" spans="1:183" ht="116" x14ac:dyDescent="0.35">
      <c r="A30" s="16" t="s">
        <v>65</v>
      </c>
      <c r="B30" s="16" t="s">
        <v>35</v>
      </c>
      <c r="C30" s="16" t="str">
        <f t="shared" si="0"/>
        <v>99347COM</v>
      </c>
      <c r="D30" s="17"/>
      <c r="E30" s="17">
        <v>12</v>
      </c>
      <c r="F30" s="17">
        <v>12</v>
      </c>
      <c r="G30" s="17">
        <v>19</v>
      </c>
      <c r="H30" s="17">
        <v>18</v>
      </c>
      <c r="I30" s="17">
        <v>25</v>
      </c>
      <c r="J30" s="17">
        <v>18</v>
      </c>
      <c r="K30" s="17">
        <v>21</v>
      </c>
      <c r="L30" s="17">
        <v>13</v>
      </c>
      <c r="M30" s="17">
        <v>18</v>
      </c>
      <c r="N30" s="57" t="s">
        <v>65</v>
      </c>
      <c r="O30" s="57" t="s">
        <v>35</v>
      </c>
      <c r="P30" s="58">
        <v>20</v>
      </c>
      <c r="Q30" s="58"/>
      <c r="R30" s="17"/>
      <c r="S30" s="17"/>
      <c r="T30" s="17"/>
      <c r="U30" s="17"/>
      <c r="V30" s="17"/>
      <c r="X30" s="22">
        <v>3711.6700000000005</v>
      </c>
      <c r="Y30" s="22">
        <v>476.78</v>
      </c>
      <c r="Z30" s="22">
        <v>508.46</v>
      </c>
      <c r="AA30" s="22">
        <v>4696.91</v>
      </c>
      <c r="AB30" s="21">
        <v>1522.3000000000002</v>
      </c>
      <c r="AC30" s="21">
        <v>396.50000000000006</v>
      </c>
      <c r="AD30" s="21">
        <v>943.61</v>
      </c>
      <c r="AE30" s="21">
        <v>2862.41</v>
      </c>
      <c r="AF30" s="21">
        <v>4951.82</v>
      </c>
      <c r="AG30" s="21">
        <v>572.27</v>
      </c>
      <c r="AH30" s="21">
        <v>1320.82</v>
      </c>
      <c r="AI30" s="21">
        <v>6844.91</v>
      </c>
      <c r="AJ30" s="21">
        <v>2597.36</v>
      </c>
      <c r="AK30" s="21">
        <v>2037.51</v>
      </c>
      <c r="AL30" s="21">
        <v>1650.41</v>
      </c>
      <c r="AM30" s="21">
        <v>6285.28</v>
      </c>
      <c r="AN30" s="21">
        <v>6447.62</v>
      </c>
      <c r="AO30" s="21">
        <v>2163.63</v>
      </c>
      <c r="AP30" s="21">
        <v>3241.57</v>
      </c>
      <c r="AQ30" s="21">
        <v>11852.82</v>
      </c>
      <c r="AR30" s="21">
        <v>2051.87</v>
      </c>
      <c r="AS30" s="21">
        <v>1284.68</v>
      </c>
      <c r="AT30" s="21">
        <v>2248.14</v>
      </c>
      <c r="AU30" s="21">
        <v>5584.69</v>
      </c>
      <c r="AV30" s="21">
        <v>2393.35</v>
      </c>
      <c r="AW30" s="21">
        <v>982.05</v>
      </c>
      <c r="AX30" s="21">
        <v>2756.99</v>
      </c>
      <c r="AY30" s="21">
        <v>6132.39</v>
      </c>
      <c r="AZ30" s="21">
        <v>2359.56</v>
      </c>
      <c r="BA30" s="21">
        <v>1365.18</v>
      </c>
      <c r="BB30" s="21">
        <v>3482.97</v>
      </c>
      <c r="BC30" s="21">
        <v>7207.71</v>
      </c>
      <c r="BD30" s="21">
        <v>3278.6299999999997</v>
      </c>
      <c r="BE30" s="21">
        <v>848.86999999999989</v>
      </c>
      <c r="BF30" s="21">
        <v>3962.5</v>
      </c>
      <c r="BG30" s="21">
        <v>8089.9999999999982</v>
      </c>
      <c r="BH30" s="58">
        <v>4482.67</v>
      </c>
      <c r="BI30" s="58">
        <v>2876.9699999999993</v>
      </c>
      <c r="BJ30" s="58">
        <v>4566.1499999999996</v>
      </c>
      <c r="BK30" s="58">
        <v>11925.79</v>
      </c>
      <c r="BL30" s="21"/>
      <c r="BM30" s="21"/>
      <c r="BN30" s="21"/>
      <c r="BO30" s="21"/>
      <c r="BP30" s="21"/>
      <c r="BQ30" s="21"/>
      <c r="BR30" s="21"/>
      <c r="BS30" s="21"/>
      <c r="BU30" s="21">
        <v>266.64999999999998</v>
      </c>
      <c r="BV30" s="21">
        <v>25.71</v>
      </c>
      <c r="BW30" s="21">
        <v>0</v>
      </c>
      <c r="BX30" s="21">
        <v>292.36</v>
      </c>
      <c r="BY30" s="21">
        <v>226.98</v>
      </c>
      <c r="BZ30" s="21">
        <v>0</v>
      </c>
      <c r="CA30" s="21">
        <v>0</v>
      </c>
      <c r="CB30" s="21">
        <v>226.98</v>
      </c>
      <c r="DE30" s="57" t="s">
        <v>110</v>
      </c>
      <c r="DF30" s="58">
        <v>3313.2099999999991</v>
      </c>
      <c r="DG30" s="58">
        <v>3300.9</v>
      </c>
      <c r="DH30" s="58">
        <v>14162.14</v>
      </c>
      <c r="DI30" s="58">
        <v>20776.25</v>
      </c>
      <c r="DT30" s="41">
        <v>235.79018493377851</v>
      </c>
      <c r="DU30" s="41">
        <v>307.92069173372727</v>
      </c>
      <c r="DV30" s="41">
        <v>561.16776366203419</v>
      </c>
      <c r="DW30" s="41">
        <v>731.02309475697007</v>
      </c>
      <c r="DX30" s="41">
        <v>1247.2592031513591</v>
      </c>
      <c r="DY30" s="41">
        <v>819.09981668658952</v>
      </c>
      <c r="DZ30" s="41">
        <v>959.73945616251649</v>
      </c>
      <c r="EA30" s="41">
        <v>1282.4240195955681</v>
      </c>
      <c r="EB30" s="41">
        <v>1396.878496381835</v>
      </c>
      <c r="EC30" s="41"/>
      <c r="ED30" s="41"/>
      <c r="EE30" s="41"/>
      <c r="EW30">
        <v>1</v>
      </c>
      <c r="EX30">
        <v>1</v>
      </c>
      <c r="EY30">
        <v>2</v>
      </c>
      <c r="FA30" t="s">
        <v>82</v>
      </c>
      <c r="FJ30">
        <v>277.39999999999998</v>
      </c>
      <c r="FK30">
        <v>3.48</v>
      </c>
      <c r="FL30">
        <v>79.25</v>
      </c>
      <c r="FN30" t="s">
        <v>82</v>
      </c>
      <c r="FY30">
        <v>26.79</v>
      </c>
    </row>
    <row r="31" spans="1:183" ht="116" x14ac:dyDescent="0.35">
      <c r="A31" s="16" t="s">
        <v>66</v>
      </c>
      <c r="B31" s="16" t="s">
        <v>35</v>
      </c>
      <c r="C31" s="16" t="str">
        <f t="shared" si="0"/>
        <v>99348COM</v>
      </c>
      <c r="D31" s="17"/>
      <c r="E31" s="17">
        <v>1</v>
      </c>
      <c r="F31" s="17" t="s">
        <v>82</v>
      </c>
      <c r="G31" s="17">
        <v>1</v>
      </c>
      <c r="H31" s="17">
        <v>2</v>
      </c>
      <c r="I31" s="17">
        <v>4</v>
      </c>
      <c r="J31" s="17">
        <v>5</v>
      </c>
      <c r="K31" s="17">
        <v>4</v>
      </c>
      <c r="L31" s="17">
        <v>4</v>
      </c>
      <c r="M31" s="17">
        <v>4</v>
      </c>
      <c r="N31" s="57" t="s">
        <v>66</v>
      </c>
      <c r="O31" s="57" t="s">
        <v>35</v>
      </c>
      <c r="P31" s="58">
        <v>5</v>
      </c>
      <c r="Q31" s="58"/>
      <c r="R31" s="17"/>
      <c r="S31" s="17"/>
      <c r="T31" s="17"/>
      <c r="U31" s="17"/>
      <c r="V31" s="17"/>
      <c r="X31" s="22">
        <v>135.07</v>
      </c>
      <c r="Y31" s="22">
        <v>0</v>
      </c>
      <c r="Z31" s="22">
        <v>0</v>
      </c>
      <c r="AA31" s="22">
        <v>135.07</v>
      </c>
      <c r="AB31" s="21" t="s">
        <v>82</v>
      </c>
      <c r="AC31" s="21" t="s">
        <v>82</v>
      </c>
      <c r="AD31" s="21" t="s">
        <v>82</v>
      </c>
      <c r="AE31" s="21" t="s">
        <v>82</v>
      </c>
      <c r="AF31" s="21">
        <v>229.72</v>
      </c>
      <c r="AG31" s="21">
        <v>0</v>
      </c>
      <c r="AH31" s="21">
        <v>0</v>
      </c>
      <c r="AI31" s="21">
        <v>229.72</v>
      </c>
      <c r="AJ31" s="21">
        <v>6.78</v>
      </c>
      <c r="AK31" s="21">
        <v>0</v>
      </c>
      <c r="AL31" s="21">
        <v>0</v>
      </c>
      <c r="AM31" s="21">
        <v>6.78</v>
      </c>
      <c r="AN31" s="21">
        <v>242.24</v>
      </c>
      <c r="AO31" s="21">
        <v>6.68</v>
      </c>
      <c r="AP31" s="21">
        <v>0</v>
      </c>
      <c r="AQ31" s="21">
        <v>248.92</v>
      </c>
      <c r="AR31" s="21">
        <v>976.08</v>
      </c>
      <c r="AS31" s="21">
        <v>1.88</v>
      </c>
      <c r="AT31" s="21">
        <v>0</v>
      </c>
      <c r="AU31" s="21">
        <v>977.96</v>
      </c>
      <c r="AV31" s="21">
        <v>938.89</v>
      </c>
      <c r="AW31" s="21">
        <v>60.5</v>
      </c>
      <c r="AX31" s="21">
        <v>1.88</v>
      </c>
      <c r="AY31" s="21">
        <v>1001.27</v>
      </c>
      <c r="AZ31" s="21">
        <v>1025.57</v>
      </c>
      <c r="BA31" s="21">
        <v>30.41</v>
      </c>
      <c r="BB31" s="21">
        <v>0</v>
      </c>
      <c r="BC31" s="21">
        <v>1055.98</v>
      </c>
      <c r="BD31" s="21">
        <v>1046.51</v>
      </c>
      <c r="BE31" s="21">
        <v>22.74</v>
      </c>
      <c r="BF31" s="21">
        <v>0</v>
      </c>
      <c r="BG31" s="21">
        <v>1069.25</v>
      </c>
      <c r="BH31" s="58">
        <v>933.02</v>
      </c>
      <c r="BI31" s="58">
        <v>92.77</v>
      </c>
      <c r="BJ31" s="58">
        <v>22.74</v>
      </c>
      <c r="BK31" s="58">
        <v>1048.5299999999997</v>
      </c>
      <c r="BL31" s="21"/>
      <c r="BM31" s="21"/>
      <c r="BN31" s="21"/>
      <c r="BO31" s="21"/>
      <c r="BP31" s="21"/>
      <c r="BQ31" s="21"/>
      <c r="BR31" s="21"/>
      <c r="BS31" s="21"/>
      <c r="BU31" s="21" t="s">
        <v>82</v>
      </c>
      <c r="BV31" s="21" t="s">
        <v>82</v>
      </c>
      <c r="BW31" s="21" t="s">
        <v>82</v>
      </c>
      <c r="BX31" s="21" t="s">
        <v>82</v>
      </c>
      <c r="BY31" s="21" t="s">
        <v>82</v>
      </c>
      <c r="BZ31" s="21" t="s">
        <v>82</v>
      </c>
      <c r="CA31" s="21" t="s">
        <v>82</v>
      </c>
      <c r="CB31" s="21" t="s">
        <v>82</v>
      </c>
      <c r="DE31" s="57" t="s">
        <v>92</v>
      </c>
      <c r="DF31" s="58">
        <v>3073.8500000000013</v>
      </c>
      <c r="DG31" s="58">
        <v>2659.95</v>
      </c>
      <c r="DH31" s="58">
        <v>7513.4299999999994</v>
      </c>
      <c r="DI31" s="58">
        <v>13247.229999999998</v>
      </c>
      <c r="DT31" s="41">
        <v>3.2471254795516451</v>
      </c>
      <c r="DU31" s="41" t="s">
        <v>82</v>
      </c>
      <c r="DV31" s="41">
        <v>7.5251898032002602</v>
      </c>
      <c r="DW31" s="41">
        <v>0.24469556802855669</v>
      </c>
      <c r="DX31" s="41">
        <v>7.2940653486192497</v>
      </c>
      <c r="DY31" s="41">
        <v>28.379110261019552</v>
      </c>
      <c r="DZ31" s="41">
        <v>33.866136980178936</v>
      </c>
      <c r="EA31" s="41">
        <v>31.189328865143185</v>
      </c>
      <c r="EB31" s="41">
        <v>26.67466543292521</v>
      </c>
      <c r="EC31" s="41"/>
      <c r="ED31" s="41"/>
      <c r="EE31" s="41"/>
      <c r="EU31" t="s">
        <v>82</v>
      </c>
      <c r="EV31" t="s">
        <v>82</v>
      </c>
      <c r="EW31" t="s">
        <v>82</v>
      </c>
      <c r="EX31" t="s">
        <v>82</v>
      </c>
      <c r="EY31" t="s">
        <v>82</v>
      </c>
      <c r="EZ31" t="s">
        <v>82</v>
      </c>
      <c r="FA31" t="s">
        <v>82</v>
      </c>
      <c r="FB31" t="s">
        <v>82</v>
      </c>
      <c r="FC31" t="s">
        <v>82</v>
      </c>
      <c r="FH31" t="s">
        <v>82</v>
      </c>
      <c r="FI31" t="s">
        <v>82</v>
      </c>
      <c r="FJ31" t="s">
        <v>82</v>
      </c>
      <c r="FK31" t="s">
        <v>82</v>
      </c>
      <c r="FL31" t="s">
        <v>82</v>
      </c>
      <c r="FM31" t="s">
        <v>82</v>
      </c>
      <c r="FN31" t="s">
        <v>82</v>
      </c>
      <c r="FO31" t="s">
        <v>82</v>
      </c>
      <c r="FP31" t="s">
        <v>82</v>
      </c>
    </row>
    <row r="32" spans="1:183" ht="116" x14ac:dyDescent="0.35">
      <c r="A32" s="16" t="s">
        <v>68</v>
      </c>
      <c r="B32" s="16" t="s">
        <v>35</v>
      </c>
      <c r="C32" s="16" t="str">
        <f t="shared" si="0"/>
        <v>99360COM</v>
      </c>
      <c r="D32" s="17"/>
      <c r="E32" s="17">
        <v>13</v>
      </c>
      <c r="F32" s="17">
        <v>12</v>
      </c>
      <c r="G32" s="17">
        <v>3</v>
      </c>
      <c r="H32" s="17">
        <v>4</v>
      </c>
      <c r="I32" s="17">
        <v>16</v>
      </c>
      <c r="J32" s="17">
        <v>16</v>
      </c>
      <c r="K32" s="17">
        <v>7</v>
      </c>
      <c r="L32" s="17">
        <v>10</v>
      </c>
      <c r="M32" s="17">
        <v>12</v>
      </c>
      <c r="N32" s="57" t="s">
        <v>68</v>
      </c>
      <c r="O32" s="57" t="s">
        <v>35</v>
      </c>
      <c r="P32" s="58">
        <v>7</v>
      </c>
      <c r="Q32" s="58"/>
      <c r="R32" s="17"/>
      <c r="S32" s="17"/>
      <c r="T32" s="17"/>
      <c r="U32" s="17"/>
      <c r="V32" s="17"/>
      <c r="X32" s="22">
        <v>4475.9800000000005</v>
      </c>
      <c r="Y32" s="22">
        <v>972.7</v>
      </c>
      <c r="Z32" s="22">
        <v>965.09</v>
      </c>
      <c r="AA32" s="22">
        <v>6413.77</v>
      </c>
      <c r="AB32" s="21">
        <v>3478.1299999999997</v>
      </c>
      <c r="AC32" s="21">
        <v>182.5</v>
      </c>
      <c r="AD32" s="21">
        <v>1313.8</v>
      </c>
      <c r="AE32" s="21">
        <v>4974.43</v>
      </c>
      <c r="AF32" s="21">
        <v>775.15</v>
      </c>
      <c r="AG32" s="21">
        <v>505.96</v>
      </c>
      <c r="AH32" s="21">
        <v>1352.19</v>
      </c>
      <c r="AI32" s="21">
        <v>2633.3</v>
      </c>
      <c r="AJ32" s="21">
        <v>1698.72</v>
      </c>
      <c r="AK32" s="21">
        <v>610.25</v>
      </c>
      <c r="AL32" s="21">
        <v>1357.05</v>
      </c>
      <c r="AM32" s="21">
        <v>3666.02</v>
      </c>
      <c r="AN32" s="21">
        <v>7703.62</v>
      </c>
      <c r="AO32" s="21">
        <v>1356.19</v>
      </c>
      <c r="AP32" s="21">
        <v>2378.2399999999998</v>
      </c>
      <c r="AQ32" s="21">
        <v>11438.05</v>
      </c>
      <c r="AR32" s="21">
        <v>2562.11</v>
      </c>
      <c r="AS32" s="21">
        <v>1430.59</v>
      </c>
      <c r="AT32" s="21">
        <v>3545.52</v>
      </c>
      <c r="AU32" s="21">
        <v>7538.22</v>
      </c>
      <c r="AV32" s="21">
        <v>2247.42</v>
      </c>
      <c r="AW32" s="21">
        <v>1626.44</v>
      </c>
      <c r="AX32" s="21">
        <v>4532.0600000000004</v>
      </c>
      <c r="AY32" s="21">
        <v>8405.92</v>
      </c>
      <c r="AZ32" s="21">
        <v>2062.9299999999998</v>
      </c>
      <c r="BA32" s="21">
        <v>2173.48</v>
      </c>
      <c r="BB32" s="21">
        <v>6125.79</v>
      </c>
      <c r="BC32" s="21">
        <v>10362.200000000001</v>
      </c>
      <c r="BD32" s="21">
        <v>1786.3100000000002</v>
      </c>
      <c r="BE32" s="21">
        <v>1922.97</v>
      </c>
      <c r="BF32" s="21">
        <v>8299.27</v>
      </c>
      <c r="BG32" s="21">
        <v>12008.550000000001</v>
      </c>
      <c r="BH32" s="58">
        <v>628.27</v>
      </c>
      <c r="BI32" s="58">
        <v>1279.31</v>
      </c>
      <c r="BJ32" s="58">
        <v>9536.61</v>
      </c>
      <c r="BK32" s="58">
        <v>11444.19</v>
      </c>
      <c r="BL32" s="21"/>
      <c r="BM32" s="21"/>
      <c r="BN32" s="21"/>
      <c r="BO32" s="21"/>
      <c r="BP32" s="21"/>
      <c r="BQ32" s="21"/>
      <c r="BR32" s="21"/>
      <c r="BS32" s="21"/>
      <c r="BU32" s="21" t="s">
        <v>82</v>
      </c>
      <c r="BV32" s="21" t="s">
        <v>82</v>
      </c>
      <c r="BW32" s="21" t="s">
        <v>82</v>
      </c>
      <c r="BX32" s="21" t="s">
        <v>82</v>
      </c>
      <c r="BY32" s="21" t="s">
        <v>82</v>
      </c>
      <c r="BZ32" s="21" t="s">
        <v>82</v>
      </c>
      <c r="CA32" s="21" t="s">
        <v>82</v>
      </c>
      <c r="CB32" s="21" t="s">
        <v>82</v>
      </c>
      <c r="DE32" s="57" t="s">
        <v>114</v>
      </c>
      <c r="DF32" s="58">
        <v>321.5</v>
      </c>
      <c r="DG32" s="58">
        <v>292.02999999999997</v>
      </c>
      <c r="DH32" s="58">
        <v>1811.97</v>
      </c>
      <c r="DI32" s="58">
        <v>2425.5</v>
      </c>
      <c r="DT32" s="41">
        <v>389.36919910587233</v>
      </c>
      <c r="DU32" s="41">
        <v>442.46742982154689</v>
      </c>
      <c r="DV32" s="41">
        <v>426.59695127485952</v>
      </c>
      <c r="DW32" s="41">
        <v>497.44508161422851</v>
      </c>
      <c r="DX32" s="41">
        <v>985.38233709145231</v>
      </c>
      <c r="DY32" s="41">
        <v>1225.9581829582216</v>
      </c>
      <c r="DZ32" s="41">
        <v>1526.8677014692121</v>
      </c>
      <c r="EA32" s="41">
        <v>2179.4431602036689</v>
      </c>
      <c r="EB32" s="41">
        <v>2814.0621773718035</v>
      </c>
      <c r="EC32" s="41"/>
      <c r="ED32" s="41"/>
      <c r="EE32" s="41"/>
      <c r="EU32" t="s">
        <v>82</v>
      </c>
      <c r="EV32" t="s">
        <v>82</v>
      </c>
      <c r="EW32" t="s">
        <v>82</v>
      </c>
      <c r="EX32" t="s">
        <v>82</v>
      </c>
      <c r="EY32" t="s">
        <v>82</v>
      </c>
      <c r="EZ32" t="s">
        <v>82</v>
      </c>
      <c r="FA32" t="s">
        <v>82</v>
      </c>
      <c r="FB32" t="s">
        <v>82</v>
      </c>
      <c r="FC32" t="s">
        <v>82</v>
      </c>
      <c r="FH32" t="s">
        <v>82</v>
      </c>
      <c r="FI32" t="s">
        <v>82</v>
      </c>
      <c r="FJ32" t="s">
        <v>82</v>
      </c>
      <c r="FK32" t="s">
        <v>82</v>
      </c>
      <c r="FL32" t="s">
        <v>82</v>
      </c>
      <c r="FM32" t="s">
        <v>82</v>
      </c>
      <c r="FN32" t="s">
        <v>82</v>
      </c>
      <c r="FO32" t="s">
        <v>82</v>
      </c>
      <c r="FP32" t="s">
        <v>82</v>
      </c>
    </row>
    <row r="33" spans="1:183" ht="116" x14ac:dyDescent="0.35">
      <c r="A33" s="16" t="s">
        <v>69</v>
      </c>
      <c r="B33" s="16" t="s">
        <v>35</v>
      </c>
      <c r="C33" s="16" t="str">
        <f t="shared" si="0"/>
        <v>99361COM</v>
      </c>
      <c r="D33" s="17"/>
      <c r="E33" s="17">
        <v>10</v>
      </c>
      <c r="F33" s="17">
        <v>11</v>
      </c>
      <c r="G33" s="17">
        <v>15</v>
      </c>
      <c r="H33" s="17">
        <v>17</v>
      </c>
      <c r="I33" s="17">
        <v>10</v>
      </c>
      <c r="J33" s="17">
        <v>11</v>
      </c>
      <c r="K33" s="17">
        <v>9</v>
      </c>
      <c r="L33" s="17">
        <v>28</v>
      </c>
      <c r="M33" s="17">
        <v>27</v>
      </c>
      <c r="N33" s="57" t="s">
        <v>69</v>
      </c>
      <c r="O33" s="57" t="s">
        <v>35</v>
      </c>
      <c r="P33" s="58">
        <v>25</v>
      </c>
      <c r="Q33" s="58"/>
      <c r="R33" s="17"/>
      <c r="S33" s="17"/>
      <c r="T33" s="17"/>
      <c r="U33" s="17"/>
      <c r="V33" s="17"/>
      <c r="X33" s="22">
        <v>938.62000000000012</v>
      </c>
      <c r="Y33" s="22">
        <v>23.84</v>
      </c>
      <c r="Z33" s="22">
        <v>0</v>
      </c>
      <c r="AA33" s="22">
        <v>962.46000000000015</v>
      </c>
      <c r="AB33" s="21">
        <v>1151.25</v>
      </c>
      <c r="AC33" s="21">
        <v>23.56</v>
      </c>
      <c r="AD33" s="21">
        <v>11.55</v>
      </c>
      <c r="AE33" s="21">
        <v>1186.3600000000001</v>
      </c>
      <c r="AF33" s="21">
        <v>1905.07</v>
      </c>
      <c r="AG33" s="21">
        <v>204.08</v>
      </c>
      <c r="AH33" s="21">
        <v>23.22</v>
      </c>
      <c r="AI33" s="21">
        <v>2132.37</v>
      </c>
      <c r="AJ33" s="21">
        <v>1528.38</v>
      </c>
      <c r="AK33" s="21">
        <v>1303.22</v>
      </c>
      <c r="AL33" s="21">
        <v>50.12</v>
      </c>
      <c r="AM33" s="21">
        <v>2881.72</v>
      </c>
      <c r="AN33" s="21">
        <v>1134.76</v>
      </c>
      <c r="AO33" s="21">
        <v>488.89</v>
      </c>
      <c r="AP33" s="21">
        <v>761.04</v>
      </c>
      <c r="AQ33" s="21">
        <v>2384.69</v>
      </c>
      <c r="AR33" s="21">
        <v>1292.8</v>
      </c>
      <c r="AS33" s="21">
        <v>594.98</v>
      </c>
      <c r="AT33" s="21">
        <v>1198.9000000000001</v>
      </c>
      <c r="AU33" s="21">
        <v>3086.68</v>
      </c>
      <c r="AV33" s="21">
        <v>1079.26</v>
      </c>
      <c r="AW33" s="21">
        <v>731.53</v>
      </c>
      <c r="AX33" s="21">
        <v>1500.16</v>
      </c>
      <c r="AY33" s="21">
        <v>3310.95</v>
      </c>
      <c r="AZ33" s="21">
        <v>4574.4399999999996</v>
      </c>
      <c r="BA33" s="21">
        <v>628.32000000000005</v>
      </c>
      <c r="BB33" s="21">
        <v>2159.5</v>
      </c>
      <c r="BC33" s="21">
        <v>7362.26</v>
      </c>
      <c r="BD33" s="21">
        <v>2778.12</v>
      </c>
      <c r="BE33" s="21">
        <v>1214.2499999999998</v>
      </c>
      <c r="BF33" s="21">
        <v>2681.1200000000003</v>
      </c>
      <c r="BG33" s="21">
        <v>6673.4899999999989</v>
      </c>
      <c r="BH33" s="58">
        <v>1590.7599999999998</v>
      </c>
      <c r="BI33" s="58">
        <v>1164.69</v>
      </c>
      <c r="BJ33" s="58">
        <v>3559.27</v>
      </c>
      <c r="BK33" s="58">
        <v>6314.72</v>
      </c>
      <c r="BL33" s="21"/>
      <c r="BM33" s="21"/>
      <c r="BN33" s="21"/>
      <c r="BO33" s="21"/>
      <c r="BP33" s="21"/>
      <c r="BQ33" s="21"/>
      <c r="BR33" s="21"/>
      <c r="BS33" s="21"/>
      <c r="BU33" s="21" t="s">
        <v>82</v>
      </c>
      <c r="BV33" s="21" t="s">
        <v>82</v>
      </c>
      <c r="BW33" s="21" t="s">
        <v>82</v>
      </c>
      <c r="BX33" s="21" t="s">
        <v>82</v>
      </c>
      <c r="BY33" s="21" t="s">
        <v>82</v>
      </c>
      <c r="BZ33" s="21" t="s">
        <v>82</v>
      </c>
      <c r="CA33" s="21" t="s">
        <v>82</v>
      </c>
      <c r="CB33" s="21" t="s">
        <v>82</v>
      </c>
      <c r="DE33" s="57" t="s">
        <v>108</v>
      </c>
      <c r="DF33" s="58">
        <v>3343.1100000000015</v>
      </c>
      <c r="DG33" s="58">
        <v>3032.6699999999996</v>
      </c>
      <c r="DH33" s="58">
        <v>9874.6900000000023</v>
      </c>
      <c r="DI33" s="58">
        <v>16250.470000000001</v>
      </c>
      <c r="DT33" s="41">
        <v>23.826030135772029</v>
      </c>
      <c r="DU33" s="41">
        <v>40.337035681731876</v>
      </c>
      <c r="DV33" s="41">
        <v>86.967478049616972</v>
      </c>
      <c r="DW33" s="41">
        <v>176.92264588404038</v>
      </c>
      <c r="DX33" s="41">
        <v>280.88465385958784</v>
      </c>
      <c r="DY33" s="41">
        <v>435.54335670593554</v>
      </c>
      <c r="DZ33" s="41">
        <v>530.16885942071792</v>
      </c>
      <c r="EA33" s="41">
        <v>866.16035994813274</v>
      </c>
      <c r="EB33" s="41">
        <v>1003.331682219396</v>
      </c>
      <c r="EC33" s="41"/>
      <c r="ED33" s="41"/>
      <c r="EE33" s="41"/>
      <c r="EU33">
        <v>1</v>
      </c>
      <c r="FA33" t="s">
        <v>82</v>
      </c>
      <c r="FH33">
        <v>389.95</v>
      </c>
      <c r="FN33" t="s">
        <v>82</v>
      </c>
    </row>
    <row r="34" spans="1:183" ht="116" x14ac:dyDescent="0.35">
      <c r="A34" s="16" t="s">
        <v>70</v>
      </c>
      <c r="B34" s="16" t="s">
        <v>35</v>
      </c>
      <c r="C34" s="16" t="str">
        <f t="shared" si="0"/>
        <v>99362COM</v>
      </c>
      <c r="D34" s="17"/>
      <c r="E34" s="17">
        <v>70</v>
      </c>
      <c r="F34" s="17">
        <v>62</v>
      </c>
      <c r="G34" s="17">
        <v>98</v>
      </c>
      <c r="H34" s="17">
        <v>135</v>
      </c>
      <c r="I34" s="17">
        <v>150</v>
      </c>
      <c r="J34" s="17">
        <v>92</v>
      </c>
      <c r="K34" s="17">
        <v>97</v>
      </c>
      <c r="L34" s="17">
        <v>104</v>
      </c>
      <c r="M34" s="17">
        <v>126</v>
      </c>
      <c r="N34" s="57" t="s">
        <v>70</v>
      </c>
      <c r="O34" s="57" t="s">
        <v>35</v>
      </c>
      <c r="P34" s="58">
        <v>118</v>
      </c>
      <c r="Q34" s="58"/>
      <c r="R34" s="17"/>
      <c r="S34" s="17"/>
      <c r="T34" s="17"/>
      <c r="U34" s="17"/>
      <c r="V34" s="17"/>
      <c r="X34" s="22">
        <v>12678.680000000004</v>
      </c>
      <c r="Y34" s="22">
        <v>1557.65</v>
      </c>
      <c r="Z34" s="22">
        <v>3775.1899999999996</v>
      </c>
      <c r="AA34" s="22">
        <v>18011.52</v>
      </c>
      <c r="AB34" s="21">
        <v>9103.8199999999961</v>
      </c>
      <c r="AC34" s="21">
        <v>1819.2799999999997</v>
      </c>
      <c r="AD34" s="21">
        <v>3423.8399999999997</v>
      </c>
      <c r="AE34" s="21">
        <v>14346.940000000006</v>
      </c>
      <c r="AF34" s="21">
        <v>19252.04</v>
      </c>
      <c r="AG34" s="21">
        <v>2807.61</v>
      </c>
      <c r="AH34" s="21">
        <v>4184.42</v>
      </c>
      <c r="AI34" s="21">
        <v>26244.07</v>
      </c>
      <c r="AJ34" s="21">
        <v>28713.23</v>
      </c>
      <c r="AK34" s="21">
        <v>14258.59</v>
      </c>
      <c r="AL34" s="21">
        <v>6223.88</v>
      </c>
      <c r="AM34" s="21">
        <v>49195.7</v>
      </c>
      <c r="AN34" s="21">
        <v>45283.34</v>
      </c>
      <c r="AO34" s="21">
        <v>14418.44</v>
      </c>
      <c r="AP34" s="21">
        <v>11726.35</v>
      </c>
      <c r="AQ34" s="21">
        <v>71428.13</v>
      </c>
      <c r="AR34" s="21">
        <v>25210.76</v>
      </c>
      <c r="AS34" s="21">
        <v>12626.28</v>
      </c>
      <c r="AT34" s="21">
        <v>17246.72</v>
      </c>
      <c r="AU34" s="21">
        <v>55083.76</v>
      </c>
      <c r="AV34" s="21">
        <v>17292.34</v>
      </c>
      <c r="AW34" s="21">
        <v>8965.93</v>
      </c>
      <c r="AX34" s="21">
        <v>27355.14</v>
      </c>
      <c r="AY34" s="21">
        <v>53613.41</v>
      </c>
      <c r="AZ34" s="21">
        <v>25047.3</v>
      </c>
      <c r="BA34" s="21">
        <v>14016.27</v>
      </c>
      <c r="BB34" s="21">
        <v>29128.22</v>
      </c>
      <c r="BC34" s="21">
        <v>68191.789999999994</v>
      </c>
      <c r="BD34" s="21">
        <v>27589.989999999987</v>
      </c>
      <c r="BE34" s="21">
        <v>10002.360000000006</v>
      </c>
      <c r="BF34" s="21">
        <v>35529.39</v>
      </c>
      <c r="BG34" s="21">
        <v>73121.74000000002</v>
      </c>
      <c r="BH34" s="58">
        <v>24886.09999999998</v>
      </c>
      <c r="BI34" s="58">
        <v>14047.86</v>
      </c>
      <c r="BJ34" s="58">
        <v>40116.249999999993</v>
      </c>
      <c r="BK34" s="58">
        <v>79050.209999999992</v>
      </c>
      <c r="BL34" s="21"/>
      <c r="BM34" s="21"/>
      <c r="BN34" s="21"/>
      <c r="BO34" s="21"/>
      <c r="BP34" s="21"/>
      <c r="BQ34" s="21"/>
      <c r="BR34" s="21"/>
      <c r="BS34" s="21"/>
      <c r="BU34" s="21">
        <v>0</v>
      </c>
      <c r="BV34" s="21">
        <v>0</v>
      </c>
      <c r="BW34" s="21">
        <v>0</v>
      </c>
      <c r="BX34" s="21">
        <v>0</v>
      </c>
      <c r="BY34" s="21">
        <v>0</v>
      </c>
      <c r="BZ34" s="21">
        <v>0</v>
      </c>
      <c r="CA34" s="21">
        <v>0</v>
      </c>
      <c r="CB34" s="21">
        <v>0</v>
      </c>
      <c r="DE34" s="57" t="s">
        <v>102</v>
      </c>
      <c r="DF34" s="58">
        <v>2586.0399999999995</v>
      </c>
      <c r="DG34" s="58">
        <v>2719.25</v>
      </c>
      <c r="DH34" s="58">
        <v>12033.329999999998</v>
      </c>
      <c r="DI34" s="58">
        <v>17338.62</v>
      </c>
      <c r="DT34" s="41">
        <v>1288.0954594111679</v>
      </c>
      <c r="DU34" s="41">
        <v>1257.5670613344828</v>
      </c>
      <c r="DV34" s="41">
        <v>1984.5260084826914</v>
      </c>
      <c r="DW34" s="41">
        <v>3981.9663766097087</v>
      </c>
      <c r="DX34" s="41">
        <v>5540.4935467450559</v>
      </c>
      <c r="DY34" s="41">
        <v>6773.3232514835572</v>
      </c>
      <c r="DZ34" s="41">
        <v>9266.4694275968377</v>
      </c>
      <c r="EA34" s="41">
        <v>11072.148888427417</v>
      </c>
      <c r="EB34" s="41">
        <v>12648.891052667317</v>
      </c>
      <c r="EC34" s="41"/>
      <c r="ED34" s="41"/>
      <c r="EE34" s="41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82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82</v>
      </c>
      <c r="FW34">
        <v>237.12</v>
      </c>
      <c r="FX34">
        <v>387.67</v>
      </c>
      <c r="GA34">
        <v>340.63</v>
      </c>
    </row>
    <row r="35" spans="1:183" ht="116" x14ac:dyDescent="0.35">
      <c r="A35" s="16" t="s">
        <v>71</v>
      </c>
      <c r="B35" s="16" t="s">
        <v>35</v>
      </c>
      <c r="C35" s="16" t="str">
        <f t="shared" si="0"/>
        <v>99363COM</v>
      </c>
      <c r="D35" s="17"/>
      <c r="E35" s="17">
        <v>1</v>
      </c>
      <c r="F35" s="17">
        <v>1</v>
      </c>
      <c r="G35" s="17" t="s">
        <v>82</v>
      </c>
      <c r="H35" s="17">
        <v>2</v>
      </c>
      <c r="I35" s="17">
        <v>5</v>
      </c>
      <c r="J35" s="17">
        <v>8</v>
      </c>
      <c r="K35" s="17">
        <v>3</v>
      </c>
      <c r="L35" s="17">
        <v>2</v>
      </c>
      <c r="M35" s="17">
        <v>5</v>
      </c>
      <c r="N35" s="57" t="s">
        <v>71</v>
      </c>
      <c r="O35" s="57" t="s">
        <v>35</v>
      </c>
      <c r="P35" s="58">
        <v>3</v>
      </c>
      <c r="Q35" s="58"/>
      <c r="R35" s="17"/>
      <c r="S35" s="17"/>
      <c r="T35" s="17"/>
      <c r="U35" s="17"/>
      <c r="V35" s="17"/>
      <c r="X35" s="22">
        <v>23.71</v>
      </c>
      <c r="Y35" s="22">
        <v>21.48</v>
      </c>
      <c r="Z35" s="22">
        <v>0</v>
      </c>
      <c r="AA35" s="22">
        <v>45.19</v>
      </c>
      <c r="AB35" s="21">
        <v>294.05</v>
      </c>
      <c r="AC35" s="21">
        <v>0</v>
      </c>
      <c r="AD35" s="21">
        <v>0</v>
      </c>
      <c r="AE35" s="21">
        <v>294.05</v>
      </c>
      <c r="AF35" s="21" t="s">
        <v>82</v>
      </c>
      <c r="AG35" s="21" t="s">
        <v>82</v>
      </c>
      <c r="AH35" s="21" t="s">
        <v>82</v>
      </c>
      <c r="AI35" s="21" t="s">
        <v>82</v>
      </c>
      <c r="AJ35" s="21">
        <v>134.30000000000001</v>
      </c>
      <c r="AK35" s="21">
        <v>0</v>
      </c>
      <c r="AL35" s="21">
        <v>0</v>
      </c>
      <c r="AM35" s="21">
        <v>134.30000000000001</v>
      </c>
      <c r="AN35" s="21">
        <v>438.87</v>
      </c>
      <c r="AO35" s="21">
        <v>0</v>
      </c>
      <c r="AP35" s="21">
        <v>0</v>
      </c>
      <c r="AQ35" s="21">
        <v>438.87</v>
      </c>
      <c r="AR35" s="21">
        <v>1768.02</v>
      </c>
      <c r="AS35" s="21">
        <v>27.93</v>
      </c>
      <c r="AT35" s="21">
        <v>42.89</v>
      </c>
      <c r="AU35" s="21">
        <v>1838.84</v>
      </c>
      <c r="AV35" s="21">
        <v>189.73</v>
      </c>
      <c r="AW35" s="21">
        <v>50.31</v>
      </c>
      <c r="AX35" s="21">
        <v>70.819999999999993</v>
      </c>
      <c r="AY35" s="21">
        <v>310.86</v>
      </c>
      <c r="AZ35" s="21">
        <v>56.26</v>
      </c>
      <c r="BA35" s="21">
        <v>38.76</v>
      </c>
      <c r="BB35" s="21">
        <v>9.58</v>
      </c>
      <c r="BC35" s="21">
        <v>104.6</v>
      </c>
      <c r="BD35" s="21">
        <v>427.54</v>
      </c>
      <c r="BE35" s="21">
        <v>44.71</v>
      </c>
      <c r="BF35" s="21">
        <v>48.34</v>
      </c>
      <c r="BG35" s="21">
        <v>520.58999999999992</v>
      </c>
      <c r="BH35" s="58">
        <v>181.19</v>
      </c>
      <c r="BI35" s="58">
        <v>41.84</v>
      </c>
      <c r="BJ35" s="58">
        <v>93.05</v>
      </c>
      <c r="BK35" s="58">
        <v>316.08</v>
      </c>
      <c r="BL35" s="21"/>
      <c r="BM35" s="21"/>
      <c r="BN35" s="21"/>
      <c r="BO35" s="21"/>
      <c r="BP35" s="21"/>
      <c r="BQ35" s="21"/>
      <c r="BR35" s="21"/>
      <c r="BS35" s="21"/>
      <c r="BU35" s="21" t="s">
        <v>82</v>
      </c>
      <c r="BV35" s="21" t="s">
        <v>82</v>
      </c>
      <c r="BW35" s="21" t="s">
        <v>82</v>
      </c>
      <c r="BX35" s="21" t="s">
        <v>82</v>
      </c>
      <c r="BY35" s="21" t="s">
        <v>82</v>
      </c>
      <c r="BZ35" s="21" t="s">
        <v>82</v>
      </c>
      <c r="CA35" s="21" t="s">
        <v>82</v>
      </c>
      <c r="CB35" s="21" t="s">
        <v>82</v>
      </c>
      <c r="DE35" s="57" t="s">
        <v>184</v>
      </c>
      <c r="DF35" s="58">
        <v>0</v>
      </c>
      <c r="DG35" s="58">
        <v>0</v>
      </c>
      <c r="DH35" s="58">
        <v>0</v>
      </c>
      <c r="DI35" s="58">
        <v>0</v>
      </c>
      <c r="DT35" s="41">
        <v>1.70644354054814</v>
      </c>
      <c r="DU35" s="41">
        <v>9.1206254372381377</v>
      </c>
      <c r="DV35" s="41" t="s">
        <v>82</v>
      </c>
      <c r="DW35" s="41">
        <v>4.8469933313031222</v>
      </c>
      <c r="DX35" s="41">
        <v>12.472106113076897</v>
      </c>
      <c r="DY35" s="41">
        <v>65.900147138057619</v>
      </c>
      <c r="DZ35" s="41">
        <v>30.4645794864193</v>
      </c>
      <c r="EA35" s="41">
        <v>7.589238054620588</v>
      </c>
      <c r="EB35" s="41">
        <v>28.733005216430101</v>
      </c>
      <c r="EC35" s="41"/>
      <c r="ED35" s="41"/>
      <c r="EE35" s="41"/>
      <c r="EU35" t="s">
        <v>82</v>
      </c>
      <c r="EV35" t="s">
        <v>82</v>
      </c>
      <c r="EW35" t="s">
        <v>82</v>
      </c>
      <c r="EX35" t="s">
        <v>82</v>
      </c>
      <c r="EY35" t="s">
        <v>82</v>
      </c>
      <c r="EZ35" t="s">
        <v>82</v>
      </c>
      <c r="FA35" t="s">
        <v>82</v>
      </c>
      <c r="FB35" t="s">
        <v>82</v>
      </c>
      <c r="FC35" t="s">
        <v>82</v>
      </c>
      <c r="FH35" t="s">
        <v>82</v>
      </c>
      <c r="FI35" t="s">
        <v>82</v>
      </c>
      <c r="FJ35" t="s">
        <v>82</v>
      </c>
      <c r="FK35" t="s">
        <v>82</v>
      </c>
      <c r="FL35" t="s">
        <v>82</v>
      </c>
      <c r="FM35" t="s">
        <v>82</v>
      </c>
      <c r="FN35" t="s">
        <v>82</v>
      </c>
      <c r="FO35" t="s">
        <v>82</v>
      </c>
      <c r="FP35" t="s">
        <v>82</v>
      </c>
    </row>
    <row r="36" spans="1:183" ht="116" x14ac:dyDescent="0.35">
      <c r="A36" s="16" t="s">
        <v>77</v>
      </c>
      <c r="B36" s="16" t="s">
        <v>76</v>
      </c>
      <c r="C36" s="16" t="str">
        <f t="shared" si="0"/>
        <v>98603RES</v>
      </c>
      <c r="D36" s="17"/>
      <c r="E36" s="17">
        <v>2</v>
      </c>
      <c r="F36" s="17">
        <v>1</v>
      </c>
      <c r="G36" s="17">
        <v>2</v>
      </c>
      <c r="H36" s="17">
        <v>1</v>
      </c>
      <c r="I36" s="17" t="s">
        <v>82</v>
      </c>
      <c r="J36" s="17">
        <v>2</v>
      </c>
      <c r="K36" s="17">
        <v>3</v>
      </c>
      <c r="L36" s="17">
        <v>3</v>
      </c>
      <c r="M36" s="17">
        <v>2</v>
      </c>
      <c r="N36" s="57" t="s">
        <v>77</v>
      </c>
      <c r="O36" s="57" t="s">
        <v>76</v>
      </c>
      <c r="P36" s="58">
        <v>2</v>
      </c>
      <c r="Q36" s="58"/>
      <c r="R36" s="17"/>
      <c r="S36" s="17"/>
      <c r="T36" s="17"/>
      <c r="U36" s="17"/>
      <c r="V36" s="17"/>
      <c r="X36" s="22">
        <v>193.12</v>
      </c>
      <c r="Y36" s="22">
        <v>71.94</v>
      </c>
      <c r="Z36" s="22">
        <v>0</v>
      </c>
      <c r="AA36" s="22">
        <v>265.06</v>
      </c>
      <c r="AB36" s="21">
        <v>134.22</v>
      </c>
      <c r="AC36" s="21">
        <v>0</v>
      </c>
      <c r="AD36" s="21">
        <v>0</v>
      </c>
      <c r="AE36" s="21">
        <v>134.22</v>
      </c>
      <c r="AF36" s="21">
        <v>314.3</v>
      </c>
      <c r="AG36" s="21">
        <v>134.22</v>
      </c>
      <c r="AH36" s="21">
        <v>0</v>
      </c>
      <c r="AI36" s="21">
        <v>448.52</v>
      </c>
      <c r="AJ36" s="21">
        <v>73.95</v>
      </c>
      <c r="AK36" s="21">
        <v>99.78</v>
      </c>
      <c r="AL36" s="21">
        <v>0</v>
      </c>
      <c r="AM36" s="21">
        <v>173.73</v>
      </c>
      <c r="AN36" s="21" t="s">
        <v>82</v>
      </c>
      <c r="AO36" s="21" t="s">
        <v>82</v>
      </c>
      <c r="AP36" s="21" t="s">
        <v>82</v>
      </c>
      <c r="AQ36" s="21" t="s">
        <v>82</v>
      </c>
      <c r="AR36" s="21">
        <v>137.09</v>
      </c>
      <c r="AS36" s="21">
        <v>0</v>
      </c>
      <c r="AT36" s="21">
        <v>0</v>
      </c>
      <c r="AU36" s="21">
        <v>137.09</v>
      </c>
      <c r="AV36" s="21">
        <v>240.84</v>
      </c>
      <c r="AW36" s="21">
        <v>88.96</v>
      </c>
      <c r="AX36" s="21">
        <v>0</v>
      </c>
      <c r="AY36" s="21">
        <v>329.8</v>
      </c>
      <c r="AZ36" s="21">
        <v>230.75</v>
      </c>
      <c r="BA36" s="21">
        <v>147.87</v>
      </c>
      <c r="BB36" s="21">
        <v>0</v>
      </c>
      <c r="BC36" s="21">
        <v>378.62</v>
      </c>
      <c r="BD36" s="21">
        <v>227.73</v>
      </c>
      <c r="BE36" s="21">
        <v>86.75</v>
      </c>
      <c r="BF36" s="21">
        <v>87.56</v>
      </c>
      <c r="BG36" s="21">
        <v>402.03999999999996</v>
      </c>
      <c r="BH36" s="58">
        <v>260</v>
      </c>
      <c r="BI36" s="58">
        <v>131.72999999999999</v>
      </c>
      <c r="BJ36" s="58">
        <v>174.31</v>
      </c>
      <c r="BK36" s="58">
        <v>566.04</v>
      </c>
      <c r="BL36" s="21"/>
      <c r="BM36" s="21"/>
      <c r="BN36" s="21"/>
      <c r="BO36" s="21"/>
      <c r="BP36" s="21"/>
      <c r="BQ36" s="21"/>
      <c r="BR36" s="21"/>
      <c r="BS36" s="21"/>
      <c r="BU36" s="21" t="s">
        <v>82</v>
      </c>
      <c r="BV36" s="21" t="s">
        <v>82</v>
      </c>
      <c r="BW36" s="21" t="s">
        <v>82</v>
      </c>
      <c r="BX36" s="21" t="s">
        <v>82</v>
      </c>
      <c r="BY36" s="21" t="s">
        <v>82</v>
      </c>
      <c r="BZ36" s="21" t="s">
        <v>82</v>
      </c>
      <c r="CA36" s="21" t="s">
        <v>82</v>
      </c>
      <c r="CB36" s="21" t="s">
        <v>82</v>
      </c>
      <c r="DE36" s="57" t="s">
        <v>121</v>
      </c>
      <c r="DF36" s="58">
        <v>100.28</v>
      </c>
      <c r="DG36" s="58">
        <v>0</v>
      </c>
      <c r="DH36" s="58">
        <v>0</v>
      </c>
      <c r="DI36" s="58">
        <v>100.28</v>
      </c>
      <c r="DT36" s="41">
        <v>8.4488131147566055</v>
      </c>
      <c r="DU36" s="41">
        <v>4.1631366984733988</v>
      </c>
      <c r="DV36" s="41">
        <v>22.434902350173395</v>
      </c>
      <c r="DW36" s="41">
        <v>10.900616071391539</v>
      </c>
      <c r="DX36" s="41" t="s">
        <v>82</v>
      </c>
      <c r="DY36" s="41">
        <v>3.9652829389055264</v>
      </c>
      <c r="DZ36" s="41">
        <v>14.050987058290854</v>
      </c>
      <c r="EA36" s="41">
        <v>17.735967768807175</v>
      </c>
      <c r="EB36" s="41">
        <v>39.344581106089279</v>
      </c>
      <c r="EC36" s="41"/>
      <c r="ED36" s="41"/>
      <c r="EE36" s="41"/>
      <c r="EU36" t="s">
        <v>82</v>
      </c>
      <c r="EV36" t="s">
        <v>82</v>
      </c>
      <c r="EW36" t="s">
        <v>82</v>
      </c>
      <c r="EX36" t="s">
        <v>82</v>
      </c>
      <c r="EY36" t="s">
        <v>82</v>
      </c>
      <c r="EZ36" t="s">
        <v>82</v>
      </c>
      <c r="FA36" t="s">
        <v>82</v>
      </c>
      <c r="FB36" t="s">
        <v>82</v>
      </c>
      <c r="FC36" t="s">
        <v>82</v>
      </c>
      <c r="FH36" t="s">
        <v>82</v>
      </c>
      <c r="FI36" t="s">
        <v>82</v>
      </c>
      <c r="FJ36" t="s">
        <v>82</v>
      </c>
      <c r="FK36" t="s">
        <v>82</v>
      </c>
      <c r="FL36" t="s">
        <v>82</v>
      </c>
      <c r="FM36" t="s">
        <v>82</v>
      </c>
      <c r="FN36" t="s">
        <v>82</v>
      </c>
      <c r="FO36" t="s">
        <v>82</v>
      </c>
      <c r="FP36" t="s">
        <v>82</v>
      </c>
    </row>
    <row r="37" spans="1:183" ht="116" x14ac:dyDescent="0.35">
      <c r="A37" s="16" t="s">
        <v>36</v>
      </c>
      <c r="B37" s="16" t="s">
        <v>76</v>
      </c>
      <c r="C37" s="16" t="str">
        <f t="shared" si="0"/>
        <v>98901RES</v>
      </c>
      <c r="D37" s="17"/>
      <c r="E37" s="17">
        <v>1791</v>
      </c>
      <c r="F37" s="17">
        <v>2003</v>
      </c>
      <c r="G37" s="17">
        <v>2437</v>
      </c>
      <c r="H37" s="17">
        <v>2457</v>
      </c>
      <c r="I37" s="17">
        <v>2589</v>
      </c>
      <c r="J37" s="17">
        <v>2271</v>
      </c>
      <c r="K37" s="17">
        <v>2081</v>
      </c>
      <c r="L37" s="17">
        <v>2064</v>
      </c>
      <c r="M37" s="17">
        <v>2182</v>
      </c>
      <c r="N37" s="57" t="s">
        <v>36</v>
      </c>
      <c r="O37" s="57" t="s">
        <v>76</v>
      </c>
      <c r="P37" s="58">
        <v>2175</v>
      </c>
      <c r="Q37" s="58"/>
      <c r="R37" s="17"/>
      <c r="S37" s="17"/>
      <c r="T37" s="17"/>
      <c r="U37" s="17"/>
      <c r="V37" s="17"/>
      <c r="X37" s="22">
        <v>211556.15999999977</v>
      </c>
      <c r="Y37" s="22">
        <v>49355.3</v>
      </c>
      <c r="Z37" s="22">
        <v>106478.26999999996</v>
      </c>
      <c r="AA37" s="22">
        <v>367389.73000000033</v>
      </c>
      <c r="AB37" s="21">
        <v>266940.28000000014</v>
      </c>
      <c r="AC37" s="21">
        <v>90735.949999999924</v>
      </c>
      <c r="AD37" s="21">
        <v>86472.569999999978</v>
      </c>
      <c r="AE37" s="21">
        <v>444148.80000000075</v>
      </c>
      <c r="AF37" s="21">
        <v>331306.28000000003</v>
      </c>
      <c r="AG37" s="21">
        <v>139007.9</v>
      </c>
      <c r="AH37" s="21">
        <v>118095.2</v>
      </c>
      <c r="AI37" s="21">
        <v>588409.38</v>
      </c>
      <c r="AJ37" s="21">
        <v>285711.64</v>
      </c>
      <c r="AK37" s="21">
        <v>187431.67999999999</v>
      </c>
      <c r="AL37" s="21">
        <v>192742.46</v>
      </c>
      <c r="AM37" s="21">
        <v>665885.78</v>
      </c>
      <c r="AN37" s="21">
        <v>283319.02</v>
      </c>
      <c r="AO37" s="21">
        <v>178061.7</v>
      </c>
      <c r="AP37" s="21">
        <v>295396.06</v>
      </c>
      <c r="AQ37" s="21">
        <v>756776.78</v>
      </c>
      <c r="AR37" s="21">
        <v>157353.87</v>
      </c>
      <c r="AS37" s="21">
        <v>172107.96</v>
      </c>
      <c r="AT37" s="21">
        <v>370224.93</v>
      </c>
      <c r="AU37" s="21">
        <v>699686.75999999896</v>
      </c>
      <c r="AV37" s="21">
        <v>136305.70000000001</v>
      </c>
      <c r="AW37" s="21">
        <v>91769.700000000099</v>
      </c>
      <c r="AX37" s="21">
        <v>440880.57</v>
      </c>
      <c r="AY37" s="21">
        <v>668955.97</v>
      </c>
      <c r="AZ37" s="21">
        <v>126994.15</v>
      </c>
      <c r="BA37" s="21">
        <v>102469.1</v>
      </c>
      <c r="BB37" s="21">
        <v>443670.37999999902</v>
      </c>
      <c r="BC37" s="21">
        <v>673133.62999999896</v>
      </c>
      <c r="BD37" s="21">
        <v>188410.4399999998</v>
      </c>
      <c r="BE37" s="21">
        <v>83261.089999999953</v>
      </c>
      <c r="BF37" s="21">
        <v>462572.33999999973</v>
      </c>
      <c r="BG37" s="21">
        <v>734243.86999999895</v>
      </c>
      <c r="BH37" s="58">
        <v>173009.97000000018</v>
      </c>
      <c r="BI37" s="58">
        <v>120016.05000000012</v>
      </c>
      <c r="BJ37" s="58">
        <v>472644.39999999944</v>
      </c>
      <c r="BK37" s="58">
        <v>765670.42000000167</v>
      </c>
      <c r="BL37" s="21"/>
      <c r="BM37" s="21"/>
      <c r="BN37" s="21"/>
      <c r="BO37" s="21"/>
      <c r="BP37" s="21"/>
      <c r="BQ37" s="21"/>
      <c r="BR37" s="21"/>
      <c r="BS37" s="21"/>
      <c r="BU37" s="21">
        <v>26441.459999999992</v>
      </c>
      <c r="BV37" s="21">
        <v>8076.5800000000027</v>
      </c>
      <c r="BW37" s="21">
        <v>25567.34</v>
      </c>
      <c r="BX37" s="21">
        <v>60085.380000000005</v>
      </c>
      <c r="BY37" s="21">
        <v>26927.630000000005</v>
      </c>
      <c r="BZ37" s="21">
        <v>14721.249999999998</v>
      </c>
      <c r="CA37" s="21">
        <v>22024.939999999995</v>
      </c>
      <c r="CB37" s="21">
        <v>63673.819999999963</v>
      </c>
      <c r="DE37" s="57" t="s">
        <v>109</v>
      </c>
      <c r="DF37" s="58">
        <v>909.50999999999988</v>
      </c>
      <c r="DG37" s="58">
        <v>696.19999999999993</v>
      </c>
      <c r="DH37" s="58">
        <v>4127.8499999999995</v>
      </c>
      <c r="DI37" s="58">
        <v>5733.5599999999995</v>
      </c>
      <c r="DT37" s="41">
        <v>33106.361730604825</v>
      </c>
      <c r="DU37" s="41">
        <v>36350.550587997561</v>
      </c>
      <c r="DV37" s="41">
        <v>54468.236938985981</v>
      </c>
      <c r="DW37" s="41">
        <v>80568.647143862108</v>
      </c>
      <c r="DX37" s="41">
        <v>103841.21780987366</v>
      </c>
      <c r="DY37" s="41">
        <v>126596.82051944284</v>
      </c>
      <c r="DZ37" s="41">
        <v>141029.19847033671</v>
      </c>
      <c r="EA37" s="41">
        <v>153042.28258844398</v>
      </c>
      <c r="EB37" s="41">
        <v>157302.71367688602</v>
      </c>
      <c r="EC37" s="41"/>
      <c r="ED37" s="41"/>
      <c r="EE37" s="41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82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82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16" x14ac:dyDescent="0.35">
      <c r="A38" s="16" t="s">
        <v>37</v>
      </c>
      <c r="B38" s="16" t="s">
        <v>76</v>
      </c>
      <c r="C38" s="16" t="str">
        <f t="shared" si="0"/>
        <v>98902RES</v>
      </c>
      <c r="D38" s="17"/>
      <c r="E38" s="17">
        <v>4693</v>
      </c>
      <c r="F38" s="17">
        <v>4490</v>
      </c>
      <c r="G38" s="17">
        <v>4191</v>
      </c>
      <c r="H38" s="17">
        <v>4086</v>
      </c>
      <c r="I38" s="17">
        <v>4485</v>
      </c>
      <c r="J38" s="17">
        <v>4132</v>
      </c>
      <c r="K38" s="17">
        <v>4125</v>
      </c>
      <c r="L38" s="17">
        <v>4351</v>
      </c>
      <c r="M38" s="17">
        <v>4311</v>
      </c>
      <c r="N38" s="57" t="s">
        <v>37</v>
      </c>
      <c r="O38" s="57" t="s">
        <v>76</v>
      </c>
      <c r="P38" s="58">
        <v>3905</v>
      </c>
      <c r="Q38" s="58"/>
      <c r="R38" s="17"/>
      <c r="S38" s="17"/>
      <c r="T38" s="17"/>
      <c r="U38" s="17"/>
      <c r="V38" s="17"/>
      <c r="X38" s="22">
        <v>635243.50999999896</v>
      </c>
      <c r="Y38" s="22">
        <v>142831.07999999993</v>
      </c>
      <c r="Z38" s="22">
        <v>109970.09</v>
      </c>
      <c r="AA38" s="22">
        <v>888044.67999999935</v>
      </c>
      <c r="AB38" s="21">
        <v>589300.06000000029</v>
      </c>
      <c r="AC38" s="21">
        <v>183914.73999999973</v>
      </c>
      <c r="AD38" s="21">
        <v>108026.69999999998</v>
      </c>
      <c r="AE38" s="21">
        <v>881241.49999999988</v>
      </c>
      <c r="AF38" s="21">
        <v>408410.38</v>
      </c>
      <c r="AG38" s="21">
        <v>309914.48</v>
      </c>
      <c r="AH38" s="21">
        <v>150061.96</v>
      </c>
      <c r="AI38" s="21">
        <v>868386.820000001</v>
      </c>
      <c r="AJ38" s="21">
        <v>426143.76999999897</v>
      </c>
      <c r="AK38" s="21">
        <v>262940.95</v>
      </c>
      <c r="AL38" s="21">
        <v>269245.44</v>
      </c>
      <c r="AM38" s="21">
        <v>958330.16000000096</v>
      </c>
      <c r="AN38" s="21">
        <v>354380.15999999898</v>
      </c>
      <c r="AO38" s="21">
        <v>330641.52</v>
      </c>
      <c r="AP38" s="21">
        <v>407762.84</v>
      </c>
      <c r="AQ38" s="21">
        <v>1092784.52</v>
      </c>
      <c r="AR38" s="21">
        <v>223156.79</v>
      </c>
      <c r="AS38" s="21">
        <v>254252.39</v>
      </c>
      <c r="AT38" s="21">
        <v>503311.56</v>
      </c>
      <c r="AU38" s="21">
        <v>980720.73999999801</v>
      </c>
      <c r="AV38" s="21">
        <v>289886.50999999902</v>
      </c>
      <c r="AW38" s="21">
        <v>129102.32</v>
      </c>
      <c r="AX38" s="21">
        <v>555740.96999999904</v>
      </c>
      <c r="AY38" s="21">
        <v>974729.80000000098</v>
      </c>
      <c r="AZ38" s="21">
        <v>346119.51</v>
      </c>
      <c r="BA38" s="21">
        <v>156930.51999999999</v>
      </c>
      <c r="BB38" s="21">
        <v>566480.18999999797</v>
      </c>
      <c r="BC38" s="21">
        <v>1069530.22</v>
      </c>
      <c r="BD38" s="21">
        <v>344831.9199999994</v>
      </c>
      <c r="BE38" s="21">
        <v>193881.03</v>
      </c>
      <c r="BF38" s="21">
        <v>581904.12000000163</v>
      </c>
      <c r="BG38" s="21">
        <v>1120617.0700000012</v>
      </c>
      <c r="BH38" s="58">
        <v>264470.8000000001</v>
      </c>
      <c r="BI38" s="58">
        <v>227282.79000000012</v>
      </c>
      <c r="BJ38" s="58">
        <v>612103.08999999939</v>
      </c>
      <c r="BK38" s="58">
        <v>1103856.68</v>
      </c>
      <c r="BL38" s="21"/>
      <c r="BM38" s="21"/>
      <c r="BN38" s="21"/>
      <c r="BO38" s="21"/>
      <c r="BP38" s="21"/>
      <c r="BQ38" s="21"/>
      <c r="BR38" s="21"/>
      <c r="BS38" s="21"/>
      <c r="BU38" s="21">
        <v>53146.559999999932</v>
      </c>
      <c r="BV38" s="21">
        <v>18696.430000000011</v>
      </c>
      <c r="BW38" s="21">
        <v>25522.089999999993</v>
      </c>
      <c r="BX38" s="21">
        <v>97365.079999999973</v>
      </c>
      <c r="BY38" s="21">
        <v>46528.259999999987</v>
      </c>
      <c r="BZ38" s="21">
        <v>21774.330000000005</v>
      </c>
      <c r="CA38" s="21">
        <v>23673.87999999999</v>
      </c>
      <c r="CB38" s="21">
        <v>91976.469999999972</v>
      </c>
      <c r="DE38" s="57" t="s">
        <v>113</v>
      </c>
      <c r="DF38" s="58">
        <v>364.08</v>
      </c>
      <c r="DG38" s="58">
        <v>286.29000000000002</v>
      </c>
      <c r="DH38" s="58">
        <v>833.92000000000007</v>
      </c>
      <c r="DI38" s="58">
        <v>1484.29</v>
      </c>
      <c r="DT38" s="41">
        <v>49070.749182404063</v>
      </c>
      <c r="DU38" s="41">
        <v>58767.877071483781</v>
      </c>
      <c r="DV38" s="41">
        <v>80854.011171384365</v>
      </c>
      <c r="DW38" s="41">
        <v>113615.18972851461</v>
      </c>
      <c r="DX38" s="41">
        <v>147505.12980235749</v>
      </c>
      <c r="DY38" s="41">
        <v>173950.4879846783</v>
      </c>
      <c r="DZ38" s="41">
        <v>182396.00066067142</v>
      </c>
      <c r="EA38" s="41">
        <v>202568.82686809375</v>
      </c>
      <c r="EB38" s="41">
        <v>206701.75431190117</v>
      </c>
      <c r="EC38" s="41"/>
      <c r="ED38" s="41"/>
      <c r="EE38" s="41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82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82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16" x14ac:dyDescent="0.35">
      <c r="A39" s="16" t="s">
        <v>38</v>
      </c>
      <c r="B39" s="16" t="s">
        <v>76</v>
      </c>
      <c r="C39" s="16" t="str">
        <f t="shared" si="0"/>
        <v>98903RES</v>
      </c>
      <c r="D39" s="17"/>
      <c r="E39" s="17">
        <v>1638</v>
      </c>
      <c r="F39" s="17">
        <v>1579</v>
      </c>
      <c r="G39" s="17">
        <v>1685</v>
      </c>
      <c r="H39" s="17">
        <v>1709</v>
      </c>
      <c r="I39" s="17">
        <v>1958</v>
      </c>
      <c r="J39" s="17">
        <v>1536</v>
      </c>
      <c r="K39" s="17">
        <v>1537</v>
      </c>
      <c r="L39" s="17">
        <v>1589</v>
      </c>
      <c r="M39" s="17">
        <v>1327</v>
      </c>
      <c r="N39" s="57" t="s">
        <v>38</v>
      </c>
      <c r="O39" s="57" t="s">
        <v>76</v>
      </c>
      <c r="P39" s="58">
        <v>1321</v>
      </c>
      <c r="Q39" s="58"/>
      <c r="R39" s="17"/>
      <c r="S39" s="17"/>
      <c r="T39" s="17"/>
      <c r="U39" s="17"/>
      <c r="V39" s="17"/>
      <c r="X39" s="22">
        <v>275061.30999999976</v>
      </c>
      <c r="Y39" s="22">
        <v>87636.109999999942</v>
      </c>
      <c r="Z39" s="22">
        <v>67222.86</v>
      </c>
      <c r="AA39" s="22">
        <v>429920.27999999933</v>
      </c>
      <c r="AB39" s="21">
        <v>265584.44000000024</v>
      </c>
      <c r="AC39" s="21">
        <v>82201.84</v>
      </c>
      <c r="AD39" s="21">
        <v>68401.979999999981</v>
      </c>
      <c r="AE39" s="21">
        <v>416188.25999999966</v>
      </c>
      <c r="AF39" s="21">
        <v>255838.05999999901</v>
      </c>
      <c r="AG39" s="21">
        <v>130359.84</v>
      </c>
      <c r="AH39" s="21">
        <v>93306.240000000005</v>
      </c>
      <c r="AI39" s="21">
        <v>479504.140000001</v>
      </c>
      <c r="AJ39" s="21">
        <v>236917.35</v>
      </c>
      <c r="AK39" s="21">
        <v>140904.84</v>
      </c>
      <c r="AL39" s="21">
        <v>152132.17000000001</v>
      </c>
      <c r="AM39" s="21">
        <v>529954.36</v>
      </c>
      <c r="AN39" s="21">
        <v>226442.07</v>
      </c>
      <c r="AO39" s="21">
        <v>181354.85</v>
      </c>
      <c r="AP39" s="21">
        <v>211300.72</v>
      </c>
      <c r="AQ39" s="21">
        <v>619097.63999999897</v>
      </c>
      <c r="AR39" s="21">
        <v>103719.78</v>
      </c>
      <c r="AS39" s="21">
        <v>139611.71</v>
      </c>
      <c r="AT39" s="21">
        <v>261811.37</v>
      </c>
      <c r="AU39" s="21">
        <v>505142.859999999</v>
      </c>
      <c r="AV39" s="21">
        <v>140825.51</v>
      </c>
      <c r="AW39" s="21">
        <v>43066.62</v>
      </c>
      <c r="AX39" s="21">
        <v>310614.76</v>
      </c>
      <c r="AY39" s="21">
        <v>494506.89</v>
      </c>
      <c r="AZ39" s="21">
        <v>138506.14000000001</v>
      </c>
      <c r="BA39" s="21">
        <v>87443.69</v>
      </c>
      <c r="BB39" s="21">
        <v>296706.58</v>
      </c>
      <c r="BC39" s="21">
        <v>522656.41000000102</v>
      </c>
      <c r="BD39" s="21">
        <v>109224.85000000003</v>
      </c>
      <c r="BE39" s="21">
        <v>67052.489999999991</v>
      </c>
      <c r="BF39" s="21">
        <v>306032.02999999974</v>
      </c>
      <c r="BG39" s="21">
        <v>482309.37</v>
      </c>
      <c r="BH39" s="58">
        <v>121861.70000000019</v>
      </c>
      <c r="BI39" s="58">
        <v>75724.840000000055</v>
      </c>
      <c r="BJ39" s="58">
        <v>295072.0999999998</v>
      </c>
      <c r="BK39" s="58">
        <v>492658.6399999999</v>
      </c>
      <c r="BL39" s="21"/>
      <c r="BM39" s="21"/>
      <c r="BN39" s="21"/>
      <c r="BO39" s="21"/>
      <c r="BP39" s="21"/>
      <c r="BQ39" s="21"/>
      <c r="BR39" s="21"/>
      <c r="BS39" s="21"/>
      <c r="BU39" s="21">
        <v>19086.359999999993</v>
      </c>
      <c r="BV39" s="21">
        <v>11792.610000000004</v>
      </c>
      <c r="BW39" s="21">
        <v>17447.019999999997</v>
      </c>
      <c r="BX39" s="21">
        <v>48325.99</v>
      </c>
      <c r="BY39" s="21">
        <v>16634.289999999994</v>
      </c>
      <c r="BZ39" s="21">
        <v>8822.2900000000009</v>
      </c>
      <c r="CA39" s="21">
        <v>13278.410000000002</v>
      </c>
      <c r="CB39" s="21">
        <v>38734.989999999976</v>
      </c>
      <c r="DE39" s="57" t="s">
        <v>122</v>
      </c>
      <c r="DF39" s="58">
        <v>98.27</v>
      </c>
      <c r="DG39" s="58">
        <v>85.99</v>
      </c>
      <c r="DH39" s="58">
        <v>32.4</v>
      </c>
      <c r="DI39" s="58">
        <v>216.66</v>
      </c>
      <c r="DT39" s="41">
        <v>27290.740562508901</v>
      </c>
      <c r="DU39" s="41">
        <v>31243.606672723658</v>
      </c>
      <c r="DV39" s="41">
        <v>44697.724169440386</v>
      </c>
      <c r="DW39" s="41">
        <v>63424.233657246979</v>
      </c>
      <c r="DX39" s="41">
        <v>78267.638830739452</v>
      </c>
      <c r="DY39" s="41">
        <v>90700.047787381933</v>
      </c>
      <c r="DZ39" s="41">
        <v>99114.070788204685</v>
      </c>
      <c r="EA39" s="41">
        <v>105294.1217453556</v>
      </c>
      <c r="EB39" s="41">
        <v>104536.82972969043</v>
      </c>
      <c r="EC39" s="41"/>
      <c r="ED39" s="41"/>
      <c r="EE39" s="41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82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82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16" x14ac:dyDescent="0.35">
      <c r="A40" s="16" t="s">
        <v>41</v>
      </c>
      <c r="B40" s="16" t="s">
        <v>76</v>
      </c>
      <c r="C40" s="16" t="str">
        <f t="shared" si="0"/>
        <v>98908RES</v>
      </c>
      <c r="D40" s="17"/>
      <c r="E40" s="17">
        <v>2982</v>
      </c>
      <c r="F40" s="17">
        <v>3347</v>
      </c>
      <c r="G40" s="17">
        <v>3428</v>
      </c>
      <c r="H40" s="17">
        <v>3270</v>
      </c>
      <c r="I40" s="17">
        <v>3083</v>
      </c>
      <c r="J40" s="17">
        <v>2920</v>
      </c>
      <c r="K40" s="17">
        <v>2619</v>
      </c>
      <c r="L40" s="17">
        <v>2887</v>
      </c>
      <c r="M40" s="17">
        <v>2982</v>
      </c>
      <c r="N40" s="57" t="s">
        <v>41</v>
      </c>
      <c r="O40" s="57" t="s">
        <v>76</v>
      </c>
      <c r="P40" s="58">
        <v>2921</v>
      </c>
      <c r="Q40" s="58"/>
      <c r="R40" s="17"/>
      <c r="S40" s="17"/>
      <c r="T40" s="17"/>
      <c r="U40" s="17"/>
      <c r="V40" s="17"/>
      <c r="X40" s="22">
        <v>457284.55</v>
      </c>
      <c r="Y40" s="22">
        <v>75247.619999999981</v>
      </c>
      <c r="Z40" s="22">
        <v>60443.450000000004</v>
      </c>
      <c r="AA40" s="22">
        <v>592975.62000000023</v>
      </c>
      <c r="AB40" s="21">
        <v>519437.76000000013</v>
      </c>
      <c r="AC40" s="21">
        <v>147581.20999999985</v>
      </c>
      <c r="AD40" s="21">
        <v>70891.75999999998</v>
      </c>
      <c r="AE40" s="21">
        <v>737910.73000000173</v>
      </c>
      <c r="AF40" s="21">
        <v>436145.99000000098</v>
      </c>
      <c r="AG40" s="21">
        <v>240383.96</v>
      </c>
      <c r="AH40" s="21">
        <v>119362.6</v>
      </c>
      <c r="AI40" s="21">
        <v>795892.55000000203</v>
      </c>
      <c r="AJ40" s="21">
        <v>383361.36999999901</v>
      </c>
      <c r="AK40" s="21">
        <v>236620.23</v>
      </c>
      <c r="AL40" s="21">
        <v>206209.41</v>
      </c>
      <c r="AM40" s="21">
        <v>826191.00999999896</v>
      </c>
      <c r="AN40" s="21">
        <v>290907.90000000002</v>
      </c>
      <c r="AO40" s="21">
        <v>221299.71</v>
      </c>
      <c r="AP40" s="21">
        <v>284366.90000000002</v>
      </c>
      <c r="AQ40" s="21">
        <v>796574.51</v>
      </c>
      <c r="AR40" s="21">
        <v>203244.25</v>
      </c>
      <c r="AS40" s="21">
        <v>169197.36</v>
      </c>
      <c r="AT40" s="21">
        <v>341962.34</v>
      </c>
      <c r="AU40" s="21">
        <v>714403.94999999902</v>
      </c>
      <c r="AV40" s="21">
        <v>200426.21</v>
      </c>
      <c r="AW40" s="21">
        <v>109483.88</v>
      </c>
      <c r="AX40" s="21">
        <v>360670.83</v>
      </c>
      <c r="AY40" s="21">
        <v>670580.91999999899</v>
      </c>
      <c r="AZ40" s="21">
        <v>260112.03</v>
      </c>
      <c r="BA40" s="21">
        <v>105371.71</v>
      </c>
      <c r="BB40" s="21">
        <v>350429.68</v>
      </c>
      <c r="BC40" s="21">
        <v>715913.42000000097</v>
      </c>
      <c r="BD40" s="21">
        <v>306548.72999999934</v>
      </c>
      <c r="BE40" s="21">
        <v>128285.60000000008</v>
      </c>
      <c r="BF40" s="21">
        <v>346275.39999999991</v>
      </c>
      <c r="BG40" s="21">
        <v>781109.72999999789</v>
      </c>
      <c r="BH40" s="58">
        <v>261621.40999999986</v>
      </c>
      <c r="BI40" s="58">
        <v>157946.06000000041</v>
      </c>
      <c r="BJ40" s="58">
        <v>377925.71999999968</v>
      </c>
      <c r="BK40" s="58">
        <v>797493.18999999925</v>
      </c>
      <c r="BL40" s="21"/>
      <c r="BM40" s="21"/>
      <c r="BN40" s="21"/>
      <c r="BO40" s="21"/>
      <c r="BP40" s="21"/>
      <c r="BQ40" s="21"/>
      <c r="BR40" s="21"/>
      <c r="BS40" s="21"/>
      <c r="BU40" s="21">
        <v>20194.439999999999</v>
      </c>
      <c r="BV40" s="21">
        <v>5809.5299999999988</v>
      </c>
      <c r="BW40" s="21">
        <v>6529.7400000000007</v>
      </c>
      <c r="BX40" s="21">
        <v>32533.709999999988</v>
      </c>
      <c r="BY40" s="21">
        <v>19676.179999999997</v>
      </c>
      <c r="BZ40" s="21">
        <v>10778.619999999995</v>
      </c>
      <c r="CA40" s="21">
        <v>7320.91</v>
      </c>
      <c r="CB40" s="21">
        <v>37775.710000000014</v>
      </c>
      <c r="DE40" s="57" t="s">
        <v>123</v>
      </c>
      <c r="DF40" s="58">
        <v>0</v>
      </c>
      <c r="DG40" s="58">
        <v>0</v>
      </c>
      <c r="DH40" s="58">
        <v>0</v>
      </c>
      <c r="DI40" s="58">
        <v>0</v>
      </c>
      <c r="DT40" s="41">
        <v>29398.212816863845</v>
      </c>
      <c r="DU40" s="41">
        <v>44748.419993906777</v>
      </c>
      <c r="DV40" s="41">
        <v>67404.326427256208</v>
      </c>
      <c r="DW40" s="41">
        <v>91979.369798380561</v>
      </c>
      <c r="DX40" s="41">
        <v>103541.71558414852</v>
      </c>
      <c r="DY40" s="41">
        <v>119403.396128493</v>
      </c>
      <c r="DZ40" s="41">
        <v>120676.6867712783</v>
      </c>
      <c r="EA40" s="41">
        <v>127236.42849650668</v>
      </c>
      <c r="EB40" s="41">
        <v>126334.99321331037</v>
      </c>
      <c r="EC40" s="41"/>
      <c r="ED40" s="41"/>
      <c r="EE40" s="41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82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82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16" x14ac:dyDescent="0.35">
      <c r="A41" s="16" t="s">
        <v>42</v>
      </c>
      <c r="B41" s="16" t="s">
        <v>76</v>
      </c>
      <c r="C41" s="16" t="str">
        <f t="shared" si="0"/>
        <v>98920RES</v>
      </c>
      <c r="D41" s="17"/>
      <c r="E41" s="17">
        <v>1</v>
      </c>
      <c r="F41" s="17" t="s">
        <v>82</v>
      </c>
      <c r="G41" s="17">
        <v>1</v>
      </c>
      <c r="H41" s="17">
        <v>1</v>
      </c>
      <c r="I41" s="17">
        <v>1</v>
      </c>
      <c r="J41" s="17" t="s">
        <v>82</v>
      </c>
      <c r="K41" s="17" t="s">
        <v>82</v>
      </c>
      <c r="L41" s="17" t="s">
        <v>82</v>
      </c>
      <c r="M41" s="17">
        <v>1</v>
      </c>
      <c r="N41" s="57" t="s">
        <v>42</v>
      </c>
      <c r="O41" s="57" t="s">
        <v>76</v>
      </c>
      <c r="P41" s="58">
        <v>1</v>
      </c>
      <c r="Q41" s="58"/>
      <c r="R41" s="17"/>
      <c r="S41" s="17"/>
      <c r="T41" s="17"/>
      <c r="U41" s="17"/>
      <c r="V41" s="17"/>
      <c r="X41" s="22">
        <v>104.22</v>
      </c>
      <c r="Y41" s="22">
        <v>0</v>
      </c>
      <c r="Z41" s="22">
        <v>0</v>
      </c>
      <c r="AA41" s="22">
        <v>104.22</v>
      </c>
      <c r="AB41" s="21" t="s">
        <v>82</v>
      </c>
      <c r="AC41" s="21" t="s">
        <v>82</v>
      </c>
      <c r="AD41" s="21" t="s">
        <v>82</v>
      </c>
      <c r="AE41" s="21" t="s">
        <v>82</v>
      </c>
      <c r="AF41" s="21">
        <v>109.1</v>
      </c>
      <c r="AG41" s="21">
        <v>0</v>
      </c>
      <c r="AH41" s="21">
        <v>0</v>
      </c>
      <c r="AI41" s="21">
        <v>109.1</v>
      </c>
      <c r="AJ41" s="21">
        <v>11.73</v>
      </c>
      <c r="AK41" s="21">
        <v>0</v>
      </c>
      <c r="AL41" s="21">
        <v>0</v>
      </c>
      <c r="AM41" s="21">
        <v>11.73</v>
      </c>
      <c r="AN41" s="21">
        <v>101.13</v>
      </c>
      <c r="AO41" s="21">
        <v>11.73</v>
      </c>
      <c r="AP41" s="21">
        <v>0</v>
      </c>
      <c r="AQ41" s="21">
        <v>112.86</v>
      </c>
      <c r="AR41" s="21" t="s">
        <v>82</v>
      </c>
      <c r="AS41" s="21" t="s">
        <v>82</v>
      </c>
      <c r="AT41" s="21" t="s">
        <v>82</v>
      </c>
      <c r="AU41" s="21" t="s">
        <v>82</v>
      </c>
      <c r="AV41" s="21" t="s">
        <v>82</v>
      </c>
      <c r="AW41" s="21" t="s">
        <v>82</v>
      </c>
      <c r="AX41" s="21" t="s">
        <v>82</v>
      </c>
      <c r="AY41" s="21" t="s">
        <v>82</v>
      </c>
      <c r="AZ41" s="21" t="s">
        <v>82</v>
      </c>
      <c r="BA41" s="21" t="s">
        <v>82</v>
      </c>
      <c r="BB41" s="21" t="s">
        <v>82</v>
      </c>
      <c r="BC41" s="21" t="s">
        <v>82</v>
      </c>
      <c r="BD41" s="21">
        <v>39.25</v>
      </c>
      <c r="BE41" s="21">
        <v>0</v>
      </c>
      <c r="BF41" s="21">
        <v>0</v>
      </c>
      <c r="BG41" s="21">
        <v>39.25</v>
      </c>
      <c r="BH41" s="58">
        <v>119.07</v>
      </c>
      <c r="BI41" s="58">
        <v>39.25</v>
      </c>
      <c r="BJ41" s="58">
        <v>0</v>
      </c>
      <c r="BK41" s="58">
        <v>158.32</v>
      </c>
      <c r="BL41" s="21"/>
      <c r="BM41" s="21"/>
      <c r="BN41" s="21"/>
      <c r="BO41" s="21"/>
      <c r="BP41" s="21"/>
      <c r="BQ41" s="21"/>
      <c r="BR41" s="21"/>
      <c r="BS41" s="21"/>
      <c r="BU41" s="21" t="s">
        <v>82</v>
      </c>
      <c r="BV41" s="21" t="s">
        <v>82</v>
      </c>
      <c r="BW41" s="21" t="s">
        <v>82</v>
      </c>
      <c r="BX41" s="21" t="s">
        <v>82</v>
      </c>
      <c r="BY41" s="21" t="s">
        <v>82</v>
      </c>
      <c r="BZ41" s="21" t="s">
        <v>82</v>
      </c>
      <c r="CA41" s="21" t="s">
        <v>82</v>
      </c>
      <c r="CB41" s="21" t="s">
        <v>82</v>
      </c>
      <c r="DE41" s="57" t="s">
        <v>103</v>
      </c>
      <c r="DF41" s="58">
        <v>598.66999999999996</v>
      </c>
      <c r="DG41" s="58">
        <v>560.13</v>
      </c>
      <c r="DH41" s="58">
        <v>2336.71</v>
      </c>
      <c r="DI41" s="58">
        <v>3495.5099999999998</v>
      </c>
      <c r="DT41" s="41">
        <v>2.5054817315382576</v>
      </c>
      <c r="DU41" s="41" t="s">
        <v>82</v>
      </c>
      <c r="DV41" s="41">
        <v>3.5739082688888573</v>
      </c>
      <c r="DW41" s="41">
        <v>0.42334498716444985</v>
      </c>
      <c r="DX41" s="41">
        <v>3.5938032635757873</v>
      </c>
      <c r="DY41" s="41" t="s">
        <v>82</v>
      </c>
      <c r="DZ41" s="41" t="s">
        <v>82</v>
      </c>
      <c r="EA41" s="41" t="s">
        <v>82</v>
      </c>
      <c r="EB41" s="41">
        <v>0.94079763609928357</v>
      </c>
      <c r="EC41" s="41"/>
      <c r="ED41" s="41"/>
      <c r="EE41" s="41"/>
      <c r="EU41" t="s">
        <v>82</v>
      </c>
      <c r="EV41" t="s">
        <v>82</v>
      </c>
      <c r="EW41" t="s">
        <v>82</v>
      </c>
      <c r="EX41" t="s">
        <v>82</v>
      </c>
      <c r="EY41" t="s">
        <v>82</v>
      </c>
      <c r="EZ41" t="s">
        <v>82</v>
      </c>
      <c r="FA41" t="s">
        <v>82</v>
      </c>
      <c r="FB41" t="s">
        <v>82</v>
      </c>
      <c r="FC41" t="s">
        <v>82</v>
      </c>
      <c r="FH41" t="s">
        <v>82</v>
      </c>
      <c r="FI41" t="s">
        <v>82</v>
      </c>
      <c r="FJ41" t="s">
        <v>82</v>
      </c>
      <c r="FK41" t="s">
        <v>82</v>
      </c>
      <c r="FL41" t="s">
        <v>82</v>
      </c>
      <c r="FM41" t="s">
        <v>82</v>
      </c>
      <c r="FN41" t="s">
        <v>82</v>
      </c>
      <c r="FO41" t="s">
        <v>82</v>
      </c>
      <c r="FP41" t="s">
        <v>82</v>
      </c>
    </row>
    <row r="42" spans="1:183" ht="116" x14ac:dyDescent="0.35">
      <c r="A42" s="16" t="s">
        <v>43</v>
      </c>
      <c r="B42" s="16" t="s">
        <v>76</v>
      </c>
      <c r="C42" s="16" t="str">
        <f t="shared" si="0"/>
        <v>98921RES</v>
      </c>
      <c r="D42" s="17"/>
      <c r="E42" s="17">
        <v>87</v>
      </c>
      <c r="F42" s="17">
        <v>88</v>
      </c>
      <c r="G42" s="17">
        <v>85</v>
      </c>
      <c r="H42" s="17">
        <v>89</v>
      </c>
      <c r="I42" s="17">
        <v>85</v>
      </c>
      <c r="J42" s="17">
        <v>84</v>
      </c>
      <c r="K42" s="17">
        <v>85</v>
      </c>
      <c r="L42" s="17">
        <v>74</v>
      </c>
      <c r="M42" s="17">
        <v>76</v>
      </c>
      <c r="N42" s="57" t="s">
        <v>43</v>
      </c>
      <c r="O42" s="57" t="s">
        <v>76</v>
      </c>
      <c r="P42" s="58">
        <v>75</v>
      </c>
      <c r="Q42" s="58"/>
      <c r="R42" s="17"/>
      <c r="S42" s="17"/>
      <c r="T42" s="17"/>
      <c r="U42" s="17"/>
      <c r="V42" s="17"/>
      <c r="X42" s="22">
        <v>12756.490000000002</v>
      </c>
      <c r="Y42" s="22">
        <v>3236.3000000000011</v>
      </c>
      <c r="Z42" s="22">
        <v>2495.0700000000002</v>
      </c>
      <c r="AA42" s="22">
        <v>18487.86</v>
      </c>
      <c r="AB42" s="21">
        <v>13815.630000000003</v>
      </c>
      <c r="AC42" s="21">
        <v>6037.0800000000008</v>
      </c>
      <c r="AD42" s="21">
        <v>2844.3900000000003</v>
      </c>
      <c r="AE42" s="21">
        <v>22697.100000000009</v>
      </c>
      <c r="AF42" s="21">
        <v>10690.97</v>
      </c>
      <c r="AG42" s="21">
        <v>7259.9</v>
      </c>
      <c r="AH42" s="21">
        <v>5171.68</v>
      </c>
      <c r="AI42" s="21">
        <v>23122.55</v>
      </c>
      <c r="AJ42" s="21">
        <v>10443.219999999999</v>
      </c>
      <c r="AK42" s="21">
        <v>7247.15</v>
      </c>
      <c r="AL42" s="21">
        <v>9083.09</v>
      </c>
      <c r="AM42" s="21">
        <v>26773.46</v>
      </c>
      <c r="AN42" s="21">
        <v>7307</v>
      </c>
      <c r="AO42" s="21">
        <v>7092.66</v>
      </c>
      <c r="AP42" s="21">
        <v>11711.38</v>
      </c>
      <c r="AQ42" s="21">
        <v>26111.040000000001</v>
      </c>
      <c r="AR42" s="21">
        <v>5378.38</v>
      </c>
      <c r="AS42" s="21">
        <v>5313.97</v>
      </c>
      <c r="AT42" s="21">
        <v>14838.57</v>
      </c>
      <c r="AU42" s="21">
        <v>25530.92</v>
      </c>
      <c r="AV42" s="21">
        <v>5393.9</v>
      </c>
      <c r="AW42" s="21">
        <v>3522.83</v>
      </c>
      <c r="AX42" s="21">
        <v>16914.68</v>
      </c>
      <c r="AY42" s="21">
        <v>25831.41</v>
      </c>
      <c r="AZ42" s="21">
        <v>5242.93</v>
      </c>
      <c r="BA42" s="21">
        <v>3369.01</v>
      </c>
      <c r="BB42" s="21">
        <v>17692.009999999998</v>
      </c>
      <c r="BC42" s="21">
        <v>26303.95</v>
      </c>
      <c r="BD42" s="21">
        <v>6870.39</v>
      </c>
      <c r="BE42" s="21">
        <v>3681.0899999999992</v>
      </c>
      <c r="BF42" s="21">
        <v>18027.86</v>
      </c>
      <c r="BG42" s="21">
        <v>28579.339999999997</v>
      </c>
      <c r="BH42" s="58">
        <v>5743.53</v>
      </c>
      <c r="BI42" s="58">
        <v>4468.13</v>
      </c>
      <c r="BJ42" s="58">
        <v>19485.400000000001</v>
      </c>
      <c r="BK42" s="58">
        <v>29697.059999999998</v>
      </c>
      <c r="BL42" s="21"/>
      <c r="BM42" s="21"/>
      <c r="BN42" s="21"/>
      <c r="BO42" s="21"/>
      <c r="BP42" s="21"/>
      <c r="BQ42" s="21"/>
      <c r="BR42" s="21"/>
      <c r="BS42" s="21"/>
      <c r="BU42" s="21">
        <v>2882.61</v>
      </c>
      <c r="BV42" s="21">
        <v>849.15999999999985</v>
      </c>
      <c r="BW42" s="21">
        <v>900.11999999999989</v>
      </c>
      <c r="BX42" s="21">
        <v>4631.8900000000003</v>
      </c>
      <c r="BY42" s="21">
        <v>2416.8799999999997</v>
      </c>
      <c r="BZ42" s="21">
        <v>1750.5400000000002</v>
      </c>
      <c r="CA42" s="21">
        <v>976.97</v>
      </c>
      <c r="CB42" s="21">
        <v>5144.3900000000003</v>
      </c>
      <c r="DE42" s="57" t="s">
        <v>93</v>
      </c>
      <c r="DF42" s="58">
        <v>17012.839999999993</v>
      </c>
      <c r="DG42" s="58">
        <v>13924.579999999996</v>
      </c>
      <c r="DH42" s="58">
        <v>46583</v>
      </c>
      <c r="DI42" s="58">
        <v>77520.419999999955</v>
      </c>
      <c r="DT42" s="41">
        <v>1073.2998758385115</v>
      </c>
      <c r="DU42" s="41">
        <v>1586.4089628369284</v>
      </c>
      <c r="DV42" s="41">
        <v>2366.2697257021173</v>
      </c>
      <c r="DW42" s="41">
        <v>3556.991216736023</v>
      </c>
      <c r="DX42" s="41">
        <v>4007.4022676542813</v>
      </c>
      <c r="DY42" s="41">
        <v>4923.8441624427105</v>
      </c>
      <c r="DZ42" s="41">
        <v>5415.8718386546134</v>
      </c>
      <c r="EA42" s="41">
        <v>6053.3214756901862</v>
      </c>
      <c r="EB42" s="41">
        <v>6149.7470111416906</v>
      </c>
      <c r="EC42" s="41"/>
      <c r="ED42" s="41"/>
      <c r="EE42" s="41"/>
      <c r="EU42">
        <v>5</v>
      </c>
      <c r="EV42">
        <v>1</v>
      </c>
      <c r="EW42">
        <v>2</v>
      </c>
      <c r="EX42">
        <v>1</v>
      </c>
      <c r="EZ42">
        <v>1</v>
      </c>
      <c r="FA42" t="s">
        <v>82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82</v>
      </c>
      <c r="FU42">
        <v>466.46</v>
      </c>
      <c r="FW42">
        <v>41.56</v>
      </c>
    </row>
    <row r="43" spans="1:183" ht="116" x14ac:dyDescent="0.35">
      <c r="A43" s="16" t="s">
        <v>44</v>
      </c>
      <c r="B43" s="16" t="s">
        <v>76</v>
      </c>
      <c r="C43" s="16" t="str">
        <f t="shared" si="0"/>
        <v>98923RES</v>
      </c>
      <c r="D43" s="17"/>
      <c r="E43" s="17">
        <v>106</v>
      </c>
      <c r="F43" s="17">
        <v>136</v>
      </c>
      <c r="G43" s="17">
        <v>130</v>
      </c>
      <c r="H43" s="17">
        <v>143</v>
      </c>
      <c r="I43" s="17">
        <v>123</v>
      </c>
      <c r="J43" s="17">
        <v>127</v>
      </c>
      <c r="K43" s="17">
        <v>109</v>
      </c>
      <c r="L43" s="17">
        <v>114</v>
      </c>
      <c r="M43" s="17">
        <v>102</v>
      </c>
      <c r="N43" s="57" t="s">
        <v>44</v>
      </c>
      <c r="O43" s="57" t="s">
        <v>76</v>
      </c>
      <c r="P43" s="58">
        <v>95</v>
      </c>
      <c r="Q43" s="58"/>
      <c r="R43" s="17"/>
      <c r="S43" s="17"/>
      <c r="T43" s="17"/>
      <c r="U43" s="17"/>
      <c r="V43" s="17"/>
      <c r="X43" s="22">
        <v>19897.849999999999</v>
      </c>
      <c r="Y43" s="22">
        <v>2541.440000000001</v>
      </c>
      <c r="Z43" s="22">
        <v>980.11</v>
      </c>
      <c r="AA43" s="22">
        <v>23419.399999999994</v>
      </c>
      <c r="AB43" s="21">
        <v>23780.390000000018</v>
      </c>
      <c r="AC43" s="21">
        <v>6906.6499999999978</v>
      </c>
      <c r="AD43" s="21">
        <v>1246.1100000000001</v>
      </c>
      <c r="AE43" s="21">
        <v>31933.150000000012</v>
      </c>
      <c r="AF43" s="21">
        <v>21373.35</v>
      </c>
      <c r="AG43" s="21">
        <v>9758.59</v>
      </c>
      <c r="AH43" s="21">
        <v>3386.71</v>
      </c>
      <c r="AI43" s="21">
        <v>34518.65</v>
      </c>
      <c r="AJ43" s="21">
        <v>22461.25</v>
      </c>
      <c r="AK43" s="21">
        <v>12435.64</v>
      </c>
      <c r="AL43" s="21">
        <v>7512.19</v>
      </c>
      <c r="AM43" s="21">
        <v>42409.08</v>
      </c>
      <c r="AN43" s="21">
        <v>16138.2</v>
      </c>
      <c r="AO43" s="21">
        <v>13775.51</v>
      </c>
      <c r="AP43" s="21">
        <v>11386.79</v>
      </c>
      <c r="AQ43" s="21">
        <v>41300.5</v>
      </c>
      <c r="AR43" s="21">
        <v>10997.46</v>
      </c>
      <c r="AS43" s="21">
        <v>10788</v>
      </c>
      <c r="AT43" s="21">
        <v>16462.07</v>
      </c>
      <c r="AU43" s="21">
        <v>38247.53</v>
      </c>
      <c r="AV43" s="21">
        <v>8875.15</v>
      </c>
      <c r="AW43" s="21">
        <v>6099.25</v>
      </c>
      <c r="AX43" s="21">
        <v>17004.41</v>
      </c>
      <c r="AY43" s="21">
        <v>31978.81</v>
      </c>
      <c r="AZ43" s="21">
        <v>10041.35</v>
      </c>
      <c r="BA43" s="21">
        <v>5730.64</v>
      </c>
      <c r="BB43" s="21">
        <v>16265.51</v>
      </c>
      <c r="BC43" s="21">
        <v>32037.5</v>
      </c>
      <c r="BD43" s="21">
        <v>9092.7199999999993</v>
      </c>
      <c r="BE43" s="21">
        <v>5511.2599999999984</v>
      </c>
      <c r="BF43" s="21">
        <v>16659.289999999997</v>
      </c>
      <c r="BG43" s="21">
        <v>31263.270000000004</v>
      </c>
      <c r="BH43" s="58">
        <v>9016.2199999999957</v>
      </c>
      <c r="BI43" s="58">
        <v>5033.8500000000004</v>
      </c>
      <c r="BJ43" s="58">
        <v>18347.989999999994</v>
      </c>
      <c r="BK43" s="58">
        <v>32398.059999999998</v>
      </c>
      <c r="BL43" s="21"/>
      <c r="BM43" s="21"/>
      <c r="BN43" s="21"/>
      <c r="BO43" s="21"/>
      <c r="BP43" s="21"/>
      <c r="BQ43" s="21"/>
      <c r="BR43" s="21"/>
      <c r="BS43" s="21"/>
      <c r="BU43" s="21">
        <v>808.04</v>
      </c>
      <c r="BV43" s="21">
        <v>79.52</v>
      </c>
      <c r="BW43" s="21">
        <v>19.149999999999999</v>
      </c>
      <c r="BX43" s="21">
        <v>906.71</v>
      </c>
      <c r="BY43" s="21">
        <v>1275.55</v>
      </c>
      <c r="BZ43" s="21">
        <v>346.07</v>
      </c>
      <c r="CA43" s="21">
        <v>98.67</v>
      </c>
      <c r="CB43" s="21">
        <v>1720.29</v>
      </c>
      <c r="DE43" s="57" t="s">
        <v>124</v>
      </c>
      <c r="DF43" s="58">
        <v>0</v>
      </c>
      <c r="DG43" s="58">
        <v>45.47</v>
      </c>
      <c r="DH43" s="58">
        <v>320.64</v>
      </c>
      <c r="DI43" s="58">
        <v>366.11</v>
      </c>
      <c r="DT43" s="41">
        <v>846.69780839905707</v>
      </c>
      <c r="DU43" s="41">
        <v>1572.3276954592989</v>
      </c>
      <c r="DV43" s="41">
        <v>2472.9809635806146</v>
      </c>
      <c r="DW43" s="41">
        <v>3972.1870931832736</v>
      </c>
      <c r="DX43" s="41">
        <v>4575.2227846081842</v>
      </c>
      <c r="DY43" s="41">
        <v>5988.8641548674987</v>
      </c>
      <c r="DZ43" s="41">
        <v>5742.1792264871283</v>
      </c>
      <c r="EA43" s="41">
        <v>5912.3974791715991</v>
      </c>
      <c r="EB43" s="41">
        <v>5896.2144492814241</v>
      </c>
      <c r="EC43" s="41"/>
      <c r="ED43" s="41"/>
      <c r="EE43" s="41"/>
      <c r="EU43">
        <v>3</v>
      </c>
      <c r="EV43">
        <v>1</v>
      </c>
      <c r="EW43">
        <v>3</v>
      </c>
      <c r="FA43" t="s">
        <v>82</v>
      </c>
      <c r="FH43">
        <v>230.84</v>
      </c>
      <c r="FI43">
        <v>405.04</v>
      </c>
      <c r="FJ43">
        <v>780.25</v>
      </c>
      <c r="FN43" t="s">
        <v>82</v>
      </c>
      <c r="FU43">
        <v>122.72999999999999</v>
      </c>
      <c r="FW43">
        <v>241.51</v>
      </c>
    </row>
    <row r="44" spans="1:183" ht="72.5" x14ac:dyDescent="0.35">
      <c r="A44" s="16" t="s">
        <v>45</v>
      </c>
      <c r="B44" s="16" t="s">
        <v>76</v>
      </c>
      <c r="C44" s="16" t="str">
        <f t="shared" si="0"/>
        <v>98930RES</v>
      </c>
      <c r="D44" s="17"/>
      <c r="E44" s="17">
        <v>668</v>
      </c>
      <c r="F44" s="17">
        <v>753</v>
      </c>
      <c r="G44" s="17">
        <v>918</v>
      </c>
      <c r="H44" s="17">
        <v>942</v>
      </c>
      <c r="I44" s="17">
        <v>924</v>
      </c>
      <c r="J44" s="17">
        <v>833</v>
      </c>
      <c r="K44" s="17">
        <v>727</v>
      </c>
      <c r="L44" s="17">
        <v>683</v>
      </c>
      <c r="M44" s="17">
        <v>761</v>
      </c>
      <c r="N44" s="57" t="s">
        <v>45</v>
      </c>
      <c r="O44" s="57" t="s">
        <v>76</v>
      </c>
      <c r="P44" s="58">
        <v>750</v>
      </c>
      <c r="Q44" s="58"/>
      <c r="R44" s="17"/>
      <c r="S44" s="17"/>
      <c r="T44" s="17"/>
      <c r="U44" s="17"/>
      <c r="V44" s="17"/>
      <c r="X44" s="22">
        <v>87553.86000000003</v>
      </c>
      <c r="Y44" s="22">
        <v>8405.5500000000011</v>
      </c>
      <c r="Z44" s="22">
        <v>17914.179999999997</v>
      </c>
      <c r="AA44" s="22">
        <v>113873.59000000011</v>
      </c>
      <c r="AB44" s="21">
        <v>103623.10999999987</v>
      </c>
      <c r="AC44" s="21">
        <v>27085.840000000011</v>
      </c>
      <c r="AD44" s="21">
        <v>11801.79</v>
      </c>
      <c r="AE44" s="21">
        <v>142510.74</v>
      </c>
      <c r="AF44" s="21">
        <v>130320.63</v>
      </c>
      <c r="AG44" s="21">
        <v>44537.58</v>
      </c>
      <c r="AH44" s="21">
        <v>18084.32</v>
      </c>
      <c r="AI44" s="21">
        <v>192942.53</v>
      </c>
      <c r="AJ44" s="21">
        <v>114106.44</v>
      </c>
      <c r="AK44" s="21">
        <v>68575.95</v>
      </c>
      <c r="AL44" s="21">
        <v>41844.14</v>
      </c>
      <c r="AM44" s="21">
        <v>224526.53</v>
      </c>
      <c r="AN44" s="21">
        <v>101468.93</v>
      </c>
      <c r="AO44" s="21">
        <v>63900.12</v>
      </c>
      <c r="AP44" s="21">
        <v>72169.820000000007</v>
      </c>
      <c r="AQ44" s="21">
        <v>237538.87</v>
      </c>
      <c r="AR44" s="21">
        <v>59219.13</v>
      </c>
      <c r="AS44" s="21">
        <v>59824.4</v>
      </c>
      <c r="AT44" s="21">
        <v>93953.51</v>
      </c>
      <c r="AU44" s="21">
        <v>212997.04</v>
      </c>
      <c r="AV44" s="21">
        <v>48916.429999999898</v>
      </c>
      <c r="AW44" s="21">
        <v>32210.880000000001</v>
      </c>
      <c r="AX44" s="21">
        <v>110876.69</v>
      </c>
      <c r="AY44" s="21">
        <v>192004</v>
      </c>
      <c r="AZ44" s="21">
        <v>49275.730000000098</v>
      </c>
      <c r="BA44" s="21">
        <v>32198.93</v>
      </c>
      <c r="BB44" s="21">
        <v>112273.18</v>
      </c>
      <c r="BC44" s="21">
        <v>193747.84</v>
      </c>
      <c r="BD44" s="21">
        <v>69397.450000000012</v>
      </c>
      <c r="BE44" s="21">
        <v>29282.870000000017</v>
      </c>
      <c r="BF44" s="21">
        <v>113654.62</v>
      </c>
      <c r="BG44" s="21">
        <v>212334.93999999989</v>
      </c>
      <c r="BH44" s="58">
        <v>63246.820000000116</v>
      </c>
      <c r="BI44" s="58">
        <v>42290.000000000015</v>
      </c>
      <c r="BJ44" s="58">
        <v>116444.84000000005</v>
      </c>
      <c r="BK44" s="58">
        <v>221981.66</v>
      </c>
      <c r="BL44" s="21"/>
      <c r="BM44" s="21"/>
      <c r="BN44" s="21"/>
      <c r="BO44" s="21"/>
      <c r="BP44" s="21"/>
      <c r="BQ44" s="21"/>
      <c r="BR44" s="21"/>
      <c r="BS44" s="21"/>
      <c r="BU44" s="21">
        <v>14314.010000000002</v>
      </c>
      <c r="BV44" s="21">
        <v>898.43999999999994</v>
      </c>
      <c r="BW44" s="21">
        <v>4278.4599999999991</v>
      </c>
      <c r="BX44" s="21">
        <v>19490.910000000003</v>
      </c>
      <c r="BY44" s="21">
        <v>15583.86</v>
      </c>
      <c r="BZ44" s="21">
        <v>6264.2099999999991</v>
      </c>
      <c r="CA44" s="21">
        <v>2816.44</v>
      </c>
      <c r="CB44" s="21">
        <v>24664.51</v>
      </c>
      <c r="DT44" s="41">
        <v>6824.4519472447137</v>
      </c>
      <c r="DU44" s="41">
        <v>8174.8664768710541</v>
      </c>
      <c r="DV44" s="41">
        <v>13050.846377089183</v>
      </c>
      <c r="DW44" s="41">
        <v>21671.367570458035</v>
      </c>
      <c r="DX44" s="41">
        <v>27538.181948024237</v>
      </c>
      <c r="DY44" s="41">
        <v>33941.636357517425</v>
      </c>
      <c r="DZ44" s="41">
        <v>36600.551546906616</v>
      </c>
      <c r="EA44" s="41">
        <v>39687.207724264459</v>
      </c>
      <c r="EB44" s="41">
        <v>39820.560987931778</v>
      </c>
      <c r="EC44" s="41"/>
      <c r="ED44" s="41"/>
      <c r="EE44" s="41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82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82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2.5" x14ac:dyDescent="0.35">
      <c r="A45" s="16" t="s">
        <v>46</v>
      </c>
      <c r="B45" s="16" t="s">
        <v>76</v>
      </c>
      <c r="C45" s="16" t="str">
        <f t="shared" si="0"/>
        <v>98932RES</v>
      </c>
      <c r="D45" s="17"/>
      <c r="E45" s="17">
        <v>521</v>
      </c>
      <c r="F45" s="17">
        <v>547</v>
      </c>
      <c r="G45" s="17">
        <v>528</v>
      </c>
      <c r="H45" s="17">
        <v>517</v>
      </c>
      <c r="I45" s="17">
        <v>482</v>
      </c>
      <c r="J45" s="17">
        <v>469</v>
      </c>
      <c r="K45" s="17">
        <v>439</v>
      </c>
      <c r="L45" s="17">
        <v>455</v>
      </c>
      <c r="M45" s="17">
        <v>458</v>
      </c>
      <c r="N45" s="57" t="s">
        <v>46</v>
      </c>
      <c r="O45" s="57" t="s">
        <v>76</v>
      </c>
      <c r="P45" s="58">
        <v>431</v>
      </c>
      <c r="Q45" s="58"/>
      <c r="R45" s="17"/>
      <c r="S45" s="17"/>
      <c r="T45" s="17"/>
      <c r="U45" s="17"/>
      <c r="V45" s="17"/>
      <c r="X45" s="22">
        <v>84227.48000000004</v>
      </c>
      <c r="Y45" s="22">
        <v>16710.310000000005</v>
      </c>
      <c r="Z45" s="22">
        <v>12157.659999999996</v>
      </c>
      <c r="AA45" s="22">
        <v>113095.45000000006</v>
      </c>
      <c r="AB45" s="21">
        <v>88716.450000000055</v>
      </c>
      <c r="AC45" s="21">
        <v>31053.220000000016</v>
      </c>
      <c r="AD45" s="21">
        <v>14427.029999999995</v>
      </c>
      <c r="AE45" s="21">
        <v>134196.6999999999</v>
      </c>
      <c r="AF45" s="21">
        <v>70336.77</v>
      </c>
      <c r="AG45" s="21">
        <v>44143.38</v>
      </c>
      <c r="AH45" s="21">
        <v>26565.46</v>
      </c>
      <c r="AI45" s="21">
        <v>141045.60999999999</v>
      </c>
      <c r="AJ45" s="21">
        <v>61586.559999999903</v>
      </c>
      <c r="AK45" s="21">
        <v>40017.839999999997</v>
      </c>
      <c r="AL45" s="21">
        <v>44094.63</v>
      </c>
      <c r="AM45" s="21">
        <v>145699.03</v>
      </c>
      <c r="AN45" s="21">
        <v>44448.11</v>
      </c>
      <c r="AO45" s="21">
        <v>36544.01</v>
      </c>
      <c r="AP45" s="21">
        <v>59653.69</v>
      </c>
      <c r="AQ45" s="21">
        <v>140645.81</v>
      </c>
      <c r="AR45" s="21">
        <v>30962.23</v>
      </c>
      <c r="AS45" s="21">
        <v>28375.98</v>
      </c>
      <c r="AT45" s="21">
        <v>71097.16</v>
      </c>
      <c r="AU45" s="21">
        <v>130435.37</v>
      </c>
      <c r="AV45" s="21">
        <v>30922.22</v>
      </c>
      <c r="AW45" s="21">
        <v>17265.45</v>
      </c>
      <c r="AX45" s="21">
        <v>73155.100000000006</v>
      </c>
      <c r="AY45" s="21">
        <v>121342.77</v>
      </c>
      <c r="AZ45" s="21">
        <v>41773.39</v>
      </c>
      <c r="BA45" s="21">
        <v>18218.009999999998</v>
      </c>
      <c r="BB45" s="21">
        <v>69051.3</v>
      </c>
      <c r="BC45" s="21">
        <v>129042.7</v>
      </c>
      <c r="BD45" s="21">
        <v>42912.85000000002</v>
      </c>
      <c r="BE45" s="21">
        <v>23719.23</v>
      </c>
      <c r="BF45" s="21">
        <v>71176.010000000024</v>
      </c>
      <c r="BG45" s="21">
        <v>137808.09000000011</v>
      </c>
      <c r="BH45" s="58">
        <v>36094.179999999993</v>
      </c>
      <c r="BI45" s="58">
        <v>24363.160000000007</v>
      </c>
      <c r="BJ45" s="58">
        <v>76821.919999999998</v>
      </c>
      <c r="BK45" s="58">
        <v>137279.25999999998</v>
      </c>
      <c r="BL45" s="21"/>
      <c r="BM45" s="21"/>
      <c r="BN45" s="21"/>
      <c r="BO45" s="21"/>
      <c r="BP45" s="21"/>
      <c r="BQ45" s="21"/>
      <c r="BR45" s="21"/>
      <c r="BS45" s="21"/>
      <c r="BU45" s="21">
        <v>11937.73</v>
      </c>
      <c r="BV45" s="21">
        <v>3160.1299999999997</v>
      </c>
      <c r="BW45" s="21">
        <v>2438.8400000000006</v>
      </c>
      <c r="BX45" s="21">
        <v>17536.699999999993</v>
      </c>
      <c r="BY45" s="21">
        <v>11078.330000000002</v>
      </c>
      <c r="BZ45" s="21">
        <v>6068.9699999999984</v>
      </c>
      <c r="CA45" s="21">
        <v>3447.7000000000003</v>
      </c>
      <c r="CB45" s="21">
        <v>20594.999999999996</v>
      </c>
      <c r="DT45" s="41">
        <v>5810.1709154305936</v>
      </c>
      <c r="DU45" s="41">
        <v>8657.8896209200757</v>
      </c>
      <c r="DV45" s="41">
        <v>13279.641036540123</v>
      </c>
      <c r="DW45" s="41">
        <v>18059.667740584184</v>
      </c>
      <c r="DX45" s="41">
        <v>20643.301139338502</v>
      </c>
      <c r="DY45" s="41">
        <v>23969.027249114875</v>
      </c>
      <c r="DZ45" s="41">
        <v>23808.252922969135</v>
      </c>
      <c r="EA45" s="41">
        <v>24611.211516495649</v>
      </c>
      <c r="EB45" s="41">
        <v>25300.79242278116</v>
      </c>
      <c r="EC45" s="41"/>
      <c r="ED45" s="41"/>
      <c r="EE45" s="41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82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82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2.5" x14ac:dyDescent="0.35">
      <c r="A46" s="16" t="s">
        <v>47</v>
      </c>
      <c r="B46" s="16" t="s">
        <v>76</v>
      </c>
      <c r="C46" s="16" t="str">
        <f t="shared" si="0"/>
        <v>98933RES</v>
      </c>
      <c r="D46" s="17"/>
      <c r="E46" s="17">
        <v>76</v>
      </c>
      <c r="F46" s="17">
        <v>77</v>
      </c>
      <c r="G46" s="17">
        <v>88</v>
      </c>
      <c r="H46" s="17">
        <v>85</v>
      </c>
      <c r="I46" s="17">
        <v>78</v>
      </c>
      <c r="J46" s="17">
        <v>71</v>
      </c>
      <c r="K46" s="17">
        <v>51</v>
      </c>
      <c r="L46" s="17">
        <v>50</v>
      </c>
      <c r="M46" s="17">
        <v>56</v>
      </c>
      <c r="N46" s="57" t="s">
        <v>47</v>
      </c>
      <c r="O46" s="57" t="s">
        <v>76</v>
      </c>
      <c r="P46" s="58">
        <v>56</v>
      </c>
      <c r="Q46" s="58"/>
      <c r="R46" s="17"/>
      <c r="S46" s="17"/>
      <c r="T46" s="17"/>
      <c r="U46" s="17"/>
      <c r="V46" s="17"/>
      <c r="X46" s="22">
        <v>12246.39</v>
      </c>
      <c r="Y46" s="22">
        <v>3249.9500000000007</v>
      </c>
      <c r="Z46" s="22">
        <v>3097.2899999999995</v>
      </c>
      <c r="AA46" s="22">
        <v>18593.62999999999</v>
      </c>
      <c r="AB46" s="21">
        <v>13925.150000000003</v>
      </c>
      <c r="AC46" s="21">
        <v>3103.7200000000003</v>
      </c>
      <c r="AD46" s="21">
        <v>1998.1699999999998</v>
      </c>
      <c r="AE46" s="21">
        <v>19027.039999999997</v>
      </c>
      <c r="AF46" s="21">
        <v>13556.14</v>
      </c>
      <c r="AG46" s="21">
        <v>6335.58</v>
      </c>
      <c r="AH46" s="21">
        <v>2846.39</v>
      </c>
      <c r="AI46" s="21">
        <v>22738.11</v>
      </c>
      <c r="AJ46" s="21">
        <v>10777.73</v>
      </c>
      <c r="AK46" s="21">
        <v>5924.31</v>
      </c>
      <c r="AL46" s="21">
        <v>5684.84</v>
      </c>
      <c r="AM46" s="21">
        <v>22386.880000000001</v>
      </c>
      <c r="AN46" s="21">
        <v>9460.75</v>
      </c>
      <c r="AO46" s="21">
        <v>5850.67</v>
      </c>
      <c r="AP46" s="21">
        <v>8776.1200000000008</v>
      </c>
      <c r="AQ46" s="21">
        <v>24087.54</v>
      </c>
      <c r="AR46" s="21">
        <v>5200.9399999999996</v>
      </c>
      <c r="AS46" s="21">
        <v>5156.8</v>
      </c>
      <c r="AT46" s="21">
        <v>11593.66</v>
      </c>
      <c r="AU46" s="21">
        <v>21951.4</v>
      </c>
      <c r="AV46" s="21">
        <v>3660.93</v>
      </c>
      <c r="AW46" s="21">
        <v>2529.21</v>
      </c>
      <c r="AX46" s="21">
        <v>13770.81</v>
      </c>
      <c r="AY46" s="21">
        <v>19960.95</v>
      </c>
      <c r="AZ46" s="21">
        <v>4023.64</v>
      </c>
      <c r="BA46" s="21">
        <v>2318.9299999999998</v>
      </c>
      <c r="BB46" s="21">
        <v>15205.09</v>
      </c>
      <c r="BC46" s="21">
        <v>21547.66</v>
      </c>
      <c r="BD46" s="21">
        <v>5550.6100000000006</v>
      </c>
      <c r="BE46" s="21">
        <v>2666.85</v>
      </c>
      <c r="BF46" s="21">
        <v>16521.570000000003</v>
      </c>
      <c r="BG46" s="21">
        <v>24739.03000000001</v>
      </c>
      <c r="BH46" s="58">
        <v>4852.1999999999989</v>
      </c>
      <c r="BI46" s="58">
        <v>3341.85</v>
      </c>
      <c r="BJ46" s="58">
        <v>18024.710000000003</v>
      </c>
      <c r="BK46" s="58">
        <v>26218.76</v>
      </c>
      <c r="BL46" s="21"/>
      <c r="BM46" s="21"/>
      <c r="BN46" s="21"/>
      <c r="BO46" s="21"/>
      <c r="BP46" s="21"/>
      <c r="BQ46" s="21"/>
      <c r="BR46" s="21"/>
      <c r="BS46" s="21"/>
      <c r="BU46" s="21">
        <v>3334.5600000000004</v>
      </c>
      <c r="BV46" s="21">
        <v>1173.0499999999997</v>
      </c>
      <c r="BW46" s="21">
        <v>1768.22</v>
      </c>
      <c r="BX46" s="21">
        <v>6275.8300000000008</v>
      </c>
      <c r="BY46" s="21">
        <v>2778.98</v>
      </c>
      <c r="BZ46" s="21">
        <v>749.05000000000018</v>
      </c>
      <c r="CA46" s="21">
        <v>323.87</v>
      </c>
      <c r="CB46" s="21">
        <v>3851.8999999999996</v>
      </c>
      <c r="DT46" s="41">
        <v>1205.4686755651965</v>
      </c>
      <c r="DU46" s="41">
        <v>1157.9438477727904</v>
      </c>
      <c r="DV46" s="41">
        <v>1765.2907581601874</v>
      </c>
      <c r="DW46" s="41">
        <v>2493.8519629816983</v>
      </c>
      <c r="DX46" s="41">
        <v>3149.1380795930354</v>
      </c>
      <c r="DY46" s="41">
        <v>3954.1914225409496</v>
      </c>
      <c r="DZ46" s="41">
        <v>4361.4529264451703</v>
      </c>
      <c r="EA46" s="41">
        <v>5145.0250087609948</v>
      </c>
      <c r="EB46" s="41">
        <v>5568.6134493578584</v>
      </c>
      <c r="EC46" s="41"/>
      <c r="ED46" s="41"/>
      <c r="EE46" s="41"/>
      <c r="EU46">
        <v>1</v>
      </c>
      <c r="EV46">
        <v>2</v>
      </c>
      <c r="EW46">
        <v>5</v>
      </c>
      <c r="EX46">
        <v>1</v>
      </c>
      <c r="FA46" t="s">
        <v>82</v>
      </c>
      <c r="FH46">
        <v>34.19</v>
      </c>
      <c r="FI46">
        <v>1385.06</v>
      </c>
      <c r="FJ46">
        <v>3281.4500000000003</v>
      </c>
      <c r="FK46">
        <v>296.33</v>
      </c>
      <c r="FN46" t="s">
        <v>82</v>
      </c>
      <c r="FV46">
        <v>88.06</v>
      </c>
      <c r="FW46">
        <v>152.79</v>
      </c>
    </row>
    <row r="47" spans="1:183" ht="72.5" x14ac:dyDescent="0.35">
      <c r="A47" s="16" t="s">
        <v>48</v>
      </c>
      <c r="B47" s="16" t="s">
        <v>76</v>
      </c>
      <c r="C47" s="16" t="str">
        <f t="shared" si="0"/>
        <v>98935RES</v>
      </c>
      <c r="D47" s="17"/>
      <c r="E47" s="17">
        <v>156</v>
      </c>
      <c r="F47" s="17">
        <v>189</v>
      </c>
      <c r="G47" s="17">
        <v>229</v>
      </c>
      <c r="H47" s="17">
        <v>232</v>
      </c>
      <c r="I47" s="17">
        <v>304</v>
      </c>
      <c r="J47" s="17">
        <v>215</v>
      </c>
      <c r="K47" s="17">
        <v>190</v>
      </c>
      <c r="L47" s="17">
        <v>180</v>
      </c>
      <c r="M47" s="17">
        <v>170</v>
      </c>
      <c r="N47" s="57" t="s">
        <v>48</v>
      </c>
      <c r="O47" s="57" t="s">
        <v>76</v>
      </c>
      <c r="P47" s="58">
        <v>176</v>
      </c>
      <c r="Q47" s="58"/>
      <c r="R47" s="17"/>
      <c r="S47" s="17"/>
      <c r="T47" s="17"/>
      <c r="U47" s="17"/>
      <c r="V47" s="17"/>
      <c r="X47" s="22">
        <v>8444.06</v>
      </c>
      <c r="Y47" s="22">
        <v>18310.149999999994</v>
      </c>
      <c r="Z47" s="22">
        <v>8667.24</v>
      </c>
      <c r="AA47" s="22">
        <v>35421.449999999983</v>
      </c>
      <c r="AB47" s="21">
        <v>33708.549999999988</v>
      </c>
      <c r="AC47" s="21">
        <v>9734.0600000000013</v>
      </c>
      <c r="AD47" s="21">
        <v>6787.23</v>
      </c>
      <c r="AE47" s="21">
        <v>50229.839999999982</v>
      </c>
      <c r="AF47" s="21">
        <v>41315.9</v>
      </c>
      <c r="AG47" s="21">
        <v>15953.73</v>
      </c>
      <c r="AH47" s="21">
        <v>9005.35</v>
      </c>
      <c r="AI47" s="21">
        <v>66274.98</v>
      </c>
      <c r="AJ47" s="21">
        <v>35757.980000000003</v>
      </c>
      <c r="AK47" s="21">
        <v>25071.439999999999</v>
      </c>
      <c r="AL47" s="21">
        <v>17161.64</v>
      </c>
      <c r="AM47" s="21">
        <v>77991.06</v>
      </c>
      <c r="AN47" s="21">
        <v>48841.27</v>
      </c>
      <c r="AO47" s="21">
        <v>22491.9</v>
      </c>
      <c r="AP47" s="21">
        <v>28734.87</v>
      </c>
      <c r="AQ47" s="21">
        <v>100068.04</v>
      </c>
      <c r="AR47" s="21">
        <v>18100.7</v>
      </c>
      <c r="AS47" s="21">
        <v>18309</v>
      </c>
      <c r="AT47" s="21">
        <v>36491.54</v>
      </c>
      <c r="AU47" s="21">
        <v>72901.240000000005</v>
      </c>
      <c r="AV47" s="21">
        <v>15209.76</v>
      </c>
      <c r="AW47" s="21">
        <v>2723.68</v>
      </c>
      <c r="AX47" s="21">
        <v>50545.81</v>
      </c>
      <c r="AY47" s="21">
        <v>68479.25</v>
      </c>
      <c r="AZ47" s="21">
        <v>4198.7</v>
      </c>
      <c r="BA47" s="21">
        <v>21141.87</v>
      </c>
      <c r="BB47" s="21">
        <v>42852.56</v>
      </c>
      <c r="BC47" s="21">
        <v>68193.13</v>
      </c>
      <c r="BD47" s="21">
        <v>17222.36</v>
      </c>
      <c r="BE47" s="21">
        <v>2865.4800000000009</v>
      </c>
      <c r="BF47" s="21">
        <v>50175.950000000012</v>
      </c>
      <c r="BG47" s="21">
        <v>70263.790000000008</v>
      </c>
      <c r="BH47" s="58">
        <v>17571.260000000002</v>
      </c>
      <c r="BI47" s="58">
        <v>11710.47</v>
      </c>
      <c r="BJ47" s="58">
        <v>44787.42000000002</v>
      </c>
      <c r="BK47" s="58">
        <v>74069.150000000038</v>
      </c>
      <c r="BL47" s="21"/>
      <c r="BM47" s="21"/>
      <c r="BN47" s="21"/>
      <c r="BO47" s="21"/>
      <c r="BP47" s="21"/>
      <c r="BQ47" s="21"/>
      <c r="BR47" s="21"/>
      <c r="BS47" s="21"/>
      <c r="BU47" s="21">
        <v>766.08</v>
      </c>
      <c r="BV47" s="21">
        <v>3698.7300000000005</v>
      </c>
      <c r="BW47" s="21">
        <v>1753.15</v>
      </c>
      <c r="BX47" s="21">
        <v>6217.9599999999982</v>
      </c>
      <c r="BY47" s="21">
        <v>4964.579999999999</v>
      </c>
      <c r="BZ47" s="21">
        <v>1423.32</v>
      </c>
      <c r="CA47" s="21">
        <v>1553.6599999999999</v>
      </c>
      <c r="CB47" s="21">
        <v>7941.5599999999977</v>
      </c>
      <c r="DT47" s="41">
        <v>3240.0271942160989</v>
      </c>
      <c r="DU47" s="41">
        <v>3449.5333311473973</v>
      </c>
      <c r="DV47" s="41">
        <v>5163.507148310815</v>
      </c>
      <c r="DW47" s="41">
        <v>8237.7283885433098</v>
      </c>
      <c r="DX47" s="41">
        <v>11023.326763327963</v>
      </c>
      <c r="DY47" s="41">
        <v>12657.750812258593</v>
      </c>
      <c r="DZ47" s="41">
        <v>15571.25195461994</v>
      </c>
      <c r="EA47" s="41">
        <v>15409.286095274423</v>
      </c>
      <c r="EB47" s="41">
        <v>16554.55410156896</v>
      </c>
      <c r="EC47" s="41"/>
      <c r="ED47" s="41"/>
      <c r="EE47" s="41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82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82</v>
      </c>
      <c r="FU47">
        <v>56.58</v>
      </c>
      <c r="FV47">
        <v>177.03</v>
      </c>
      <c r="FX47">
        <v>1729.27</v>
      </c>
    </row>
    <row r="48" spans="1:183" ht="72.5" x14ac:dyDescent="0.35">
      <c r="A48" s="16" t="s">
        <v>49</v>
      </c>
      <c r="B48" s="16" t="s">
        <v>76</v>
      </c>
      <c r="C48" s="16" t="str">
        <f t="shared" si="0"/>
        <v>98936RES</v>
      </c>
      <c r="D48" s="17"/>
      <c r="E48" s="17">
        <v>273</v>
      </c>
      <c r="F48" s="17">
        <v>332</v>
      </c>
      <c r="G48" s="17">
        <v>426</v>
      </c>
      <c r="H48" s="17">
        <v>409</v>
      </c>
      <c r="I48" s="17">
        <v>399</v>
      </c>
      <c r="J48" s="17">
        <v>384</v>
      </c>
      <c r="K48" s="17">
        <v>324</v>
      </c>
      <c r="L48" s="17">
        <v>316</v>
      </c>
      <c r="M48" s="17">
        <v>376</v>
      </c>
      <c r="N48" s="57" t="s">
        <v>49</v>
      </c>
      <c r="O48" s="57" t="s">
        <v>76</v>
      </c>
      <c r="P48" s="58">
        <v>378</v>
      </c>
      <c r="Q48" s="58"/>
      <c r="R48" s="17"/>
      <c r="S48" s="17"/>
      <c r="T48" s="17"/>
      <c r="U48" s="17"/>
      <c r="V48" s="17"/>
      <c r="X48" s="22">
        <v>36462.710000000036</v>
      </c>
      <c r="Y48" s="22">
        <v>524.41</v>
      </c>
      <c r="Z48" s="22">
        <v>19595.470000000005</v>
      </c>
      <c r="AA48" s="22">
        <v>56582.590000000018</v>
      </c>
      <c r="AB48" s="21">
        <v>45403.909999999982</v>
      </c>
      <c r="AC48" s="21">
        <v>15427.350000000004</v>
      </c>
      <c r="AD48" s="21">
        <v>11935.789999999999</v>
      </c>
      <c r="AE48" s="21">
        <v>72767.04999999993</v>
      </c>
      <c r="AF48" s="21">
        <v>61719.5</v>
      </c>
      <c r="AG48" s="21">
        <v>22626.79</v>
      </c>
      <c r="AH48" s="21">
        <v>16625.759999999998</v>
      </c>
      <c r="AI48" s="21">
        <v>100972.05</v>
      </c>
      <c r="AJ48" s="21">
        <v>50783.54</v>
      </c>
      <c r="AK48" s="21">
        <v>32524.1</v>
      </c>
      <c r="AL48" s="21">
        <v>28034.73</v>
      </c>
      <c r="AM48" s="21">
        <v>111342.37</v>
      </c>
      <c r="AN48" s="21">
        <v>45390.89</v>
      </c>
      <c r="AO48" s="21">
        <v>29473.96</v>
      </c>
      <c r="AP48" s="21">
        <v>46058.95</v>
      </c>
      <c r="AQ48" s="21">
        <v>120923.8</v>
      </c>
      <c r="AR48" s="21">
        <v>33213.550000000003</v>
      </c>
      <c r="AS48" s="21">
        <v>26830.98</v>
      </c>
      <c r="AT48" s="21">
        <v>56697.3</v>
      </c>
      <c r="AU48" s="21">
        <v>116741.83</v>
      </c>
      <c r="AV48" s="21">
        <v>23823.08</v>
      </c>
      <c r="AW48" s="21">
        <v>18540.84</v>
      </c>
      <c r="AX48" s="21">
        <v>66354.91</v>
      </c>
      <c r="AY48" s="21">
        <v>108718.83</v>
      </c>
      <c r="AZ48" s="21">
        <v>25165.56</v>
      </c>
      <c r="BA48" s="21">
        <v>14841.58</v>
      </c>
      <c r="BB48" s="21">
        <v>70905.61</v>
      </c>
      <c r="BC48" s="21">
        <v>110912.75</v>
      </c>
      <c r="BD48" s="21">
        <v>41859.679999999986</v>
      </c>
      <c r="BE48" s="21">
        <v>16306.089999999991</v>
      </c>
      <c r="BF48" s="21">
        <v>77731.589999999982</v>
      </c>
      <c r="BG48" s="21">
        <v>135897.35999999993</v>
      </c>
      <c r="BH48" s="58">
        <v>35199.9</v>
      </c>
      <c r="BI48" s="58">
        <v>25862.859999999997</v>
      </c>
      <c r="BJ48" s="58">
        <v>84227.139999999985</v>
      </c>
      <c r="BK48" s="58">
        <v>145289.90000000005</v>
      </c>
      <c r="BL48" s="21"/>
      <c r="BM48" s="21"/>
      <c r="BN48" s="21"/>
      <c r="BO48" s="21"/>
      <c r="BP48" s="21"/>
      <c r="BQ48" s="21"/>
      <c r="BR48" s="21"/>
      <c r="BS48" s="21"/>
      <c r="BU48" s="21">
        <v>1287.6399999999999</v>
      </c>
      <c r="BV48" s="21">
        <v>0</v>
      </c>
      <c r="BW48" s="21">
        <v>1422.08</v>
      </c>
      <c r="BX48" s="21">
        <v>2709.72</v>
      </c>
      <c r="BY48" s="21">
        <v>1375.0299999999997</v>
      </c>
      <c r="BZ48" s="21">
        <v>835.84</v>
      </c>
      <c r="CA48" s="21">
        <v>1178.6299999999999</v>
      </c>
      <c r="CB48" s="21">
        <v>3389.5</v>
      </c>
      <c r="DT48" s="41">
        <v>5580.4464635067307</v>
      </c>
      <c r="DU48" s="41">
        <v>5505.9717208392713</v>
      </c>
      <c r="DV48" s="41">
        <v>8438.5575127090815</v>
      </c>
      <c r="DW48" s="41">
        <v>12485.928594495712</v>
      </c>
      <c r="DX48" s="41">
        <v>16330.673840288107</v>
      </c>
      <c r="DY48" s="41">
        <v>19687.954307606429</v>
      </c>
      <c r="DZ48" s="41">
        <v>21681.59456631996</v>
      </c>
      <c r="EA48" s="41">
        <v>24479.091471799518</v>
      </c>
      <c r="EB48" s="41">
        <v>26839.821607302143</v>
      </c>
      <c r="EC48" s="41"/>
      <c r="ED48" s="41"/>
      <c r="EE48" s="41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82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82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2.5" x14ac:dyDescent="0.35">
      <c r="A49" s="16" t="s">
        <v>50</v>
      </c>
      <c r="B49" s="16" t="s">
        <v>76</v>
      </c>
      <c r="C49" s="16" t="str">
        <f t="shared" si="0"/>
        <v>98937RES</v>
      </c>
      <c r="D49" s="17"/>
      <c r="E49" s="17">
        <v>323</v>
      </c>
      <c r="F49" s="17">
        <v>360</v>
      </c>
      <c r="G49" s="17">
        <v>396</v>
      </c>
      <c r="H49" s="17">
        <v>414</v>
      </c>
      <c r="I49" s="17">
        <v>384</v>
      </c>
      <c r="J49" s="17">
        <v>367</v>
      </c>
      <c r="K49" s="17">
        <v>308</v>
      </c>
      <c r="L49" s="17">
        <v>298</v>
      </c>
      <c r="M49" s="17">
        <v>284</v>
      </c>
      <c r="N49" s="57" t="s">
        <v>50</v>
      </c>
      <c r="O49" s="57" t="s">
        <v>76</v>
      </c>
      <c r="P49" s="58">
        <v>294</v>
      </c>
      <c r="Q49" s="58"/>
      <c r="R49" s="17"/>
      <c r="S49" s="17"/>
      <c r="T49" s="17"/>
      <c r="U49" s="17"/>
      <c r="V49" s="17"/>
      <c r="X49" s="22">
        <v>51192.340000000004</v>
      </c>
      <c r="Y49" s="22">
        <v>7777.4500000000016</v>
      </c>
      <c r="Z49" s="22">
        <v>4235.0600000000004</v>
      </c>
      <c r="AA49" s="22">
        <v>63204.850000000028</v>
      </c>
      <c r="AB49" s="21">
        <v>65112.419999999976</v>
      </c>
      <c r="AC49" s="21">
        <v>15486.73</v>
      </c>
      <c r="AD49" s="21">
        <v>6276.14</v>
      </c>
      <c r="AE49" s="21">
        <v>86875.290000000023</v>
      </c>
      <c r="AF49" s="21">
        <v>64581.85</v>
      </c>
      <c r="AG49" s="21">
        <v>26255</v>
      </c>
      <c r="AH49" s="21">
        <v>10535.21</v>
      </c>
      <c r="AI49" s="21">
        <v>101372.06</v>
      </c>
      <c r="AJ49" s="21">
        <v>55568.94</v>
      </c>
      <c r="AK49" s="21">
        <v>30024.32</v>
      </c>
      <c r="AL49" s="21">
        <v>20192.43</v>
      </c>
      <c r="AM49" s="21">
        <v>105785.69</v>
      </c>
      <c r="AN49" s="21">
        <v>49586.37</v>
      </c>
      <c r="AO49" s="21">
        <v>28742.89</v>
      </c>
      <c r="AP49" s="21">
        <v>32495.35</v>
      </c>
      <c r="AQ49" s="21">
        <v>110824.61</v>
      </c>
      <c r="AR49" s="21">
        <v>31454.77</v>
      </c>
      <c r="AS49" s="21">
        <v>28738.25</v>
      </c>
      <c r="AT49" s="21">
        <v>41048</v>
      </c>
      <c r="AU49" s="21">
        <v>101241.02</v>
      </c>
      <c r="AV49" s="21">
        <v>23749.55</v>
      </c>
      <c r="AW49" s="21">
        <v>16051.65</v>
      </c>
      <c r="AX49" s="21">
        <v>45968.76</v>
      </c>
      <c r="AY49" s="21">
        <v>85769.959999999905</v>
      </c>
      <c r="AZ49" s="21">
        <v>24931.33</v>
      </c>
      <c r="BA49" s="21">
        <v>12451.27</v>
      </c>
      <c r="BB49" s="21">
        <v>44874.33</v>
      </c>
      <c r="BC49" s="21">
        <v>82256.929999999993</v>
      </c>
      <c r="BD49" s="21">
        <v>28124.160000000018</v>
      </c>
      <c r="BE49" s="21">
        <v>13870.760000000004</v>
      </c>
      <c r="BF49" s="21">
        <v>41308.160000000003</v>
      </c>
      <c r="BG49" s="21">
        <v>83303.08000000006</v>
      </c>
      <c r="BH49" s="58">
        <v>26791.099999999991</v>
      </c>
      <c r="BI49" s="58">
        <v>15535.700000000004</v>
      </c>
      <c r="BJ49" s="58">
        <v>44848.189999999995</v>
      </c>
      <c r="BK49" s="58">
        <v>87174.989999999991</v>
      </c>
      <c r="BL49" s="21"/>
      <c r="BM49" s="21"/>
      <c r="BN49" s="21"/>
      <c r="BO49" s="21"/>
      <c r="BP49" s="21"/>
      <c r="BQ49" s="21"/>
      <c r="BR49" s="21"/>
      <c r="BS49" s="21"/>
      <c r="BU49" s="21">
        <v>3225.79</v>
      </c>
      <c r="BV49" s="21">
        <v>889.44999999999993</v>
      </c>
      <c r="BW49" s="21">
        <v>213.32999999999998</v>
      </c>
      <c r="BX49" s="21">
        <v>4328.5700000000006</v>
      </c>
      <c r="BY49" s="21">
        <v>3103.1000000000004</v>
      </c>
      <c r="BZ49" s="21">
        <v>1720.3500000000001</v>
      </c>
      <c r="CA49" s="21">
        <v>497.99</v>
      </c>
      <c r="CB49" s="21">
        <v>5321.44</v>
      </c>
      <c r="DT49" s="41">
        <v>2652.7886751140641</v>
      </c>
      <c r="DU49" s="41">
        <v>4740.9024932854863</v>
      </c>
      <c r="DV49" s="41">
        <v>7259.4639731636071</v>
      </c>
      <c r="DW49" s="41">
        <v>10222.942274311536</v>
      </c>
      <c r="DX49" s="41">
        <v>12508.427315265106</v>
      </c>
      <c r="DY49" s="41">
        <v>15192.903151976774</v>
      </c>
      <c r="DZ49" s="41">
        <v>15482.892551377337</v>
      </c>
      <c r="EA49" s="41">
        <v>15978.187409176742</v>
      </c>
      <c r="EB49" s="41">
        <v>14768.223364409983</v>
      </c>
      <c r="EC49" s="41"/>
      <c r="ED49" s="41"/>
      <c r="EE49" s="41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82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82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2.5" x14ac:dyDescent="0.35">
      <c r="A50" s="16" t="s">
        <v>51</v>
      </c>
      <c r="B50" s="16" t="s">
        <v>76</v>
      </c>
      <c r="C50" s="16" t="str">
        <f t="shared" si="0"/>
        <v>98938RES</v>
      </c>
      <c r="D50" s="17"/>
      <c r="E50" s="17">
        <v>176</v>
      </c>
      <c r="F50" s="17">
        <v>194</v>
      </c>
      <c r="G50" s="17">
        <v>186</v>
      </c>
      <c r="H50" s="17">
        <v>178</v>
      </c>
      <c r="I50" s="17">
        <v>172</v>
      </c>
      <c r="J50" s="17">
        <v>171</v>
      </c>
      <c r="K50" s="17">
        <v>158</v>
      </c>
      <c r="L50" s="17">
        <v>152</v>
      </c>
      <c r="M50" s="17">
        <v>168</v>
      </c>
      <c r="N50" s="57" t="s">
        <v>51</v>
      </c>
      <c r="O50" s="57" t="s">
        <v>76</v>
      </c>
      <c r="P50" s="58">
        <v>143</v>
      </c>
      <c r="Q50" s="58"/>
      <c r="R50" s="17"/>
      <c r="S50" s="17"/>
      <c r="T50" s="17"/>
      <c r="U50" s="17"/>
      <c r="V50" s="17"/>
      <c r="X50" s="22">
        <v>39686.200000000004</v>
      </c>
      <c r="Y50" s="22">
        <v>7941.4</v>
      </c>
      <c r="Z50" s="22">
        <v>5329.72</v>
      </c>
      <c r="AA50" s="22">
        <v>52957.320000000036</v>
      </c>
      <c r="AB50" s="21">
        <v>41787.729999999974</v>
      </c>
      <c r="AC50" s="21">
        <v>12759.09</v>
      </c>
      <c r="AD50" s="21">
        <v>3567.7299999999996</v>
      </c>
      <c r="AE50" s="21">
        <v>58114.55</v>
      </c>
      <c r="AF50" s="21">
        <v>33990.06</v>
      </c>
      <c r="AG50" s="21">
        <v>20012.400000000001</v>
      </c>
      <c r="AH50" s="21">
        <v>7557.05</v>
      </c>
      <c r="AI50" s="21">
        <v>61559.51</v>
      </c>
      <c r="AJ50" s="21">
        <v>30575.56</v>
      </c>
      <c r="AK50" s="21">
        <v>19872.68</v>
      </c>
      <c r="AL50" s="21">
        <v>16635.78</v>
      </c>
      <c r="AM50" s="21">
        <v>67084.02</v>
      </c>
      <c r="AN50" s="21">
        <v>23128.54</v>
      </c>
      <c r="AO50" s="21">
        <v>19994.95</v>
      </c>
      <c r="AP50" s="21">
        <v>25208.47</v>
      </c>
      <c r="AQ50" s="21">
        <v>68331.960000000006</v>
      </c>
      <c r="AR50" s="21">
        <v>15244.9</v>
      </c>
      <c r="AS50" s="21">
        <v>15437.92</v>
      </c>
      <c r="AT50" s="21">
        <v>33079.18</v>
      </c>
      <c r="AU50" s="21">
        <v>63762</v>
      </c>
      <c r="AV50" s="21">
        <v>14124.33</v>
      </c>
      <c r="AW50" s="21">
        <v>9572.8799999999992</v>
      </c>
      <c r="AX50" s="21">
        <v>34515.730000000003</v>
      </c>
      <c r="AY50" s="21">
        <v>58212.94</v>
      </c>
      <c r="AZ50" s="21">
        <v>17516.919999999998</v>
      </c>
      <c r="BA50" s="21">
        <v>8656.33</v>
      </c>
      <c r="BB50" s="21">
        <v>35718.18</v>
      </c>
      <c r="BC50" s="21">
        <v>61891.43</v>
      </c>
      <c r="BD50" s="21">
        <v>21414.770000000004</v>
      </c>
      <c r="BE50" s="21">
        <v>10823.909999999996</v>
      </c>
      <c r="BF50" s="21">
        <v>35407.74</v>
      </c>
      <c r="BG50" s="21">
        <v>67646.419999999969</v>
      </c>
      <c r="BH50" s="58">
        <v>16067.880000000001</v>
      </c>
      <c r="BI50" s="58">
        <v>11424.430000000004</v>
      </c>
      <c r="BJ50" s="58">
        <v>35348.89</v>
      </c>
      <c r="BK50" s="58">
        <v>62841.19999999999</v>
      </c>
      <c r="BL50" s="21"/>
      <c r="BM50" s="21"/>
      <c r="BN50" s="21"/>
      <c r="BO50" s="21"/>
      <c r="BP50" s="21"/>
      <c r="BQ50" s="21"/>
      <c r="BR50" s="21"/>
      <c r="BS50" s="21"/>
      <c r="BU50" s="21">
        <v>5193.3500000000013</v>
      </c>
      <c r="BV50" s="21">
        <v>1350.92</v>
      </c>
      <c r="BW50" s="21">
        <v>414.35</v>
      </c>
      <c r="BX50" s="21">
        <v>6958.62</v>
      </c>
      <c r="BY50" s="21">
        <v>3319.2999999999997</v>
      </c>
      <c r="BZ50" s="21">
        <v>1988.63</v>
      </c>
      <c r="CA50" s="21">
        <v>322.34000000000003</v>
      </c>
      <c r="CB50" s="21">
        <v>5630.2699999999995</v>
      </c>
      <c r="DT50" s="41">
        <v>2646.0736051958111</v>
      </c>
      <c r="DU50" s="41">
        <v>3147.010907170928</v>
      </c>
      <c r="DV50" s="41">
        <v>4909.8891329595663</v>
      </c>
      <c r="DW50" s="41">
        <v>7472.305387074357</v>
      </c>
      <c r="DX50" s="41">
        <v>9126.2967971365397</v>
      </c>
      <c r="DY50" s="41">
        <v>11350.264211686401</v>
      </c>
      <c r="DZ50" s="41">
        <v>11325.816209927707</v>
      </c>
      <c r="EA50" s="41">
        <v>12557.128732162211</v>
      </c>
      <c r="EB50" s="41">
        <v>12519.686642155513</v>
      </c>
      <c r="EC50" s="41"/>
      <c r="ED50" s="41"/>
      <c r="EE50" s="41"/>
      <c r="EV50">
        <v>5</v>
      </c>
      <c r="EW50">
        <v>3</v>
      </c>
      <c r="EX50">
        <v>8</v>
      </c>
      <c r="EZ50">
        <v>1</v>
      </c>
      <c r="FA50" t="s">
        <v>82</v>
      </c>
      <c r="FI50">
        <v>1733.5399999999997</v>
      </c>
      <c r="FJ50">
        <v>1209.95</v>
      </c>
      <c r="FK50">
        <v>8710.42</v>
      </c>
      <c r="FM50">
        <v>1260.28</v>
      </c>
      <c r="FN50" t="s">
        <v>82</v>
      </c>
      <c r="FV50">
        <v>50</v>
      </c>
      <c r="FW50">
        <v>363.01</v>
      </c>
      <c r="FX50">
        <v>44.62</v>
      </c>
    </row>
    <row r="51" spans="1:183" ht="72.5" x14ac:dyDescent="0.35">
      <c r="A51" s="16" t="s">
        <v>52</v>
      </c>
      <c r="B51" s="16" t="s">
        <v>76</v>
      </c>
      <c r="C51" s="16" t="str">
        <f t="shared" si="0"/>
        <v>98939RES</v>
      </c>
      <c r="D51" s="17"/>
      <c r="E51" s="17">
        <v>21</v>
      </c>
      <c r="F51" s="17">
        <v>23</v>
      </c>
      <c r="G51" s="17">
        <v>26</v>
      </c>
      <c r="H51" s="17">
        <v>25</v>
      </c>
      <c r="I51" s="17">
        <v>23</v>
      </c>
      <c r="J51" s="17">
        <v>23</v>
      </c>
      <c r="K51" s="17">
        <v>20</v>
      </c>
      <c r="L51" s="17">
        <v>19</v>
      </c>
      <c r="M51" s="17">
        <v>20</v>
      </c>
      <c r="N51" s="57" t="s">
        <v>52</v>
      </c>
      <c r="O51" s="57" t="s">
        <v>76</v>
      </c>
      <c r="P51" s="58">
        <v>22</v>
      </c>
      <c r="Q51" s="58"/>
      <c r="R51" s="17"/>
      <c r="S51" s="17"/>
      <c r="T51" s="17"/>
      <c r="U51" s="17"/>
      <c r="V51" s="17"/>
      <c r="X51" s="22">
        <v>3242.2400000000002</v>
      </c>
      <c r="Y51" s="22">
        <v>766.63</v>
      </c>
      <c r="Z51" s="22">
        <v>960.16000000000008</v>
      </c>
      <c r="AA51" s="22">
        <v>4969.03</v>
      </c>
      <c r="AB51" s="21">
        <v>3601.8399999999997</v>
      </c>
      <c r="AC51" s="21">
        <v>1636.4800000000002</v>
      </c>
      <c r="AD51" s="21">
        <v>1023.4499999999999</v>
      </c>
      <c r="AE51" s="21">
        <v>6261.77</v>
      </c>
      <c r="AF51" s="21">
        <v>4087.23</v>
      </c>
      <c r="AG51" s="21">
        <v>1837.31</v>
      </c>
      <c r="AH51" s="21">
        <v>1787.49</v>
      </c>
      <c r="AI51" s="21">
        <v>7712.03</v>
      </c>
      <c r="AJ51" s="21">
        <v>2906.01</v>
      </c>
      <c r="AK51" s="21">
        <v>3006</v>
      </c>
      <c r="AL51" s="21">
        <v>3264.39</v>
      </c>
      <c r="AM51" s="21">
        <v>9176.4</v>
      </c>
      <c r="AN51" s="21">
        <v>2987.71</v>
      </c>
      <c r="AO51" s="21">
        <v>2038.36</v>
      </c>
      <c r="AP51" s="21">
        <v>5777.52</v>
      </c>
      <c r="AQ51" s="21">
        <v>10803.59</v>
      </c>
      <c r="AR51" s="21">
        <v>1842.29</v>
      </c>
      <c r="AS51" s="21">
        <v>2176.94</v>
      </c>
      <c r="AT51" s="21">
        <v>6419.69</v>
      </c>
      <c r="AU51" s="21">
        <v>10438.92</v>
      </c>
      <c r="AV51" s="21">
        <v>1481.4</v>
      </c>
      <c r="AW51" s="21">
        <v>1306.99</v>
      </c>
      <c r="AX51" s="21">
        <v>7908.63</v>
      </c>
      <c r="AY51" s="21">
        <v>10697.02</v>
      </c>
      <c r="AZ51" s="21">
        <v>1594.25</v>
      </c>
      <c r="BA51" s="21">
        <v>965.61</v>
      </c>
      <c r="BB51" s="21">
        <v>7559.96</v>
      </c>
      <c r="BC51" s="21">
        <v>10119.82</v>
      </c>
      <c r="BD51" s="21">
        <v>2163.6099999999997</v>
      </c>
      <c r="BE51" s="21">
        <v>1365.33</v>
      </c>
      <c r="BF51" s="21">
        <v>8230.1500000000015</v>
      </c>
      <c r="BG51" s="21">
        <v>11759.089999999998</v>
      </c>
      <c r="BH51" s="58">
        <v>1968.9699999999998</v>
      </c>
      <c r="BI51" s="58">
        <v>1702.0099999999995</v>
      </c>
      <c r="BJ51" s="58">
        <v>8459.1999999999989</v>
      </c>
      <c r="BK51" s="58">
        <v>12130.18</v>
      </c>
      <c r="BL51" s="21"/>
      <c r="BM51" s="21"/>
      <c r="BN51" s="21"/>
      <c r="BO51" s="21"/>
      <c r="BP51" s="21"/>
      <c r="BQ51" s="21"/>
      <c r="BR51" s="21"/>
      <c r="BS51" s="21"/>
      <c r="BU51" s="21">
        <v>260</v>
      </c>
      <c r="BV51" s="21">
        <v>82.81</v>
      </c>
      <c r="BW51" s="21">
        <v>0</v>
      </c>
      <c r="BX51" s="21">
        <v>342.81</v>
      </c>
      <c r="BY51" s="21">
        <v>260.93</v>
      </c>
      <c r="BZ51" s="21">
        <v>1.74</v>
      </c>
      <c r="CA51" s="21">
        <v>0</v>
      </c>
      <c r="CB51" s="21">
        <v>262.67</v>
      </c>
      <c r="DT51" s="41">
        <v>347.63064262169939</v>
      </c>
      <c r="DU51" s="41">
        <v>487.17796112671289</v>
      </c>
      <c r="DV51" s="41">
        <v>769.92901157853726</v>
      </c>
      <c r="DW51" s="41">
        <v>1280.8956790766367</v>
      </c>
      <c r="DX51" s="41">
        <v>1869.7852669978852</v>
      </c>
      <c r="DY51" s="41">
        <v>2106.7118285213287</v>
      </c>
      <c r="DZ51" s="41">
        <v>2474.8519885865007</v>
      </c>
      <c r="EA51" s="41">
        <v>2532.4222842773133</v>
      </c>
      <c r="EB51" s="41">
        <v>2762.1432853526321</v>
      </c>
      <c r="EC51" s="41"/>
      <c r="ED51" s="41"/>
      <c r="EE51" s="41"/>
      <c r="EU51">
        <v>2</v>
      </c>
      <c r="EW51">
        <v>2</v>
      </c>
      <c r="EX51">
        <v>1</v>
      </c>
      <c r="FA51" t="s">
        <v>82</v>
      </c>
      <c r="FH51">
        <v>122.07000000000001</v>
      </c>
      <c r="FJ51">
        <v>195.26</v>
      </c>
      <c r="FK51">
        <v>2230.98</v>
      </c>
      <c r="FN51" t="s">
        <v>82</v>
      </c>
      <c r="FU51">
        <v>73.540000000000006</v>
      </c>
    </row>
    <row r="52" spans="1:183" ht="72.5" x14ac:dyDescent="0.35">
      <c r="A52" s="16" t="s">
        <v>53</v>
      </c>
      <c r="B52" s="16" t="s">
        <v>76</v>
      </c>
      <c r="C52" s="16" t="str">
        <f t="shared" si="0"/>
        <v>98942RES</v>
      </c>
      <c r="D52" s="17"/>
      <c r="E52" s="17">
        <v>1138</v>
      </c>
      <c r="F52" s="17">
        <v>1333</v>
      </c>
      <c r="G52" s="17">
        <v>1528</v>
      </c>
      <c r="H52" s="17">
        <v>1537</v>
      </c>
      <c r="I52" s="17">
        <v>1457</v>
      </c>
      <c r="J52" s="17">
        <v>1384</v>
      </c>
      <c r="K52" s="17">
        <v>1193</v>
      </c>
      <c r="L52" s="17">
        <v>1167</v>
      </c>
      <c r="M52" s="17">
        <v>1282</v>
      </c>
      <c r="N52" s="57" t="s">
        <v>53</v>
      </c>
      <c r="O52" s="57" t="s">
        <v>76</v>
      </c>
      <c r="P52" s="58">
        <v>1298</v>
      </c>
      <c r="Q52" s="58"/>
      <c r="R52" s="17"/>
      <c r="S52" s="17"/>
      <c r="T52" s="17"/>
      <c r="U52" s="17"/>
      <c r="V52" s="17"/>
      <c r="X52" s="22">
        <v>172931.12000000029</v>
      </c>
      <c r="Y52" s="22">
        <v>28287.350000000002</v>
      </c>
      <c r="Z52" s="22">
        <v>34145.809999999983</v>
      </c>
      <c r="AA52" s="22">
        <v>235364.28000000035</v>
      </c>
      <c r="AB52" s="21">
        <v>223154.80999999985</v>
      </c>
      <c r="AC52" s="21">
        <v>61229.009999999951</v>
      </c>
      <c r="AD52" s="21">
        <v>38475.720000000008</v>
      </c>
      <c r="AE52" s="21">
        <v>322859.5399999998</v>
      </c>
      <c r="AF52" s="21">
        <v>250398.32</v>
      </c>
      <c r="AG52" s="21">
        <v>94787.679999999906</v>
      </c>
      <c r="AH52" s="21">
        <v>57402.07</v>
      </c>
      <c r="AI52" s="21">
        <v>402588.07</v>
      </c>
      <c r="AJ52" s="21">
        <v>212697.97</v>
      </c>
      <c r="AK52" s="21">
        <v>125745.48</v>
      </c>
      <c r="AL52" s="21">
        <v>96193.13</v>
      </c>
      <c r="AM52" s="21">
        <v>434636.58</v>
      </c>
      <c r="AN52" s="21">
        <v>181607.59</v>
      </c>
      <c r="AO52" s="21">
        <v>119773.48</v>
      </c>
      <c r="AP52" s="21">
        <v>144791.25</v>
      </c>
      <c r="AQ52" s="21">
        <v>446172.32</v>
      </c>
      <c r="AR52" s="21">
        <v>113050.53</v>
      </c>
      <c r="AS52" s="21">
        <v>106348.53</v>
      </c>
      <c r="AT52" s="21">
        <v>183631.98</v>
      </c>
      <c r="AU52" s="21">
        <v>403031.03999999899</v>
      </c>
      <c r="AV52" s="21">
        <v>98822.830000000104</v>
      </c>
      <c r="AW52" s="21">
        <v>63487.520000000099</v>
      </c>
      <c r="AX52" s="21">
        <v>206979.07</v>
      </c>
      <c r="AY52" s="21">
        <v>369289.42</v>
      </c>
      <c r="AZ52" s="21">
        <v>102189.28</v>
      </c>
      <c r="BA52" s="21">
        <v>55081.24</v>
      </c>
      <c r="BB52" s="21">
        <v>208136.33</v>
      </c>
      <c r="BC52" s="21">
        <v>365406.85</v>
      </c>
      <c r="BD52" s="21">
        <v>139850.50000000006</v>
      </c>
      <c r="BE52" s="21">
        <v>56035.3</v>
      </c>
      <c r="BF52" s="21">
        <v>216020.64000000013</v>
      </c>
      <c r="BG52" s="21">
        <v>411906.44000000058</v>
      </c>
      <c r="BH52" s="58">
        <v>133865.34999999983</v>
      </c>
      <c r="BI52" s="58">
        <v>77001.17</v>
      </c>
      <c r="BJ52" s="58">
        <v>220868.81000000011</v>
      </c>
      <c r="BK52" s="58">
        <v>431735.3299999999</v>
      </c>
      <c r="BL52" s="21"/>
      <c r="BM52" s="21"/>
      <c r="BN52" s="21"/>
      <c r="BO52" s="21"/>
      <c r="BP52" s="21"/>
      <c r="BQ52" s="21"/>
      <c r="BR52" s="21"/>
      <c r="BS52" s="21"/>
      <c r="BU52" s="21">
        <v>4097.9399999999996</v>
      </c>
      <c r="BV52" s="21">
        <v>930.07999999999993</v>
      </c>
      <c r="BW52" s="21">
        <v>4245.7599999999993</v>
      </c>
      <c r="BX52" s="21">
        <v>9273.7800000000025</v>
      </c>
      <c r="BY52" s="21">
        <v>5865.5600000000013</v>
      </c>
      <c r="BZ52" s="21">
        <v>2894.2999999999997</v>
      </c>
      <c r="CA52" s="21">
        <v>4645.07</v>
      </c>
      <c r="CB52" s="21">
        <v>13404.930000000002</v>
      </c>
      <c r="DT52" s="41">
        <v>13802.242528948469</v>
      </c>
      <c r="DU52" s="41">
        <v>21014.182494769266</v>
      </c>
      <c r="DV52" s="41">
        <v>31864.348950513966</v>
      </c>
      <c r="DW52" s="41">
        <v>45396.748275836471</v>
      </c>
      <c r="DX52" s="41">
        <v>54107.356937953875</v>
      </c>
      <c r="DY52" s="41">
        <v>65437.683659153205</v>
      </c>
      <c r="DZ52" s="41">
        <v>68805.941769879093</v>
      </c>
      <c r="EA52" s="41">
        <v>73528.503904400044</v>
      </c>
      <c r="EB52" s="41">
        <v>75902.955205102655</v>
      </c>
      <c r="EC52" s="41"/>
      <c r="ED52" s="41"/>
      <c r="EE52" s="41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82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82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2.5" x14ac:dyDescent="0.35">
      <c r="A53" s="16" t="s">
        <v>54</v>
      </c>
      <c r="B53" s="16" t="s">
        <v>76</v>
      </c>
      <c r="C53" s="16" t="str">
        <f t="shared" si="0"/>
        <v>98944RES</v>
      </c>
      <c r="D53" s="17"/>
      <c r="E53" s="17">
        <v>1536</v>
      </c>
      <c r="F53" s="17">
        <v>1674</v>
      </c>
      <c r="G53" s="17">
        <v>1710</v>
      </c>
      <c r="H53" s="17">
        <v>1657</v>
      </c>
      <c r="I53" s="17">
        <v>1583</v>
      </c>
      <c r="J53" s="17">
        <v>1458</v>
      </c>
      <c r="K53" s="17">
        <v>1410</v>
      </c>
      <c r="L53" s="17">
        <v>1433</v>
      </c>
      <c r="M53" s="17">
        <v>1554</v>
      </c>
      <c r="N53" s="57" t="s">
        <v>54</v>
      </c>
      <c r="O53" s="57" t="s">
        <v>76</v>
      </c>
      <c r="P53" s="58">
        <v>1531</v>
      </c>
      <c r="Q53" s="58"/>
      <c r="R53" s="17"/>
      <c r="S53" s="17"/>
      <c r="T53" s="17"/>
      <c r="U53" s="17"/>
      <c r="V53" s="17"/>
      <c r="X53" s="22">
        <v>221458.6699999999</v>
      </c>
      <c r="Y53" s="22">
        <v>36987.159999999989</v>
      </c>
      <c r="Z53" s="22">
        <v>30125.949999999997</v>
      </c>
      <c r="AA53" s="22">
        <v>288571.77999999985</v>
      </c>
      <c r="AB53" s="21">
        <v>246077.66000000029</v>
      </c>
      <c r="AC53" s="21">
        <v>70423.08</v>
      </c>
      <c r="AD53" s="21">
        <v>31050.74</v>
      </c>
      <c r="AE53" s="21">
        <v>347551.4800000008</v>
      </c>
      <c r="AF53" s="21">
        <v>221336.6</v>
      </c>
      <c r="AG53" s="21">
        <v>102857.52</v>
      </c>
      <c r="AH53" s="21">
        <v>48797.66</v>
      </c>
      <c r="AI53" s="21">
        <v>372991.78</v>
      </c>
      <c r="AJ53" s="21">
        <v>193724.3</v>
      </c>
      <c r="AK53" s="21">
        <v>118439.89</v>
      </c>
      <c r="AL53" s="21">
        <v>95598.19</v>
      </c>
      <c r="AM53" s="21">
        <v>407762.38</v>
      </c>
      <c r="AN53" s="21">
        <v>149642.10999999999</v>
      </c>
      <c r="AO53" s="21">
        <v>110381.54</v>
      </c>
      <c r="AP53" s="21">
        <v>142366.38</v>
      </c>
      <c r="AQ53" s="21">
        <v>402390.03</v>
      </c>
      <c r="AR53" s="21">
        <v>95390.279999999897</v>
      </c>
      <c r="AS53" s="21">
        <v>89469.310000000201</v>
      </c>
      <c r="AT53" s="21">
        <v>178123.49</v>
      </c>
      <c r="AU53" s="21">
        <v>362983.08</v>
      </c>
      <c r="AV53" s="21">
        <v>95619.069999999803</v>
      </c>
      <c r="AW53" s="21">
        <v>55095.3</v>
      </c>
      <c r="AX53" s="21">
        <v>192572.53</v>
      </c>
      <c r="AY53" s="21">
        <v>343286.9</v>
      </c>
      <c r="AZ53" s="21">
        <v>110754.45</v>
      </c>
      <c r="BA53" s="21">
        <v>54901.48</v>
      </c>
      <c r="BB53" s="21">
        <v>190877.94</v>
      </c>
      <c r="BC53" s="21">
        <v>356533.86999999901</v>
      </c>
      <c r="BD53" s="21">
        <v>146848.47999999992</v>
      </c>
      <c r="BE53" s="21">
        <v>67137.170000000086</v>
      </c>
      <c r="BF53" s="21">
        <v>198537.64</v>
      </c>
      <c r="BG53" s="21">
        <v>412523.28999999922</v>
      </c>
      <c r="BH53" s="58">
        <v>131978.7200000002</v>
      </c>
      <c r="BI53" s="58">
        <v>83626.530000000028</v>
      </c>
      <c r="BJ53" s="58">
        <v>212845.08000000013</v>
      </c>
      <c r="BK53" s="58">
        <v>428450.33000000013</v>
      </c>
      <c r="BL53" s="21"/>
      <c r="BM53" s="21"/>
      <c r="BN53" s="21"/>
      <c r="BO53" s="21"/>
      <c r="BP53" s="21"/>
      <c r="BQ53" s="21"/>
      <c r="BR53" s="21"/>
      <c r="BS53" s="21"/>
      <c r="BU53" s="21">
        <v>29821.430000000011</v>
      </c>
      <c r="BV53" s="21">
        <v>7306.2199999999993</v>
      </c>
      <c r="BW53" s="21">
        <v>8224.9</v>
      </c>
      <c r="BX53" s="21">
        <v>45352.549999999996</v>
      </c>
      <c r="BY53" s="21">
        <v>30360.819999999982</v>
      </c>
      <c r="BZ53" s="21">
        <v>12996.549999999997</v>
      </c>
      <c r="CA53" s="21">
        <v>7988.380000000001</v>
      </c>
      <c r="CB53" s="21">
        <v>51345.750000000007</v>
      </c>
      <c r="DT53" s="41">
        <v>14469.871797970427</v>
      </c>
      <c r="DU53" s="41">
        <v>20619.950505387547</v>
      </c>
      <c r="DV53" s="41">
        <v>29380.38208643375</v>
      </c>
      <c r="DW53" s="41">
        <v>43940.139218866811</v>
      </c>
      <c r="DX53" s="41">
        <v>51925.967352982421</v>
      </c>
      <c r="DY53" s="41">
        <v>61996.587075644056</v>
      </c>
      <c r="DZ53" s="41">
        <v>63831.529681595632</v>
      </c>
      <c r="EA53" s="41">
        <v>68244.852153460422</v>
      </c>
      <c r="EB53" s="41">
        <v>71292.682379939564</v>
      </c>
      <c r="EC53" s="41"/>
      <c r="ED53" s="41"/>
      <c r="EE53" s="41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82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82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2.5" x14ac:dyDescent="0.35">
      <c r="A54" s="16" t="s">
        <v>55</v>
      </c>
      <c r="B54" s="16" t="s">
        <v>76</v>
      </c>
      <c r="C54" s="16" t="str">
        <f t="shared" si="0"/>
        <v>98947RES</v>
      </c>
      <c r="D54" s="17"/>
      <c r="E54" s="17">
        <v>261</v>
      </c>
      <c r="F54" s="17">
        <v>327</v>
      </c>
      <c r="G54" s="17">
        <v>320</v>
      </c>
      <c r="H54" s="17">
        <v>329</v>
      </c>
      <c r="I54" s="17">
        <v>296</v>
      </c>
      <c r="J54" s="17">
        <v>284</v>
      </c>
      <c r="K54" s="17">
        <v>270</v>
      </c>
      <c r="L54" s="17">
        <v>255</v>
      </c>
      <c r="M54" s="17">
        <v>259</v>
      </c>
      <c r="N54" s="57" t="s">
        <v>55</v>
      </c>
      <c r="O54" s="57" t="s">
        <v>76</v>
      </c>
      <c r="P54" s="58">
        <v>236</v>
      </c>
      <c r="Q54" s="58"/>
      <c r="R54" s="17"/>
      <c r="S54" s="17"/>
      <c r="T54" s="17"/>
      <c r="U54" s="17"/>
      <c r="V54" s="17"/>
      <c r="X54" s="22">
        <v>43294.12</v>
      </c>
      <c r="Y54" s="22">
        <v>6709.5199999999995</v>
      </c>
      <c r="Z54" s="22">
        <v>4009.1899999999996</v>
      </c>
      <c r="AA54" s="22">
        <v>54012.830000000016</v>
      </c>
      <c r="AB54" s="21">
        <v>59802.260000000046</v>
      </c>
      <c r="AC54" s="21">
        <v>15089.149999999996</v>
      </c>
      <c r="AD54" s="21">
        <v>5755.4100000000008</v>
      </c>
      <c r="AE54" s="21">
        <v>80646.819999999992</v>
      </c>
      <c r="AF54" s="21">
        <v>52395.29</v>
      </c>
      <c r="AG54" s="21">
        <v>22929.54</v>
      </c>
      <c r="AH54" s="21">
        <v>10480.98</v>
      </c>
      <c r="AI54" s="21">
        <v>85805.81</v>
      </c>
      <c r="AJ54" s="21">
        <v>49878.15</v>
      </c>
      <c r="AK54" s="21">
        <v>28640.87</v>
      </c>
      <c r="AL54" s="21">
        <v>20818.3</v>
      </c>
      <c r="AM54" s="21">
        <v>99337.32</v>
      </c>
      <c r="AN54" s="21">
        <v>36582.269999999997</v>
      </c>
      <c r="AO54" s="21">
        <v>29649.91</v>
      </c>
      <c r="AP54" s="21">
        <v>32178.65</v>
      </c>
      <c r="AQ54" s="21">
        <v>98410.83</v>
      </c>
      <c r="AR54" s="21">
        <v>24418.26</v>
      </c>
      <c r="AS54" s="21">
        <v>24254.19</v>
      </c>
      <c r="AT54" s="21">
        <v>45369.599999999999</v>
      </c>
      <c r="AU54" s="21">
        <v>94042.05</v>
      </c>
      <c r="AV54" s="21">
        <v>20340.82</v>
      </c>
      <c r="AW54" s="21">
        <v>15201.86</v>
      </c>
      <c r="AX54" s="21">
        <v>51543.47</v>
      </c>
      <c r="AY54" s="21">
        <v>87086.15</v>
      </c>
      <c r="AZ54" s="21">
        <v>21756.51</v>
      </c>
      <c r="BA54" s="21">
        <v>12400.91</v>
      </c>
      <c r="BB54" s="21">
        <v>51086.69</v>
      </c>
      <c r="BC54" s="21">
        <v>85244.110000000102</v>
      </c>
      <c r="BD54" s="21">
        <v>23655.989999999987</v>
      </c>
      <c r="BE54" s="21">
        <v>13251.09</v>
      </c>
      <c r="BF54" s="21">
        <v>51513.010000000009</v>
      </c>
      <c r="BG54" s="21">
        <v>88420.09</v>
      </c>
      <c r="BH54" s="58">
        <v>21905.179999999993</v>
      </c>
      <c r="BI54" s="58">
        <v>13400.26</v>
      </c>
      <c r="BJ54" s="58">
        <v>50882.920000000013</v>
      </c>
      <c r="BK54" s="58">
        <v>86188.360000000015</v>
      </c>
      <c r="BL54" s="21"/>
      <c r="BM54" s="21"/>
      <c r="BN54" s="21"/>
      <c r="BO54" s="21"/>
      <c r="BP54" s="21"/>
      <c r="BQ54" s="21"/>
      <c r="BR54" s="21"/>
      <c r="BS54" s="21"/>
      <c r="BU54" s="21">
        <v>3631.1899999999996</v>
      </c>
      <c r="BV54" s="21">
        <v>664.25</v>
      </c>
      <c r="BW54" s="21">
        <v>1792.01</v>
      </c>
      <c r="BX54" s="21">
        <v>6087.45</v>
      </c>
      <c r="BY54" s="21">
        <v>3279.97</v>
      </c>
      <c r="BZ54" s="21">
        <v>1426.6500000000003</v>
      </c>
      <c r="CA54" s="21">
        <v>1781.8400000000001</v>
      </c>
      <c r="CB54" s="21">
        <v>6488.46</v>
      </c>
      <c r="DT54" s="41">
        <v>2352.5116935666369</v>
      </c>
      <c r="DU54" s="41">
        <v>4418.5910886370557</v>
      </c>
      <c r="DV54" s="41">
        <v>6545.2412832966074</v>
      </c>
      <c r="DW54" s="41">
        <v>10081.351537340041</v>
      </c>
      <c r="DX54" s="41">
        <v>12103.545026722906</v>
      </c>
      <c r="DY54" s="41">
        <v>15908.649210867929</v>
      </c>
      <c r="DZ54" s="41">
        <v>16958.130749282507</v>
      </c>
      <c r="EA54" s="41">
        <v>17868.772782577704</v>
      </c>
      <c r="EB54" s="41">
        <v>17859.951022160683</v>
      </c>
      <c r="EC54" s="41"/>
      <c r="ED54" s="41"/>
      <c r="EE54" s="41"/>
      <c r="EV54">
        <v>3</v>
      </c>
      <c r="EW54">
        <v>2</v>
      </c>
      <c r="EX54">
        <v>1</v>
      </c>
      <c r="EY54">
        <v>2</v>
      </c>
      <c r="EZ54">
        <v>3</v>
      </c>
      <c r="FA54" t="s">
        <v>82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82</v>
      </c>
      <c r="FP54">
        <v>829.07</v>
      </c>
      <c r="FY54">
        <v>150.96</v>
      </c>
      <c r="GA54">
        <v>93.81</v>
      </c>
    </row>
    <row r="55" spans="1:183" ht="72.5" x14ac:dyDescent="0.35">
      <c r="A55" s="16" t="s">
        <v>56</v>
      </c>
      <c r="B55" s="16" t="s">
        <v>76</v>
      </c>
      <c r="C55" s="16" t="str">
        <f t="shared" si="0"/>
        <v>98948RES</v>
      </c>
      <c r="D55" s="17"/>
      <c r="E55" s="17">
        <v>1118</v>
      </c>
      <c r="F55" s="17">
        <v>925</v>
      </c>
      <c r="G55" s="17">
        <v>822</v>
      </c>
      <c r="H55" s="17">
        <v>807</v>
      </c>
      <c r="I55" s="17">
        <v>975</v>
      </c>
      <c r="J55" s="17">
        <v>822</v>
      </c>
      <c r="K55" s="17">
        <v>957</v>
      </c>
      <c r="L55" s="17">
        <v>992</v>
      </c>
      <c r="M55" s="17">
        <v>833</v>
      </c>
      <c r="N55" s="57" t="s">
        <v>56</v>
      </c>
      <c r="O55" s="57" t="s">
        <v>76</v>
      </c>
      <c r="P55" s="58">
        <v>743</v>
      </c>
      <c r="Q55" s="58"/>
      <c r="R55" s="17"/>
      <c r="S55" s="17"/>
      <c r="T55" s="17"/>
      <c r="U55" s="17"/>
      <c r="V55" s="17"/>
      <c r="X55" s="22">
        <v>190188.16999999981</v>
      </c>
      <c r="Y55" s="22">
        <v>52149.410000000011</v>
      </c>
      <c r="Z55" s="22">
        <v>26916.969999999998</v>
      </c>
      <c r="AA55" s="22">
        <v>269254.55</v>
      </c>
      <c r="AB55" s="21">
        <v>140172.32999999984</v>
      </c>
      <c r="AC55" s="21">
        <v>47653.380000000041</v>
      </c>
      <c r="AD55" s="21">
        <v>33147.759999999995</v>
      </c>
      <c r="AE55" s="21">
        <v>220973.47000000003</v>
      </c>
      <c r="AF55" s="21">
        <v>90759.449999999895</v>
      </c>
      <c r="AG55" s="21">
        <v>78717.38</v>
      </c>
      <c r="AH55" s="21">
        <v>34180.629999999997</v>
      </c>
      <c r="AI55" s="21">
        <v>203657.46</v>
      </c>
      <c r="AJ55" s="21">
        <v>105915.71</v>
      </c>
      <c r="AK55" s="21">
        <v>63668.89</v>
      </c>
      <c r="AL55" s="21">
        <v>61828</v>
      </c>
      <c r="AM55" s="21">
        <v>231412.6</v>
      </c>
      <c r="AN55" s="21">
        <v>87118.5</v>
      </c>
      <c r="AO55" s="21">
        <v>99990.24</v>
      </c>
      <c r="AP55" s="21">
        <v>107098.45</v>
      </c>
      <c r="AQ55" s="21">
        <v>294207.18999999901</v>
      </c>
      <c r="AR55" s="21">
        <v>42575.460000000101</v>
      </c>
      <c r="AS55" s="21">
        <v>74721.1700000001</v>
      </c>
      <c r="AT55" s="21">
        <v>135243.64000000001</v>
      </c>
      <c r="AU55" s="21">
        <v>252540.27</v>
      </c>
      <c r="AV55" s="21">
        <v>92355.000000000102</v>
      </c>
      <c r="AW55" s="21">
        <v>24424.32</v>
      </c>
      <c r="AX55" s="21">
        <v>160883.81</v>
      </c>
      <c r="AY55" s="21">
        <v>277663.13</v>
      </c>
      <c r="AZ55" s="21">
        <v>97741.13</v>
      </c>
      <c r="BA55" s="21">
        <v>43055.76</v>
      </c>
      <c r="BB55" s="21">
        <v>160977.93</v>
      </c>
      <c r="BC55" s="21">
        <v>301774.82</v>
      </c>
      <c r="BD55" s="21">
        <v>59748.180000000015</v>
      </c>
      <c r="BE55" s="21">
        <v>54578.700000000041</v>
      </c>
      <c r="BF55" s="21">
        <v>161505.23999999993</v>
      </c>
      <c r="BG55" s="21">
        <v>275832.11999999976</v>
      </c>
      <c r="BH55" s="58">
        <v>50212.82</v>
      </c>
      <c r="BI55" s="58">
        <v>51196.250000000022</v>
      </c>
      <c r="BJ55" s="58">
        <v>165724.99</v>
      </c>
      <c r="BK55" s="58">
        <v>267134.06</v>
      </c>
      <c r="BL55" s="21"/>
      <c r="BM55" s="21"/>
      <c r="BN55" s="21"/>
      <c r="BO55" s="21"/>
      <c r="BP55" s="21"/>
      <c r="BQ55" s="21"/>
      <c r="BR55" s="21"/>
      <c r="BS55" s="21"/>
      <c r="BU55" s="21">
        <v>47476.159999999996</v>
      </c>
      <c r="BV55" s="21">
        <v>18817.500000000004</v>
      </c>
      <c r="BW55" s="21">
        <v>10283.019999999999</v>
      </c>
      <c r="BX55" s="21">
        <v>76576.679999999978</v>
      </c>
      <c r="BY55" s="21">
        <v>34143.51</v>
      </c>
      <c r="BZ55" s="21">
        <v>13421.1</v>
      </c>
      <c r="CA55" s="21">
        <v>14822.39</v>
      </c>
      <c r="CB55" s="21">
        <v>62386.999999999985</v>
      </c>
      <c r="DT55" s="41">
        <v>13754.543382768486</v>
      </c>
      <c r="DU55" s="41">
        <v>16097.193485336684</v>
      </c>
      <c r="DV55" s="41">
        <v>19077.336605034317</v>
      </c>
      <c r="DW55" s="41">
        <v>26652.092005504594</v>
      </c>
      <c r="DX55" s="41">
        <v>39379.523206325233</v>
      </c>
      <c r="DY55" s="41">
        <v>46737.095068056617</v>
      </c>
      <c r="DZ55" s="41">
        <v>52090.218492036918</v>
      </c>
      <c r="EA55" s="41">
        <v>57430.066583401705</v>
      </c>
      <c r="EB55" s="41">
        <v>56561.068060399732</v>
      </c>
      <c r="EC55" s="41"/>
      <c r="ED55" s="41"/>
      <c r="EE55" s="41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82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82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2.5" x14ac:dyDescent="0.35">
      <c r="A56" s="16" t="s">
        <v>57</v>
      </c>
      <c r="B56" s="16" t="s">
        <v>76</v>
      </c>
      <c r="C56" s="16" t="str">
        <f t="shared" si="0"/>
        <v>98951RES</v>
      </c>
      <c r="D56" s="17"/>
      <c r="E56" s="17">
        <v>991</v>
      </c>
      <c r="F56" s="17">
        <v>1027</v>
      </c>
      <c r="G56" s="17">
        <v>1070</v>
      </c>
      <c r="H56" s="17">
        <v>1099</v>
      </c>
      <c r="I56" s="17">
        <v>1047</v>
      </c>
      <c r="J56" s="17">
        <v>997</v>
      </c>
      <c r="K56" s="17">
        <v>949</v>
      </c>
      <c r="L56" s="17">
        <v>913</v>
      </c>
      <c r="M56" s="17">
        <v>966</v>
      </c>
      <c r="N56" s="57" t="s">
        <v>57</v>
      </c>
      <c r="O56" s="57" t="s">
        <v>76</v>
      </c>
      <c r="P56" s="58">
        <v>937</v>
      </c>
      <c r="Q56" s="58"/>
      <c r="R56" s="17"/>
      <c r="S56" s="17"/>
      <c r="T56" s="17"/>
      <c r="U56" s="17"/>
      <c r="V56" s="17"/>
      <c r="X56" s="22">
        <v>175199.34000000005</v>
      </c>
      <c r="Y56" s="22">
        <v>28513.600000000002</v>
      </c>
      <c r="Z56" s="22">
        <v>62973.549999999974</v>
      </c>
      <c r="AA56" s="22">
        <v>266686.49000000005</v>
      </c>
      <c r="AB56" s="21">
        <v>183044.5499999997</v>
      </c>
      <c r="AC56" s="21">
        <v>66401.13</v>
      </c>
      <c r="AD56" s="21">
        <v>61612.410000000011</v>
      </c>
      <c r="AE56" s="21">
        <v>311058.08999999979</v>
      </c>
      <c r="AF56" s="21">
        <v>160465.65</v>
      </c>
      <c r="AG56" s="21">
        <v>91115.589999999895</v>
      </c>
      <c r="AH56" s="21">
        <v>80604.5</v>
      </c>
      <c r="AI56" s="21">
        <v>332185.74</v>
      </c>
      <c r="AJ56" s="21">
        <v>154119.10999999999</v>
      </c>
      <c r="AK56" s="21">
        <v>98495.07</v>
      </c>
      <c r="AL56" s="21">
        <v>125684.36</v>
      </c>
      <c r="AM56" s="21">
        <v>378298.54</v>
      </c>
      <c r="AN56" s="21">
        <v>121919.72</v>
      </c>
      <c r="AO56" s="21">
        <v>98012.44</v>
      </c>
      <c r="AP56" s="21">
        <v>172831.28</v>
      </c>
      <c r="AQ56" s="21">
        <v>392763.44</v>
      </c>
      <c r="AR56" s="21">
        <v>81533.899999999994</v>
      </c>
      <c r="AS56" s="21">
        <v>81402.129999999801</v>
      </c>
      <c r="AT56" s="21">
        <v>214432.46</v>
      </c>
      <c r="AU56" s="21">
        <v>377368.49</v>
      </c>
      <c r="AV56" s="21">
        <v>74936.650000000096</v>
      </c>
      <c r="AW56" s="21">
        <v>52616.52</v>
      </c>
      <c r="AX56" s="21">
        <v>229740.41</v>
      </c>
      <c r="AY56" s="21">
        <v>357293.58</v>
      </c>
      <c r="AZ56" s="21">
        <v>88689.45</v>
      </c>
      <c r="BA56" s="21">
        <v>47155.77</v>
      </c>
      <c r="BB56" s="21">
        <v>234732.52</v>
      </c>
      <c r="BC56" s="21">
        <v>370577.74</v>
      </c>
      <c r="BD56" s="21">
        <v>108902.9699999999</v>
      </c>
      <c r="BE56" s="21">
        <v>54409.780000000064</v>
      </c>
      <c r="BF56" s="21">
        <v>241267.51000000013</v>
      </c>
      <c r="BG56" s="21">
        <v>404580.25999999983</v>
      </c>
      <c r="BH56" s="58">
        <v>95958.779999999955</v>
      </c>
      <c r="BI56" s="58">
        <v>68658.09000000004</v>
      </c>
      <c r="BJ56" s="58">
        <v>254205.52999999971</v>
      </c>
      <c r="BK56" s="58">
        <v>418822.39999999991</v>
      </c>
      <c r="BL56" s="21"/>
      <c r="BM56" s="21"/>
      <c r="BN56" s="21"/>
      <c r="BO56" s="21"/>
      <c r="BP56" s="21"/>
      <c r="BQ56" s="21"/>
      <c r="BR56" s="21"/>
      <c r="BS56" s="21"/>
      <c r="BU56" s="21">
        <v>45952.690000000053</v>
      </c>
      <c r="BV56" s="21">
        <v>9473.8399999999983</v>
      </c>
      <c r="BW56" s="21">
        <v>38401.439999999995</v>
      </c>
      <c r="BX56" s="21">
        <v>93827.969999999987</v>
      </c>
      <c r="BY56" s="21">
        <v>50046.619999999988</v>
      </c>
      <c r="BZ56" s="21">
        <v>25046.960000000017</v>
      </c>
      <c r="CA56" s="21">
        <v>37875.879999999997</v>
      </c>
      <c r="CB56" s="21">
        <v>112969.45999999996</v>
      </c>
      <c r="DT56" s="41">
        <v>20747.992351692417</v>
      </c>
      <c r="DU56" s="41">
        <v>25812.751668859652</v>
      </c>
      <c r="DV56" s="41">
        <v>34685.348119139009</v>
      </c>
      <c r="DW56" s="41">
        <v>49418.457433969787</v>
      </c>
      <c r="DX56" s="41">
        <v>59131.189915113304</v>
      </c>
      <c r="DY56" s="41">
        <v>71623.574153126581</v>
      </c>
      <c r="DZ56" s="41">
        <v>73968.873153679771</v>
      </c>
      <c r="EA56" s="41">
        <v>81039.052322505711</v>
      </c>
      <c r="EB56" s="41">
        <v>83068.616164132152</v>
      </c>
      <c r="EC56" s="41"/>
      <c r="ED56" s="41"/>
      <c r="EE56" s="41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82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82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2.5" x14ac:dyDescent="0.35">
      <c r="A57" s="16" t="s">
        <v>58</v>
      </c>
      <c r="B57" s="16" t="s">
        <v>76</v>
      </c>
      <c r="C57" s="16" t="str">
        <f t="shared" si="0"/>
        <v>98952RES</v>
      </c>
      <c r="D57" s="17"/>
      <c r="E57" s="17">
        <v>73</v>
      </c>
      <c r="F57" s="17">
        <v>72</v>
      </c>
      <c r="G57" s="17">
        <v>66</v>
      </c>
      <c r="H57" s="17">
        <v>75</v>
      </c>
      <c r="I57" s="17">
        <v>74</v>
      </c>
      <c r="J57" s="17">
        <v>73</v>
      </c>
      <c r="K57" s="17">
        <v>61</v>
      </c>
      <c r="L57" s="17">
        <v>62</v>
      </c>
      <c r="M57" s="17">
        <v>71</v>
      </c>
      <c r="N57" s="57" t="s">
        <v>58</v>
      </c>
      <c r="O57" s="57" t="s">
        <v>76</v>
      </c>
      <c r="P57" s="58">
        <v>70</v>
      </c>
      <c r="Q57" s="58"/>
      <c r="R57" s="17"/>
      <c r="S57" s="17"/>
      <c r="T57" s="17"/>
      <c r="U57" s="17"/>
      <c r="V57" s="17"/>
      <c r="X57" s="22">
        <v>12523.509999999998</v>
      </c>
      <c r="Y57" s="22">
        <v>4046.9199999999987</v>
      </c>
      <c r="Z57" s="22">
        <v>3559.3900000000008</v>
      </c>
      <c r="AA57" s="22">
        <v>20129.820000000003</v>
      </c>
      <c r="AB57" s="21">
        <v>15002.240000000003</v>
      </c>
      <c r="AC57" s="21">
        <v>5685.26</v>
      </c>
      <c r="AD57" s="21">
        <v>3827.2700000000004</v>
      </c>
      <c r="AE57" s="21">
        <v>24514.77</v>
      </c>
      <c r="AF57" s="21">
        <v>12212.25</v>
      </c>
      <c r="AG57" s="21">
        <v>8318.84</v>
      </c>
      <c r="AH57" s="21">
        <v>5746.49</v>
      </c>
      <c r="AI57" s="21">
        <v>26277.58</v>
      </c>
      <c r="AJ57" s="21">
        <v>11027.75</v>
      </c>
      <c r="AK57" s="21">
        <v>8915.9</v>
      </c>
      <c r="AL57" s="21">
        <v>10879.01</v>
      </c>
      <c r="AM57" s="21">
        <v>30822.66</v>
      </c>
      <c r="AN57" s="21">
        <v>9759.39</v>
      </c>
      <c r="AO57" s="21">
        <v>8078.67</v>
      </c>
      <c r="AP57" s="21">
        <v>16341.87</v>
      </c>
      <c r="AQ57" s="21">
        <v>34179.93</v>
      </c>
      <c r="AR57" s="21">
        <v>6958.54</v>
      </c>
      <c r="AS57" s="21">
        <v>7122.95</v>
      </c>
      <c r="AT57" s="21">
        <v>20299.189999999999</v>
      </c>
      <c r="AU57" s="21">
        <v>34380.68</v>
      </c>
      <c r="AV57" s="21">
        <v>4464.53</v>
      </c>
      <c r="AW57" s="21">
        <v>4697.57</v>
      </c>
      <c r="AX57" s="21">
        <v>23929.87</v>
      </c>
      <c r="AY57" s="21">
        <v>33091.97</v>
      </c>
      <c r="AZ57" s="21">
        <v>5587.8</v>
      </c>
      <c r="BA57" s="21">
        <v>3767.4</v>
      </c>
      <c r="BB57" s="21">
        <v>25615.41</v>
      </c>
      <c r="BC57" s="21">
        <v>34970.61</v>
      </c>
      <c r="BD57" s="21">
        <v>7575.15</v>
      </c>
      <c r="BE57" s="21">
        <v>4178.9100000000017</v>
      </c>
      <c r="BF57" s="21">
        <v>26383.580000000009</v>
      </c>
      <c r="BG57" s="21">
        <v>38137.639999999985</v>
      </c>
      <c r="BH57" s="58">
        <v>6660.9400000000014</v>
      </c>
      <c r="BI57" s="58">
        <v>6039.68</v>
      </c>
      <c r="BJ57" s="58">
        <v>28627.86</v>
      </c>
      <c r="BK57" s="58">
        <v>41328.479999999989</v>
      </c>
      <c r="BL57" s="21"/>
      <c r="BM57" s="21"/>
      <c r="BN57" s="21"/>
      <c r="BO57" s="21"/>
      <c r="BP57" s="21"/>
      <c r="BQ57" s="21"/>
      <c r="BR57" s="21"/>
      <c r="BS57" s="21"/>
      <c r="BU57" s="21">
        <v>7246.9600000000009</v>
      </c>
      <c r="BV57" s="21">
        <v>2925.09</v>
      </c>
      <c r="BW57" s="21">
        <v>2173.5699999999997</v>
      </c>
      <c r="BX57" s="21">
        <v>12345.620000000003</v>
      </c>
      <c r="BY57" s="21">
        <v>6937.27</v>
      </c>
      <c r="BZ57" s="21">
        <v>3845.08</v>
      </c>
      <c r="CA57" s="21">
        <v>1758.27</v>
      </c>
      <c r="CB57" s="21">
        <v>12540.620000000003</v>
      </c>
      <c r="DT57" s="41">
        <v>1364.5685373196575</v>
      </c>
      <c r="DU57" s="41">
        <v>1836.0014014113876</v>
      </c>
      <c r="DV57" s="41">
        <v>2662.9739110835162</v>
      </c>
      <c r="DW57" s="41">
        <v>4226.3141891479472</v>
      </c>
      <c r="DX57" s="41">
        <v>5467.8719447302465</v>
      </c>
      <c r="DY57" s="41">
        <v>6712.8764260526459</v>
      </c>
      <c r="DZ57" s="41">
        <v>7543.5350823590088</v>
      </c>
      <c r="EA57" s="41">
        <v>8623.5117502791309</v>
      </c>
      <c r="EB57" s="41">
        <v>8856.1417629806456</v>
      </c>
      <c r="EC57" s="41"/>
      <c r="ED57" s="41"/>
      <c r="EE57" s="41"/>
      <c r="EW57">
        <v>3</v>
      </c>
      <c r="EX57">
        <v>2</v>
      </c>
      <c r="EY57">
        <v>1</v>
      </c>
      <c r="EZ57">
        <v>1</v>
      </c>
      <c r="FA57" t="s">
        <v>82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82</v>
      </c>
      <c r="FX57">
        <v>195.68</v>
      </c>
    </row>
    <row r="58" spans="1:183" ht="72.5" x14ac:dyDescent="0.35">
      <c r="A58" s="16" t="s">
        <v>59</v>
      </c>
      <c r="B58" s="16" t="s">
        <v>76</v>
      </c>
      <c r="C58" s="16" t="str">
        <f t="shared" si="0"/>
        <v>98953RES</v>
      </c>
      <c r="D58" s="17"/>
      <c r="E58" s="17">
        <v>606</v>
      </c>
      <c r="F58" s="17">
        <v>657</v>
      </c>
      <c r="G58" s="17">
        <v>656</v>
      </c>
      <c r="H58" s="17">
        <v>623</v>
      </c>
      <c r="I58" s="17">
        <v>581</v>
      </c>
      <c r="J58" s="17">
        <v>570</v>
      </c>
      <c r="K58" s="17">
        <v>539</v>
      </c>
      <c r="L58" s="17">
        <v>554</v>
      </c>
      <c r="M58" s="17">
        <v>548</v>
      </c>
      <c r="N58" s="57" t="s">
        <v>59</v>
      </c>
      <c r="O58" s="57" t="s">
        <v>76</v>
      </c>
      <c r="P58" s="58">
        <v>531</v>
      </c>
      <c r="Q58" s="58"/>
      <c r="R58" s="17"/>
      <c r="S58" s="17"/>
      <c r="T58" s="17"/>
      <c r="U58" s="17"/>
      <c r="V58" s="17"/>
      <c r="X58" s="22">
        <v>105503.9999999999</v>
      </c>
      <c r="Y58" s="22">
        <v>17396.959999999995</v>
      </c>
      <c r="Z58" s="22">
        <v>13605.769999999993</v>
      </c>
      <c r="AA58" s="22">
        <v>136506.72999999989</v>
      </c>
      <c r="AB58" s="21">
        <v>112600.84000000008</v>
      </c>
      <c r="AC58" s="21">
        <v>33318.240000000013</v>
      </c>
      <c r="AD58" s="21">
        <v>12224.439999999999</v>
      </c>
      <c r="AE58" s="21">
        <v>158143.52000000014</v>
      </c>
      <c r="AF58" s="21">
        <v>92153.55</v>
      </c>
      <c r="AG58" s="21">
        <v>51119.109999999899</v>
      </c>
      <c r="AH58" s="21">
        <v>24413.25</v>
      </c>
      <c r="AI58" s="21">
        <v>167685.91</v>
      </c>
      <c r="AJ58" s="21">
        <v>79361.070000000007</v>
      </c>
      <c r="AK58" s="21">
        <v>49414.18</v>
      </c>
      <c r="AL58" s="21">
        <v>45630.06</v>
      </c>
      <c r="AM58" s="21">
        <v>174405.31</v>
      </c>
      <c r="AN58" s="21">
        <v>57292.249999999898</v>
      </c>
      <c r="AO58" s="21">
        <v>44765.82</v>
      </c>
      <c r="AP58" s="21">
        <v>62624.74</v>
      </c>
      <c r="AQ58" s="21">
        <v>164682.81</v>
      </c>
      <c r="AR58" s="21">
        <v>45510.37</v>
      </c>
      <c r="AS58" s="21">
        <v>34218.800000000003</v>
      </c>
      <c r="AT58" s="21">
        <v>74078.09</v>
      </c>
      <c r="AU58" s="21">
        <v>153807.26</v>
      </c>
      <c r="AV58" s="21">
        <v>46252.72</v>
      </c>
      <c r="AW58" s="21">
        <v>25528.1</v>
      </c>
      <c r="AX58" s="21">
        <v>77807.070000000094</v>
      </c>
      <c r="AY58" s="21">
        <v>149587.89000000001</v>
      </c>
      <c r="AZ58" s="21">
        <v>60452.74</v>
      </c>
      <c r="BA58" s="21">
        <v>25169.51</v>
      </c>
      <c r="BB58" s="21">
        <v>75071.78</v>
      </c>
      <c r="BC58" s="21">
        <v>160694.03</v>
      </c>
      <c r="BD58" s="21">
        <v>64044.62999999999</v>
      </c>
      <c r="BE58" s="21">
        <v>30216.899999999998</v>
      </c>
      <c r="BF58" s="21">
        <v>79929.489999999976</v>
      </c>
      <c r="BG58" s="21">
        <v>174191.02000000005</v>
      </c>
      <c r="BH58" s="58">
        <v>51245.319999999927</v>
      </c>
      <c r="BI58" s="58">
        <v>33558.959999999999</v>
      </c>
      <c r="BJ58" s="58">
        <v>83869.059999999969</v>
      </c>
      <c r="BK58" s="58">
        <v>168673.34000000008</v>
      </c>
      <c r="BL58" s="21"/>
      <c r="BM58" s="21"/>
      <c r="BN58" s="21"/>
      <c r="BO58" s="21"/>
      <c r="BP58" s="21"/>
      <c r="BQ58" s="21"/>
      <c r="BR58" s="21"/>
      <c r="BS58" s="21"/>
      <c r="BU58" s="21">
        <v>8229.2800000000007</v>
      </c>
      <c r="BV58" s="21">
        <v>1723.75</v>
      </c>
      <c r="BW58" s="21">
        <v>1659.3700000000001</v>
      </c>
      <c r="BX58" s="21">
        <v>11612.399999999996</v>
      </c>
      <c r="BY58" s="21">
        <v>7982.170000000001</v>
      </c>
      <c r="BZ58" s="21">
        <v>3668.6599999999994</v>
      </c>
      <c r="CA58" s="21">
        <v>1686.3</v>
      </c>
      <c r="CB58" s="21">
        <v>13337.13</v>
      </c>
      <c r="DT58" s="41">
        <v>6703.5608112913669</v>
      </c>
      <c r="DU58" s="41">
        <v>9035.328132084971</v>
      </c>
      <c r="DV58" s="41">
        <v>14059.468462345498</v>
      </c>
      <c r="DW58" s="41">
        <v>19912.851391910604</v>
      </c>
      <c r="DX58" s="41">
        <v>22366.390502842216</v>
      </c>
      <c r="DY58" s="41">
        <v>25719.386714546908</v>
      </c>
      <c r="DZ58" s="41">
        <v>26268.980732620985</v>
      </c>
      <c r="EA58" s="41">
        <v>27588.053833155067</v>
      </c>
      <c r="EB58" s="41">
        <v>29042.823841218131</v>
      </c>
      <c r="EC58" s="41"/>
      <c r="ED58" s="41"/>
      <c r="EE58" s="41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82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82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2.5" x14ac:dyDescent="0.35">
      <c r="A59" s="16" t="s">
        <v>60</v>
      </c>
      <c r="B59" s="16" t="s">
        <v>76</v>
      </c>
      <c r="C59" s="16" t="str">
        <f t="shared" si="0"/>
        <v>99301RES</v>
      </c>
      <c r="D59" s="17"/>
      <c r="E59" s="17">
        <v>1</v>
      </c>
      <c r="F59" s="17">
        <v>1</v>
      </c>
      <c r="G59" s="17">
        <v>1</v>
      </c>
      <c r="H59" s="17">
        <v>1</v>
      </c>
      <c r="I59" s="17">
        <v>1</v>
      </c>
      <c r="J59" s="17">
        <v>1</v>
      </c>
      <c r="K59" s="17">
        <v>1</v>
      </c>
      <c r="L59" s="17">
        <v>1</v>
      </c>
      <c r="M59" s="17">
        <v>1</v>
      </c>
      <c r="N59" s="57" t="s">
        <v>60</v>
      </c>
      <c r="O59" s="57" t="s">
        <v>76</v>
      </c>
      <c r="P59" s="58">
        <v>1</v>
      </c>
      <c r="Q59" s="58"/>
      <c r="R59" s="17"/>
      <c r="S59" s="17"/>
      <c r="T59" s="17"/>
      <c r="U59" s="17"/>
      <c r="V59" s="17"/>
      <c r="X59" s="22">
        <v>291.45</v>
      </c>
      <c r="Y59" s="22">
        <v>0</v>
      </c>
      <c r="Z59" s="22">
        <v>0</v>
      </c>
      <c r="AA59" s="22">
        <v>291.45</v>
      </c>
      <c r="AB59" s="21">
        <v>262.79000000000002</v>
      </c>
      <c r="AC59" s="21">
        <v>0</v>
      </c>
      <c r="AD59" s="21">
        <v>0</v>
      </c>
      <c r="AE59" s="21">
        <v>262.79000000000002</v>
      </c>
      <c r="AF59" s="21">
        <v>215.32</v>
      </c>
      <c r="AG59" s="21">
        <v>262.79000000000002</v>
      </c>
      <c r="AH59" s="21">
        <v>0</v>
      </c>
      <c r="AI59" s="21">
        <v>478.11</v>
      </c>
      <c r="AJ59" s="21">
        <v>166.73</v>
      </c>
      <c r="AK59" s="21">
        <v>215.32</v>
      </c>
      <c r="AL59" s="21">
        <v>262.79000000000002</v>
      </c>
      <c r="AM59" s="21">
        <v>644.84</v>
      </c>
      <c r="AN59" s="21">
        <v>135.93</v>
      </c>
      <c r="AO59" s="21">
        <v>166.73</v>
      </c>
      <c r="AP59" s="21">
        <v>478.11</v>
      </c>
      <c r="AQ59" s="21">
        <v>780.77</v>
      </c>
      <c r="AR59" s="21">
        <v>70.3</v>
      </c>
      <c r="AS59" s="21">
        <v>135.93</v>
      </c>
      <c r="AT59" s="21">
        <v>244.84</v>
      </c>
      <c r="AU59" s="21">
        <v>451.07</v>
      </c>
      <c r="AV59" s="21">
        <v>80.010000000000005</v>
      </c>
      <c r="AW59" s="21">
        <v>70.3</v>
      </c>
      <c r="AX59" s="21">
        <v>380.77</v>
      </c>
      <c r="AY59" s="21">
        <v>531.08000000000004</v>
      </c>
      <c r="AZ59" s="21">
        <v>148.35</v>
      </c>
      <c r="BA59" s="21">
        <v>80.010000000000005</v>
      </c>
      <c r="BB59" s="21">
        <v>451.07</v>
      </c>
      <c r="BC59" s="21">
        <v>679.43</v>
      </c>
      <c r="BD59" s="21">
        <v>185.01</v>
      </c>
      <c r="BE59" s="21">
        <v>148.35</v>
      </c>
      <c r="BF59" s="21">
        <v>531.08000000000004</v>
      </c>
      <c r="BG59" s="21">
        <v>864.44</v>
      </c>
      <c r="BH59" s="58">
        <v>86.85</v>
      </c>
      <c r="BI59" s="58">
        <v>185.01</v>
      </c>
      <c r="BJ59" s="58">
        <v>679.43</v>
      </c>
      <c r="BK59" s="58">
        <v>951.29</v>
      </c>
      <c r="BL59" s="21"/>
      <c r="BM59" s="21"/>
      <c r="BN59" s="21"/>
      <c r="BO59" s="21"/>
      <c r="BP59" s="21"/>
      <c r="BQ59" s="21"/>
      <c r="BR59" s="21"/>
      <c r="BS59" s="21"/>
      <c r="BU59" s="21" t="s">
        <v>82</v>
      </c>
      <c r="BV59" s="21" t="s">
        <v>82</v>
      </c>
      <c r="BW59" s="21" t="s">
        <v>82</v>
      </c>
      <c r="BX59" s="21" t="s">
        <v>82</v>
      </c>
      <c r="BY59" s="21" t="s">
        <v>82</v>
      </c>
      <c r="BZ59" s="21" t="s">
        <v>82</v>
      </c>
      <c r="CA59" s="21" t="s">
        <v>82</v>
      </c>
      <c r="CB59" s="21" t="s">
        <v>82</v>
      </c>
      <c r="DT59" s="41">
        <v>7.0065500926580802</v>
      </c>
      <c r="DU59" s="41">
        <v>8.1510258753674893</v>
      </c>
      <c r="DV59" s="41">
        <v>30.82054539496222</v>
      </c>
      <c r="DW59" s="41">
        <v>98.488883395624399</v>
      </c>
      <c r="DX59" s="41">
        <v>151.44814219322507</v>
      </c>
      <c r="DY59" s="41">
        <v>84.466237297225092</v>
      </c>
      <c r="DZ59" s="41">
        <v>119.97359562697241</v>
      </c>
      <c r="EA59" s="41">
        <v>154.29961568363231</v>
      </c>
      <c r="EB59" s="41">
        <v>183.53913119306839</v>
      </c>
      <c r="EC59" s="41"/>
      <c r="ED59" s="41"/>
      <c r="EE59" s="41"/>
      <c r="EU59" t="s">
        <v>82</v>
      </c>
      <c r="EV59" t="s">
        <v>82</v>
      </c>
      <c r="EW59" t="s">
        <v>82</v>
      </c>
      <c r="EX59" t="s">
        <v>82</v>
      </c>
      <c r="EY59" t="s">
        <v>82</v>
      </c>
      <c r="EZ59" t="s">
        <v>82</v>
      </c>
      <c r="FA59" t="s">
        <v>82</v>
      </c>
      <c r="FB59" t="s">
        <v>82</v>
      </c>
      <c r="FC59" t="s">
        <v>82</v>
      </c>
      <c r="FH59" t="s">
        <v>82</v>
      </c>
      <c r="FI59" t="s">
        <v>82</v>
      </c>
      <c r="FJ59" t="s">
        <v>82</v>
      </c>
      <c r="FK59" t="s">
        <v>82</v>
      </c>
      <c r="FL59" t="s">
        <v>82</v>
      </c>
      <c r="FM59" t="s">
        <v>82</v>
      </c>
      <c r="FN59" t="s">
        <v>82</v>
      </c>
      <c r="FO59" t="s">
        <v>82</v>
      </c>
      <c r="FP59" t="s">
        <v>82</v>
      </c>
    </row>
    <row r="60" spans="1:183" ht="72.5" x14ac:dyDescent="0.35">
      <c r="A60" s="16" t="s">
        <v>61</v>
      </c>
      <c r="B60" s="16" t="s">
        <v>76</v>
      </c>
      <c r="C60" s="16" t="str">
        <f t="shared" si="0"/>
        <v>99323RES</v>
      </c>
      <c r="D60" s="17"/>
      <c r="E60" s="17">
        <v>253</v>
      </c>
      <c r="F60" s="17">
        <v>249</v>
      </c>
      <c r="G60" s="17">
        <v>255</v>
      </c>
      <c r="H60" s="17">
        <v>239</v>
      </c>
      <c r="I60" s="17">
        <v>228</v>
      </c>
      <c r="J60" s="17">
        <v>206</v>
      </c>
      <c r="K60" s="17">
        <v>210</v>
      </c>
      <c r="L60" s="17">
        <v>222</v>
      </c>
      <c r="M60" s="17">
        <v>209</v>
      </c>
      <c r="N60" s="57" t="s">
        <v>61</v>
      </c>
      <c r="O60" s="57" t="s">
        <v>76</v>
      </c>
      <c r="P60" s="58">
        <v>208</v>
      </c>
      <c r="Q60" s="58"/>
      <c r="R60" s="17"/>
      <c r="S60" s="17"/>
      <c r="T60" s="17"/>
      <c r="U60" s="17"/>
      <c r="V60" s="17"/>
      <c r="X60" s="22">
        <v>49653.58</v>
      </c>
      <c r="Y60" s="22">
        <v>6979.079999999999</v>
      </c>
      <c r="Z60" s="22">
        <v>3880.96</v>
      </c>
      <c r="AA60" s="22">
        <v>60513.620000000046</v>
      </c>
      <c r="AB60" s="21">
        <v>39998.180000000008</v>
      </c>
      <c r="AC60" s="21">
        <v>12839.760000000004</v>
      </c>
      <c r="AD60" s="21">
        <v>2416.31</v>
      </c>
      <c r="AE60" s="21">
        <v>55254.250000000022</v>
      </c>
      <c r="AF60" s="21">
        <v>37063.18</v>
      </c>
      <c r="AG60" s="21">
        <v>16801.55</v>
      </c>
      <c r="AH60" s="21">
        <v>4273.16</v>
      </c>
      <c r="AI60" s="21">
        <v>58137.89</v>
      </c>
      <c r="AJ60" s="21">
        <v>31119.73</v>
      </c>
      <c r="AK60" s="21">
        <v>17987.5</v>
      </c>
      <c r="AL60" s="21">
        <v>9642.23</v>
      </c>
      <c r="AM60" s="21">
        <v>58749.46</v>
      </c>
      <c r="AN60" s="21">
        <v>22918.13</v>
      </c>
      <c r="AO60" s="21">
        <v>15282.3</v>
      </c>
      <c r="AP60" s="21">
        <v>16311.04</v>
      </c>
      <c r="AQ60" s="21">
        <v>54511.47</v>
      </c>
      <c r="AR60" s="21">
        <v>15920.62</v>
      </c>
      <c r="AS60" s="21">
        <v>11598.56</v>
      </c>
      <c r="AT60" s="21">
        <v>20553.73</v>
      </c>
      <c r="AU60" s="21">
        <v>48072.91</v>
      </c>
      <c r="AV60" s="21">
        <v>19360.84</v>
      </c>
      <c r="AW60" s="21">
        <v>7649.63</v>
      </c>
      <c r="AX60" s="21">
        <v>19447.509999999998</v>
      </c>
      <c r="AY60" s="21">
        <v>46457.98</v>
      </c>
      <c r="AZ60" s="21">
        <v>28922.09</v>
      </c>
      <c r="BA60" s="21">
        <v>8751.4099999999908</v>
      </c>
      <c r="BB60" s="21">
        <v>21564.240000000002</v>
      </c>
      <c r="BC60" s="21">
        <v>59237.74</v>
      </c>
      <c r="BD60" s="21">
        <v>25287.190000000002</v>
      </c>
      <c r="BE60" s="21">
        <v>11378.590000000002</v>
      </c>
      <c r="BF60" s="21">
        <v>20718.960000000006</v>
      </c>
      <c r="BG60" s="21">
        <v>57384.74</v>
      </c>
      <c r="BH60" s="58">
        <v>19575.720000000005</v>
      </c>
      <c r="BI60" s="58">
        <v>13228.749999999998</v>
      </c>
      <c r="BJ60" s="58">
        <v>24537.329999999994</v>
      </c>
      <c r="BK60" s="58">
        <v>57341.799999999996</v>
      </c>
      <c r="BL60" s="21"/>
      <c r="BM60" s="21"/>
      <c r="BN60" s="21"/>
      <c r="BO60" s="21"/>
      <c r="BP60" s="21"/>
      <c r="BQ60" s="21"/>
      <c r="BR60" s="21"/>
      <c r="BS60" s="21"/>
      <c r="BU60" s="21">
        <v>1368.64</v>
      </c>
      <c r="BV60" s="21">
        <v>619.25</v>
      </c>
      <c r="BW60" s="21">
        <v>389.2</v>
      </c>
      <c r="BX60" s="21">
        <v>2377.09</v>
      </c>
      <c r="BY60" s="21">
        <v>1488.12</v>
      </c>
      <c r="BZ60" s="21">
        <v>1020.78</v>
      </c>
      <c r="CA60" s="21">
        <v>737.72</v>
      </c>
      <c r="CB60" s="21">
        <v>3246.62</v>
      </c>
      <c r="DT60" s="41">
        <v>2489.0568857830149</v>
      </c>
      <c r="DU60" s="41">
        <v>2816.7596774430303</v>
      </c>
      <c r="DV60" s="41">
        <v>3856.9420565084529</v>
      </c>
      <c r="DW60" s="41">
        <v>5348.2422348130522</v>
      </c>
      <c r="DX60" s="41">
        <v>6275.0263077975142</v>
      </c>
      <c r="DY60" s="41">
        <v>7395.1349083793884</v>
      </c>
      <c r="DZ60" s="41">
        <v>6900.0155362818277</v>
      </c>
      <c r="EA60" s="41">
        <v>8365.6869021728107</v>
      </c>
      <c r="EB60" s="41">
        <v>7984.5508875866872</v>
      </c>
      <c r="EC60" s="41"/>
      <c r="ED60" s="41"/>
      <c r="EE60" s="41"/>
      <c r="EV60">
        <v>2</v>
      </c>
      <c r="EX60">
        <v>7</v>
      </c>
      <c r="EY60">
        <v>2</v>
      </c>
      <c r="EZ60">
        <v>1</v>
      </c>
      <c r="FA60" t="s">
        <v>82</v>
      </c>
      <c r="FI60">
        <v>1427.21</v>
      </c>
      <c r="FK60">
        <v>4931.5600000000004</v>
      </c>
      <c r="FL60">
        <v>439.51</v>
      </c>
      <c r="FM60">
        <v>100</v>
      </c>
      <c r="FN60" t="s">
        <v>82</v>
      </c>
      <c r="FX60">
        <v>579.79999999999995</v>
      </c>
      <c r="FY60">
        <v>77.8</v>
      </c>
      <c r="FZ60">
        <v>100</v>
      </c>
    </row>
    <row r="61" spans="1:183" ht="72.5" x14ac:dyDescent="0.35">
      <c r="A61" s="16" t="s">
        <v>62</v>
      </c>
      <c r="B61" s="16" t="s">
        <v>76</v>
      </c>
      <c r="C61" s="16" t="str">
        <f t="shared" si="0"/>
        <v>99324RES</v>
      </c>
      <c r="D61" s="17"/>
      <c r="E61" s="17">
        <v>452</v>
      </c>
      <c r="F61" s="17">
        <v>503</v>
      </c>
      <c r="G61" s="17">
        <v>558</v>
      </c>
      <c r="H61" s="17">
        <v>521</v>
      </c>
      <c r="I61" s="17">
        <v>486</v>
      </c>
      <c r="J61" s="17">
        <v>479</v>
      </c>
      <c r="K61" s="17">
        <v>427</v>
      </c>
      <c r="L61" s="17">
        <v>422</v>
      </c>
      <c r="M61" s="17">
        <v>473</v>
      </c>
      <c r="N61" s="57" t="s">
        <v>62</v>
      </c>
      <c r="O61" s="57" t="s">
        <v>76</v>
      </c>
      <c r="P61" s="58">
        <v>490</v>
      </c>
      <c r="Q61" s="58"/>
      <c r="R61" s="17"/>
      <c r="S61" s="17"/>
      <c r="T61" s="17"/>
      <c r="U61" s="17"/>
      <c r="V61" s="17"/>
      <c r="X61" s="22">
        <v>48027.140000000007</v>
      </c>
      <c r="Y61" s="22">
        <v>7935.89</v>
      </c>
      <c r="Z61" s="22">
        <v>7100.4600000000009</v>
      </c>
      <c r="AA61" s="22">
        <v>63063.490000000013</v>
      </c>
      <c r="AB61" s="21">
        <v>52953.199999999983</v>
      </c>
      <c r="AC61" s="21">
        <v>13230.159999999994</v>
      </c>
      <c r="AD61" s="21">
        <v>5203.26</v>
      </c>
      <c r="AE61" s="21">
        <v>71386.619999999952</v>
      </c>
      <c r="AF61" s="21">
        <v>53872.52</v>
      </c>
      <c r="AG61" s="21">
        <v>22026.15</v>
      </c>
      <c r="AH61" s="21">
        <v>7881.7</v>
      </c>
      <c r="AI61" s="21">
        <v>83780.37</v>
      </c>
      <c r="AJ61" s="21">
        <v>44797.59</v>
      </c>
      <c r="AK61" s="21">
        <v>26170.74</v>
      </c>
      <c r="AL61" s="21">
        <v>16157.51</v>
      </c>
      <c r="AM61" s="21">
        <v>87125.840000000098</v>
      </c>
      <c r="AN61" s="21">
        <v>38931.97</v>
      </c>
      <c r="AO61" s="21">
        <v>24030.75</v>
      </c>
      <c r="AP61" s="21">
        <v>24694.91</v>
      </c>
      <c r="AQ61" s="21">
        <v>87657.63</v>
      </c>
      <c r="AR61" s="21">
        <v>25619.91</v>
      </c>
      <c r="AS61" s="21">
        <v>23022.33</v>
      </c>
      <c r="AT61" s="21">
        <v>33515.410000000003</v>
      </c>
      <c r="AU61" s="21">
        <v>82157.649999999994</v>
      </c>
      <c r="AV61" s="21">
        <v>23743.53</v>
      </c>
      <c r="AW61" s="21">
        <v>14017.28</v>
      </c>
      <c r="AX61" s="21">
        <v>36847.699999999997</v>
      </c>
      <c r="AY61" s="21">
        <v>74608.509999999995</v>
      </c>
      <c r="AZ61" s="21">
        <v>26966.49</v>
      </c>
      <c r="BA61" s="21">
        <v>13129.44</v>
      </c>
      <c r="BB61" s="21">
        <v>36840.629999999997</v>
      </c>
      <c r="BC61" s="21">
        <v>76936.56</v>
      </c>
      <c r="BD61" s="21">
        <v>38934.920000000042</v>
      </c>
      <c r="BE61" s="21">
        <v>15205.910000000009</v>
      </c>
      <c r="BF61" s="21">
        <v>39428.000000000015</v>
      </c>
      <c r="BG61" s="21">
        <v>93568.829999999973</v>
      </c>
      <c r="BH61" s="58">
        <v>35621.029999999977</v>
      </c>
      <c r="BI61" s="58">
        <v>22046.950000000012</v>
      </c>
      <c r="BJ61" s="58">
        <v>44996.209999999985</v>
      </c>
      <c r="BK61" s="58">
        <v>102664.18999999994</v>
      </c>
      <c r="BL61" s="21"/>
      <c r="BM61" s="21"/>
      <c r="BN61" s="21"/>
      <c r="BO61" s="21"/>
      <c r="BP61" s="21"/>
      <c r="BQ61" s="21"/>
      <c r="BR61" s="21"/>
      <c r="BS61" s="21"/>
      <c r="BU61" s="21">
        <v>5906.3300000000008</v>
      </c>
      <c r="BV61" s="21">
        <v>1231.55</v>
      </c>
      <c r="BW61" s="21">
        <v>947.54</v>
      </c>
      <c r="BX61" s="21">
        <v>8085.420000000001</v>
      </c>
      <c r="BY61" s="21">
        <v>4944.2600000000011</v>
      </c>
      <c r="BZ61" s="21">
        <v>2164.36</v>
      </c>
      <c r="CA61" s="21">
        <v>325.26000000000005</v>
      </c>
      <c r="CB61" s="21">
        <v>7433.880000000001</v>
      </c>
      <c r="DT61" s="41">
        <v>3268.8579641422884</v>
      </c>
      <c r="DU61" s="41">
        <v>3928.5921382034076</v>
      </c>
      <c r="DV61" s="41">
        <v>5828.6663150559507</v>
      </c>
      <c r="DW61" s="41">
        <v>8369.2041864011444</v>
      </c>
      <c r="DX61" s="41">
        <v>9675.5320740224415</v>
      </c>
      <c r="DY61" s="41">
        <v>12368.66740992873</v>
      </c>
      <c r="DZ61" s="41">
        <v>12641.302990910654</v>
      </c>
      <c r="EA61" s="41">
        <v>13521.613079446412</v>
      </c>
      <c r="EB61" s="41">
        <v>14523.390777008883</v>
      </c>
      <c r="EC61" s="41"/>
      <c r="ED61" s="41"/>
      <c r="EE61" s="41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82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82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2.5" x14ac:dyDescent="0.35">
      <c r="A62" s="16" t="s">
        <v>63</v>
      </c>
      <c r="B62" s="16" t="s">
        <v>76</v>
      </c>
      <c r="C62" s="16" t="str">
        <f t="shared" si="0"/>
        <v>99328RES</v>
      </c>
      <c r="D62" s="17"/>
      <c r="E62" s="17">
        <v>351</v>
      </c>
      <c r="F62" s="17">
        <v>369</v>
      </c>
      <c r="G62" s="17">
        <v>401</v>
      </c>
      <c r="H62" s="17">
        <v>410</v>
      </c>
      <c r="I62" s="17">
        <v>395</v>
      </c>
      <c r="J62" s="17">
        <v>381</v>
      </c>
      <c r="K62" s="17">
        <v>343</v>
      </c>
      <c r="L62" s="17">
        <v>338</v>
      </c>
      <c r="M62" s="17">
        <v>347</v>
      </c>
      <c r="N62" s="57" t="s">
        <v>63</v>
      </c>
      <c r="O62" s="57" t="s">
        <v>76</v>
      </c>
      <c r="P62" s="58">
        <v>336</v>
      </c>
      <c r="Q62" s="58"/>
      <c r="R62" s="17"/>
      <c r="S62" s="17"/>
      <c r="T62" s="17"/>
      <c r="U62" s="17"/>
      <c r="V62" s="17"/>
      <c r="X62" s="22">
        <v>54273.040000000059</v>
      </c>
      <c r="Y62" s="22">
        <v>11262.170000000002</v>
      </c>
      <c r="Z62" s="22">
        <v>7504.4999999999982</v>
      </c>
      <c r="AA62" s="22">
        <v>73039.710000000065</v>
      </c>
      <c r="AB62" s="21">
        <v>60785.480000000018</v>
      </c>
      <c r="AC62" s="21">
        <v>14920.280000000002</v>
      </c>
      <c r="AD62" s="21">
        <v>8619.2799999999988</v>
      </c>
      <c r="AE62" s="21">
        <v>84325.040000000081</v>
      </c>
      <c r="AF62" s="21">
        <v>61776.89</v>
      </c>
      <c r="AG62" s="21">
        <v>27481.52</v>
      </c>
      <c r="AH62" s="21">
        <v>13107.08</v>
      </c>
      <c r="AI62" s="21">
        <v>102365.49</v>
      </c>
      <c r="AJ62" s="21">
        <v>54798.1</v>
      </c>
      <c r="AK62" s="21">
        <v>32127.58</v>
      </c>
      <c r="AL62" s="21">
        <v>24616.02</v>
      </c>
      <c r="AM62" s="21">
        <v>111541.7</v>
      </c>
      <c r="AN62" s="21">
        <v>41953.53</v>
      </c>
      <c r="AO62" s="21">
        <v>32473.7</v>
      </c>
      <c r="AP62" s="21">
        <v>37361.730000000003</v>
      </c>
      <c r="AQ62" s="21">
        <v>111788.96</v>
      </c>
      <c r="AR62" s="21">
        <v>27886.25</v>
      </c>
      <c r="AS62" s="21">
        <v>25826.45</v>
      </c>
      <c r="AT62" s="21">
        <v>48477.2</v>
      </c>
      <c r="AU62" s="21">
        <v>102189.9</v>
      </c>
      <c r="AV62" s="21">
        <v>25425.7</v>
      </c>
      <c r="AW62" s="21">
        <v>15962.48</v>
      </c>
      <c r="AX62" s="21">
        <v>54208.21</v>
      </c>
      <c r="AY62" s="21">
        <v>95596.39</v>
      </c>
      <c r="AZ62" s="21">
        <v>24504.7</v>
      </c>
      <c r="BA62" s="21">
        <v>14512</v>
      </c>
      <c r="BB62" s="21">
        <v>51754.49</v>
      </c>
      <c r="BC62" s="21">
        <v>90771.1899999999</v>
      </c>
      <c r="BD62" s="21">
        <v>32908.19999999999</v>
      </c>
      <c r="BE62" s="21">
        <v>14136.199999999997</v>
      </c>
      <c r="BF62" s="21">
        <v>53816.710000000006</v>
      </c>
      <c r="BG62" s="21">
        <v>100861.11000000003</v>
      </c>
      <c r="BH62" s="58">
        <v>23013.860000000015</v>
      </c>
      <c r="BI62" s="58">
        <v>18240.900000000012</v>
      </c>
      <c r="BJ62" s="58">
        <v>56986.040000000008</v>
      </c>
      <c r="BK62" s="58">
        <v>98240.800000000032</v>
      </c>
      <c r="BL62" s="21"/>
      <c r="BM62" s="21"/>
      <c r="BN62" s="21"/>
      <c r="BO62" s="21"/>
      <c r="BP62" s="21"/>
      <c r="BQ62" s="21"/>
      <c r="BR62" s="21"/>
      <c r="BS62" s="21"/>
      <c r="BU62" s="21">
        <v>5479.6099999999988</v>
      </c>
      <c r="BV62" s="21">
        <v>1893.4599999999996</v>
      </c>
      <c r="BW62" s="21">
        <v>885.35</v>
      </c>
      <c r="BX62" s="21">
        <v>8258.42</v>
      </c>
      <c r="BY62" s="21">
        <v>6104.9500000000025</v>
      </c>
      <c r="BZ62" s="21">
        <v>2398.81</v>
      </c>
      <c r="CA62" s="21">
        <v>975.38</v>
      </c>
      <c r="CB62" s="21">
        <v>9479.1400000000012</v>
      </c>
      <c r="DT62" s="41">
        <v>3691.4129765375437</v>
      </c>
      <c r="DU62" s="41">
        <v>5134.8873373121587</v>
      </c>
      <c r="DV62" s="41">
        <v>7954.5641774611995</v>
      </c>
      <c r="DW62" s="41">
        <v>11626.208764988478</v>
      </c>
      <c r="DX62" s="41">
        <v>13918.49279398078</v>
      </c>
      <c r="DY62" s="41">
        <v>17043.318786087435</v>
      </c>
      <c r="DZ62" s="41">
        <v>17956.567023674728</v>
      </c>
      <c r="EA62" s="41">
        <v>18319.855045463635</v>
      </c>
      <c r="EB62" s="41">
        <v>18875.532239745997</v>
      </c>
      <c r="EC62" s="41"/>
      <c r="ED62" s="41"/>
      <c r="EE62" s="41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82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82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2.5" x14ac:dyDescent="0.35">
      <c r="A63" s="16" t="s">
        <v>64</v>
      </c>
      <c r="B63" s="16" t="s">
        <v>76</v>
      </c>
      <c r="C63" s="16" t="str">
        <f t="shared" si="0"/>
        <v>99329RES</v>
      </c>
      <c r="D63" s="17"/>
      <c r="E63" s="17">
        <v>15</v>
      </c>
      <c r="F63" s="17">
        <v>18</v>
      </c>
      <c r="G63" s="17">
        <v>19</v>
      </c>
      <c r="H63" s="17">
        <v>17</v>
      </c>
      <c r="I63" s="17">
        <v>21</v>
      </c>
      <c r="J63" s="17">
        <v>20</v>
      </c>
      <c r="K63" s="17">
        <v>16</v>
      </c>
      <c r="L63" s="17">
        <v>18</v>
      </c>
      <c r="M63" s="17">
        <v>17</v>
      </c>
      <c r="N63" s="57" t="s">
        <v>64</v>
      </c>
      <c r="O63" s="57" t="s">
        <v>76</v>
      </c>
      <c r="P63" s="58">
        <v>15</v>
      </c>
      <c r="Q63" s="58"/>
      <c r="R63" s="17"/>
      <c r="S63" s="17"/>
      <c r="T63" s="17"/>
      <c r="U63" s="17"/>
      <c r="V63" s="17"/>
      <c r="X63" s="22">
        <v>2318</v>
      </c>
      <c r="Y63" s="22">
        <v>117.99</v>
      </c>
      <c r="Z63" s="22">
        <v>75.13</v>
      </c>
      <c r="AA63" s="22">
        <v>2511.12</v>
      </c>
      <c r="AB63" s="21">
        <v>3146.6599999999994</v>
      </c>
      <c r="AC63" s="21">
        <v>459.53</v>
      </c>
      <c r="AD63" s="21">
        <v>0</v>
      </c>
      <c r="AE63" s="21">
        <v>3606.19</v>
      </c>
      <c r="AF63" s="21">
        <v>2903.31</v>
      </c>
      <c r="AG63" s="21">
        <v>736.02</v>
      </c>
      <c r="AH63" s="21">
        <v>0</v>
      </c>
      <c r="AI63" s="21">
        <v>3639.33</v>
      </c>
      <c r="AJ63" s="21">
        <v>2163.6799999999998</v>
      </c>
      <c r="AK63" s="21">
        <v>925.27</v>
      </c>
      <c r="AL63" s="21">
        <v>231.33</v>
      </c>
      <c r="AM63" s="21">
        <v>3320.28</v>
      </c>
      <c r="AN63" s="21">
        <v>2496.5</v>
      </c>
      <c r="AO63" s="21">
        <v>1353.03</v>
      </c>
      <c r="AP63" s="21">
        <v>658.42</v>
      </c>
      <c r="AQ63" s="21">
        <v>4507.95</v>
      </c>
      <c r="AR63" s="21">
        <v>1641.89</v>
      </c>
      <c r="AS63" s="21">
        <v>1482.53</v>
      </c>
      <c r="AT63" s="21">
        <v>1494.13</v>
      </c>
      <c r="AU63" s="21">
        <v>4618.55</v>
      </c>
      <c r="AV63" s="21">
        <v>1577.37</v>
      </c>
      <c r="AW63" s="21">
        <v>989.2</v>
      </c>
      <c r="AX63" s="21">
        <v>1318.38</v>
      </c>
      <c r="AY63" s="21">
        <v>3884.95</v>
      </c>
      <c r="AZ63" s="21">
        <v>1443.36</v>
      </c>
      <c r="BA63" s="21">
        <v>423.87</v>
      </c>
      <c r="BB63" s="21">
        <v>1519.05</v>
      </c>
      <c r="BC63" s="21">
        <v>3386.28</v>
      </c>
      <c r="BD63" s="21">
        <v>1695.98</v>
      </c>
      <c r="BE63" s="21">
        <v>658.44</v>
      </c>
      <c r="BF63" s="21">
        <v>1452.12</v>
      </c>
      <c r="BG63" s="21">
        <v>3806.5399999999991</v>
      </c>
      <c r="BH63" s="58">
        <v>1325.4</v>
      </c>
      <c r="BI63" s="58">
        <v>680.51</v>
      </c>
      <c r="BJ63" s="58">
        <v>1632.3000000000002</v>
      </c>
      <c r="BK63" s="58">
        <v>3638.2099999999996</v>
      </c>
      <c r="BL63" s="21"/>
      <c r="BM63" s="21"/>
      <c r="BN63" s="21"/>
      <c r="BO63" s="21"/>
      <c r="BP63" s="21"/>
      <c r="BQ63" s="21"/>
      <c r="BR63" s="21"/>
      <c r="BS63" s="21"/>
      <c r="BU63" s="21" t="s">
        <v>82</v>
      </c>
      <c r="BV63" s="21" t="s">
        <v>82</v>
      </c>
      <c r="BW63" s="21" t="s">
        <v>82</v>
      </c>
      <c r="BX63" s="21" t="s">
        <v>82</v>
      </c>
      <c r="BY63" s="21" t="s">
        <v>82</v>
      </c>
      <c r="BZ63" s="21" t="s">
        <v>82</v>
      </c>
      <c r="CA63" s="21" t="s">
        <v>82</v>
      </c>
      <c r="CB63" s="21" t="s">
        <v>82</v>
      </c>
      <c r="DT63" s="41">
        <v>79.896477677874771</v>
      </c>
      <c r="DU63" s="41">
        <v>132.90916002031707</v>
      </c>
      <c r="DV63" s="41">
        <v>161.67352145103422</v>
      </c>
      <c r="DW63" s="41">
        <v>220.18653057825054</v>
      </c>
      <c r="DX63" s="41">
        <v>343.1310983007757</v>
      </c>
      <c r="DY63" s="41">
        <v>601.35949626113666</v>
      </c>
      <c r="DZ63" s="41">
        <v>511.1646824466377</v>
      </c>
      <c r="EA63" s="41">
        <v>557.93978448055805</v>
      </c>
      <c r="EB63" s="41">
        <v>548.05516226231089</v>
      </c>
      <c r="EC63" s="41"/>
      <c r="ED63" s="41"/>
      <c r="EE63" s="41"/>
      <c r="EX63">
        <v>1</v>
      </c>
      <c r="EZ63">
        <v>1</v>
      </c>
      <c r="FA63" t="s">
        <v>82</v>
      </c>
      <c r="FK63">
        <v>808.32</v>
      </c>
      <c r="FM63">
        <v>254.13</v>
      </c>
      <c r="FN63" t="s">
        <v>82</v>
      </c>
    </row>
    <row r="64" spans="1:183" ht="72.5" x14ac:dyDescent="0.35">
      <c r="A64" s="16" t="s">
        <v>65</v>
      </c>
      <c r="B64" s="16" t="s">
        <v>76</v>
      </c>
      <c r="C64" s="16" t="str">
        <f t="shared" si="0"/>
        <v>99347RES</v>
      </c>
      <c r="D64" s="17"/>
      <c r="E64" s="17">
        <v>122</v>
      </c>
      <c r="F64" s="17">
        <v>127</v>
      </c>
      <c r="G64" s="17">
        <v>187</v>
      </c>
      <c r="H64" s="17">
        <v>185</v>
      </c>
      <c r="I64" s="17">
        <v>190</v>
      </c>
      <c r="J64" s="17">
        <v>172</v>
      </c>
      <c r="K64" s="17">
        <v>155</v>
      </c>
      <c r="L64" s="17">
        <v>136</v>
      </c>
      <c r="M64" s="17">
        <v>129</v>
      </c>
      <c r="N64" s="57" t="s">
        <v>65</v>
      </c>
      <c r="O64" s="57" t="s">
        <v>76</v>
      </c>
      <c r="P64" s="58">
        <v>121</v>
      </c>
      <c r="Q64" s="58"/>
      <c r="R64" s="17"/>
      <c r="S64" s="17"/>
      <c r="T64" s="17"/>
      <c r="U64" s="17"/>
      <c r="V64" s="17"/>
      <c r="X64" s="22">
        <v>16321.159999999993</v>
      </c>
      <c r="Y64" s="22">
        <v>2312.6299999999997</v>
      </c>
      <c r="Z64" s="22">
        <v>2336.31</v>
      </c>
      <c r="AA64" s="22">
        <v>20970.099999999999</v>
      </c>
      <c r="AB64" s="21">
        <v>19534.870000000006</v>
      </c>
      <c r="AC64" s="21">
        <v>5070.9199999999992</v>
      </c>
      <c r="AD64" s="21">
        <v>2379.7299999999996</v>
      </c>
      <c r="AE64" s="21">
        <v>26985.520000000004</v>
      </c>
      <c r="AF64" s="21">
        <v>29590.86</v>
      </c>
      <c r="AG64" s="21">
        <v>8807.25</v>
      </c>
      <c r="AH64" s="21">
        <v>4270.82</v>
      </c>
      <c r="AI64" s="21">
        <v>42668.93</v>
      </c>
      <c r="AJ64" s="21">
        <v>27417.9</v>
      </c>
      <c r="AK64" s="21">
        <v>16299.55</v>
      </c>
      <c r="AL64" s="21">
        <v>7823.13</v>
      </c>
      <c r="AM64" s="21">
        <v>51540.58</v>
      </c>
      <c r="AN64" s="21">
        <v>25463.38</v>
      </c>
      <c r="AO64" s="21">
        <v>16218.38</v>
      </c>
      <c r="AP64" s="21">
        <v>15295.84</v>
      </c>
      <c r="AQ64" s="21">
        <v>56977.599999999999</v>
      </c>
      <c r="AR64" s="21">
        <v>15002.01</v>
      </c>
      <c r="AS64" s="21">
        <v>15248.75</v>
      </c>
      <c r="AT64" s="21">
        <v>21501.279999999999</v>
      </c>
      <c r="AU64" s="21">
        <v>51752.04</v>
      </c>
      <c r="AV64" s="21">
        <v>10925.3</v>
      </c>
      <c r="AW64" s="21">
        <v>8995.31</v>
      </c>
      <c r="AX64" s="21">
        <v>26383.119999999999</v>
      </c>
      <c r="AY64" s="21">
        <v>46303.73</v>
      </c>
      <c r="AZ64" s="21">
        <v>9540.5400000000009</v>
      </c>
      <c r="BA64" s="21">
        <v>6726.38</v>
      </c>
      <c r="BB64" s="21">
        <v>27941.69</v>
      </c>
      <c r="BC64" s="21">
        <v>44208.61</v>
      </c>
      <c r="BD64" s="21">
        <v>10740.579999999996</v>
      </c>
      <c r="BE64" s="21">
        <v>6105.1500000000033</v>
      </c>
      <c r="BF64" s="21">
        <v>29429.409999999989</v>
      </c>
      <c r="BG64" s="21">
        <v>46275.14</v>
      </c>
      <c r="BH64" s="58">
        <v>11195.130000000006</v>
      </c>
      <c r="BI64" s="58">
        <v>6619.5199999999986</v>
      </c>
      <c r="BJ64" s="58">
        <v>31279.280000000013</v>
      </c>
      <c r="BK64" s="58">
        <v>49093.93</v>
      </c>
      <c r="BL64" s="21"/>
      <c r="BM64" s="21"/>
      <c r="BN64" s="21"/>
      <c r="BO64" s="21"/>
      <c r="BP64" s="21"/>
      <c r="BQ64" s="21"/>
      <c r="BR64" s="21"/>
      <c r="BS64" s="21"/>
      <c r="BU64" s="21">
        <v>1828.85</v>
      </c>
      <c r="BV64" s="21">
        <v>389.21000000000004</v>
      </c>
      <c r="BW64" s="21">
        <v>348.45</v>
      </c>
      <c r="BX64" s="21">
        <v>2566.5100000000002</v>
      </c>
      <c r="BY64" s="21">
        <v>2312.75</v>
      </c>
      <c r="BZ64" s="21">
        <v>845.93999999999994</v>
      </c>
      <c r="CA64" s="21">
        <v>146.72</v>
      </c>
      <c r="CB64" s="21">
        <v>3305.41</v>
      </c>
      <c r="DT64" s="41">
        <v>1072.2414536687183</v>
      </c>
      <c r="DU64" s="41">
        <v>1576.1928848869734</v>
      </c>
      <c r="DV64" s="41">
        <v>2888.533000174124</v>
      </c>
      <c r="DW64" s="41">
        <v>4558.2396839111707</v>
      </c>
      <c r="DX64" s="41">
        <v>6113.151004117788</v>
      </c>
      <c r="DY64" s="41">
        <v>7930.7344695145994</v>
      </c>
      <c r="DZ64" s="41">
        <v>8786.97678976926</v>
      </c>
      <c r="EA64" s="41">
        <v>9702.5604993698544</v>
      </c>
      <c r="EB64" s="41">
        <v>10034.42658421436</v>
      </c>
      <c r="EC64" s="41"/>
      <c r="ED64" s="41"/>
      <c r="EE64" s="41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82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82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2.5" x14ac:dyDescent="0.35">
      <c r="A65" s="16" t="s">
        <v>66</v>
      </c>
      <c r="B65" s="16" t="s">
        <v>76</v>
      </c>
      <c r="C65" s="16" t="str">
        <f t="shared" si="0"/>
        <v>99348RES</v>
      </c>
      <c r="D65" s="17"/>
      <c r="E65" s="17">
        <v>41</v>
      </c>
      <c r="F65" s="17">
        <v>46</v>
      </c>
      <c r="G65" s="17">
        <v>51</v>
      </c>
      <c r="H65" s="17">
        <v>54</v>
      </c>
      <c r="I65" s="17">
        <v>50</v>
      </c>
      <c r="J65" s="17">
        <v>49</v>
      </c>
      <c r="K65" s="17">
        <v>44</v>
      </c>
      <c r="L65" s="17">
        <v>44</v>
      </c>
      <c r="M65" s="17">
        <v>42</v>
      </c>
      <c r="N65" s="57" t="s">
        <v>66</v>
      </c>
      <c r="O65" s="57" t="s">
        <v>76</v>
      </c>
      <c r="P65" s="58">
        <v>40</v>
      </c>
      <c r="Q65" s="58"/>
      <c r="R65" s="17"/>
      <c r="S65" s="17"/>
      <c r="T65" s="17"/>
      <c r="U65" s="17"/>
      <c r="V65" s="17"/>
      <c r="X65" s="22">
        <v>5916.5899999999983</v>
      </c>
      <c r="Y65" s="22">
        <v>1154.6699999999998</v>
      </c>
      <c r="Z65" s="22">
        <v>1719.04</v>
      </c>
      <c r="AA65" s="22">
        <v>8790.2999999999975</v>
      </c>
      <c r="AB65" s="21">
        <v>7131.2100000000009</v>
      </c>
      <c r="AC65" s="21">
        <v>1550.0200000000002</v>
      </c>
      <c r="AD65" s="21">
        <v>1298.92</v>
      </c>
      <c r="AE65" s="21">
        <v>9980.1500000000033</v>
      </c>
      <c r="AF65" s="21">
        <v>9173.09</v>
      </c>
      <c r="AG65" s="21">
        <v>2362.36</v>
      </c>
      <c r="AH65" s="21">
        <v>1300.3499999999999</v>
      </c>
      <c r="AI65" s="21">
        <v>12835.8</v>
      </c>
      <c r="AJ65" s="21">
        <v>8374.65</v>
      </c>
      <c r="AK65" s="21">
        <v>4531.26</v>
      </c>
      <c r="AL65" s="21">
        <v>2736.74</v>
      </c>
      <c r="AM65" s="21">
        <v>15642.65</v>
      </c>
      <c r="AN65" s="21">
        <v>6810.97</v>
      </c>
      <c r="AO65" s="21">
        <v>5080.74</v>
      </c>
      <c r="AP65" s="21">
        <v>3694.05</v>
      </c>
      <c r="AQ65" s="21">
        <v>15585.76</v>
      </c>
      <c r="AR65" s="21">
        <v>3942.34</v>
      </c>
      <c r="AS65" s="21">
        <v>4031.57</v>
      </c>
      <c r="AT65" s="21">
        <v>5730.46</v>
      </c>
      <c r="AU65" s="21">
        <v>13704.37</v>
      </c>
      <c r="AV65" s="21">
        <v>3239.31</v>
      </c>
      <c r="AW65" s="21">
        <v>2519.16</v>
      </c>
      <c r="AX65" s="21">
        <v>6068.19</v>
      </c>
      <c r="AY65" s="21">
        <v>11826.66</v>
      </c>
      <c r="AZ65" s="21">
        <v>3540.21</v>
      </c>
      <c r="BA65" s="21">
        <v>1820.57</v>
      </c>
      <c r="BB65" s="21">
        <v>7163.12</v>
      </c>
      <c r="BC65" s="21">
        <v>12523.9</v>
      </c>
      <c r="BD65" s="21">
        <v>4180.45</v>
      </c>
      <c r="BE65" s="21">
        <v>1557.77</v>
      </c>
      <c r="BF65" s="21">
        <v>5536.0699999999988</v>
      </c>
      <c r="BG65" s="21">
        <v>11274.289999999999</v>
      </c>
      <c r="BH65" s="58">
        <v>3612.5399999999986</v>
      </c>
      <c r="BI65" s="58">
        <v>1992.2000000000003</v>
      </c>
      <c r="BJ65" s="58">
        <v>5875.2199999999993</v>
      </c>
      <c r="BK65" s="58">
        <v>11479.960000000001</v>
      </c>
      <c r="BL65" s="21"/>
      <c r="BM65" s="21"/>
      <c r="BN65" s="21"/>
      <c r="BO65" s="21"/>
      <c r="BP65" s="21"/>
      <c r="BQ65" s="21"/>
      <c r="BR65" s="21"/>
      <c r="BS65" s="21"/>
      <c r="BU65" s="21">
        <v>752.36</v>
      </c>
      <c r="BV65" s="21">
        <v>340.09</v>
      </c>
      <c r="BW65" s="21">
        <v>517.95999999999992</v>
      </c>
      <c r="BX65" s="21">
        <v>1610.41</v>
      </c>
      <c r="BY65" s="21">
        <v>756.15000000000009</v>
      </c>
      <c r="BZ65" s="21">
        <v>316.82</v>
      </c>
      <c r="CA65" s="21">
        <v>465.85</v>
      </c>
      <c r="CB65" s="21">
        <v>1538.8200000000002</v>
      </c>
      <c r="DT65" s="41">
        <v>613.54682035742269</v>
      </c>
      <c r="DU65" s="41">
        <v>657.2198818818772</v>
      </c>
      <c r="DV65" s="41">
        <v>855.96575038057733</v>
      </c>
      <c r="DW65" s="41">
        <v>1454.0906694697801</v>
      </c>
      <c r="DX65" s="41">
        <v>1566.5867942254076</v>
      </c>
      <c r="DY65" s="41">
        <v>2109.5302107079556</v>
      </c>
      <c r="DZ65" s="41">
        <v>2077.0473308919254</v>
      </c>
      <c r="EA65" s="41">
        <v>2525.4719011711068</v>
      </c>
      <c r="EB65" s="41">
        <v>1968.0131265574526</v>
      </c>
      <c r="EC65" s="41"/>
      <c r="ED65" s="41"/>
      <c r="EE65" s="41"/>
      <c r="EU65">
        <v>1</v>
      </c>
      <c r="EW65">
        <v>2</v>
      </c>
      <c r="EX65">
        <v>2</v>
      </c>
      <c r="FA65" t="s">
        <v>82</v>
      </c>
      <c r="FH65">
        <v>314.45</v>
      </c>
      <c r="FJ65">
        <v>1332.54</v>
      </c>
      <c r="FK65">
        <v>903.67</v>
      </c>
      <c r="FN65" t="s">
        <v>82</v>
      </c>
      <c r="FW65">
        <v>514.16</v>
      </c>
    </row>
    <row r="66" spans="1:183" ht="72.5" x14ac:dyDescent="0.35">
      <c r="A66" s="16" t="s">
        <v>67</v>
      </c>
      <c r="B66" s="16" t="s">
        <v>76</v>
      </c>
      <c r="C66" s="16" t="str">
        <f t="shared" si="0"/>
        <v>99350RES</v>
      </c>
      <c r="D66" s="17"/>
      <c r="E66" s="17">
        <v>3</v>
      </c>
      <c r="F66" s="17">
        <v>6</v>
      </c>
      <c r="G66" s="17">
        <v>8</v>
      </c>
      <c r="H66" s="17">
        <v>6</v>
      </c>
      <c r="I66" s="17">
        <v>12</v>
      </c>
      <c r="J66" s="17">
        <v>6</v>
      </c>
      <c r="K66" s="17">
        <v>5</v>
      </c>
      <c r="L66" s="17">
        <v>4</v>
      </c>
      <c r="M66" s="17">
        <v>5</v>
      </c>
      <c r="N66" s="57" t="s">
        <v>67</v>
      </c>
      <c r="O66" s="57" t="s">
        <v>76</v>
      </c>
      <c r="P66" s="58">
        <v>6</v>
      </c>
      <c r="Q66" s="58"/>
      <c r="R66" s="17"/>
      <c r="S66" s="17"/>
      <c r="T66" s="17"/>
      <c r="U66" s="17"/>
      <c r="V66" s="17"/>
      <c r="X66" s="22">
        <v>0</v>
      </c>
      <c r="Y66" s="22">
        <v>266.06</v>
      </c>
      <c r="Z66" s="22">
        <v>0</v>
      </c>
      <c r="AA66" s="22">
        <v>266.06</v>
      </c>
      <c r="AB66" s="21">
        <v>766.25</v>
      </c>
      <c r="AC66" s="21">
        <v>0</v>
      </c>
      <c r="AD66" s="21">
        <v>0</v>
      </c>
      <c r="AE66" s="21">
        <v>766.25</v>
      </c>
      <c r="AF66" s="21">
        <v>1397.15</v>
      </c>
      <c r="AG66" s="21">
        <v>388.39</v>
      </c>
      <c r="AH66" s="21">
        <v>0</v>
      </c>
      <c r="AI66" s="21">
        <v>1785.54</v>
      </c>
      <c r="AJ66" s="21">
        <v>790.76</v>
      </c>
      <c r="AK66" s="21">
        <v>636.98</v>
      </c>
      <c r="AL66" s="21">
        <v>154.03</v>
      </c>
      <c r="AM66" s="21">
        <v>1581.77</v>
      </c>
      <c r="AN66" s="21">
        <v>1882.92</v>
      </c>
      <c r="AO66" s="21">
        <v>626.17999999999995</v>
      </c>
      <c r="AP66" s="21">
        <v>791.01</v>
      </c>
      <c r="AQ66" s="21">
        <v>3300.11</v>
      </c>
      <c r="AR66" s="21">
        <v>364.41</v>
      </c>
      <c r="AS66" s="21">
        <v>277.98</v>
      </c>
      <c r="AT66" s="21">
        <v>1088.0999999999999</v>
      </c>
      <c r="AU66" s="21">
        <v>1730.49</v>
      </c>
      <c r="AV66" s="21">
        <v>219.44</v>
      </c>
      <c r="AW66" s="21">
        <v>0</v>
      </c>
      <c r="AX66" s="21">
        <v>1570.23</v>
      </c>
      <c r="AY66" s="21">
        <v>1789.67</v>
      </c>
      <c r="AZ66" s="21">
        <v>0</v>
      </c>
      <c r="BA66" s="21">
        <v>439.22</v>
      </c>
      <c r="BB66" s="21">
        <v>1020.5</v>
      </c>
      <c r="BC66" s="21">
        <v>1459.72</v>
      </c>
      <c r="BD66" s="21">
        <v>657.46999999999991</v>
      </c>
      <c r="BE66" s="21">
        <v>0</v>
      </c>
      <c r="BF66" s="21">
        <v>1037.53</v>
      </c>
      <c r="BG66" s="21">
        <v>1695</v>
      </c>
      <c r="BH66" s="58">
        <v>725.36999999999989</v>
      </c>
      <c r="BI66" s="58">
        <v>551.17999999999995</v>
      </c>
      <c r="BJ66" s="58">
        <v>1037.53</v>
      </c>
      <c r="BK66" s="58">
        <v>2314.08</v>
      </c>
      <c r="BL66" s="21"/>
      <c r="BM66" s="21"/>
      <c r="BN66" s="21"/>
      <c r="BO66" s="21"/>
      <c r="BP66" s="21"/>
      <c r="BQ66" s="21"/>
      <c r="BR66" s="21"/>
      <c r="BS66" s="21"/>
      <c r="BU66" s="21">
        <v>0</v>
      </c>
      <c r="BV66" s="21">
        <v>123.17</v>
      </c>
      <c r="BW66" s="21">
        <v>0</v>
      </c>
      <c r="BX66" s="21">
        <v>123.17</v>
      </c>
      <c r="BY66" s="21">
        <v>498.09000000000003</v>
      </c>
      <c r="BZ66" s="21">
        <v>0</v>
      </c>
      <c r="CA66" s="21">
        <v>0</v>
      </c>
      <c r="CB66" s="21">
        <v>498.09000000000003</v>
      </c>
      <c r="DT66" s="41">
        <v>14.076501927229444</v>
      </c>
      <c r="DU66" s="41">
        <v>23.766975824804366</v>
      </c>
      <c r="DV66" s="41">
        <v>80.894474627902056</v>
      </c>
      <c r="DW66" s="41">
        <v>124.87784754678813</v>
      </c>
      <c r="DX66" s="41">
        <v>319.18121984946583</v>
      </c>
      <c r="DY66" s="41">
        <v>351.50151057533242</v>
      </c>
      <c r="DZ66" s="41">
        <v>469.62893105155274</v>
      </c>
      <c r="EA66" s="41">
        <v>359.26084037253599</v>
      </c>
      <c r="EB66" s="41">
        <v>345.39127049439043</v>
      </c>
      <c r="EC66" s="41"/>
      <c r="ED66" s="41"/>
      <c r="EE66" s="41"/>
      <c r="EV66">
        <v>1</v>
      </c>
      <c r="EZ66">
        <v>1</v>
      </c>
      <c r="FA66" t="s">
        <v>82</v>
      </c>
      <c r="FI66">
        <v>71.39</v>
      </c>
      <c r="FM66">
        <v>297.22000000000003</v>
      </c>
      <c r="FN66" t="s">
        <v>82</v>
      </c>
      <c r="FV66">
        <v>71.39</v>
      </c>
      <c r="FZ66">
        <v>297.22000000000003</v>
      </c>
    </row>
    <row r="67" spans="1:183" ht="72.5" x14ac:dyDescent="0.35">
      <c r="A67" s="16" t="s">
        <v>68</v>
      </c>
      <c r="B67" s="16" t="s">
        <v>76</v>
      </c>
      <c r="C67" s="16" t="str">
        <f t="shared" si="0"/>
        <v>99360RES</v>
      </c>
      <c r="D67" s="17"/>
      <c r="E67" s="17">
        <v>93</v>
      </c>
      <c r="F67" s="17">
        <v>97</v>
      </c>
      <c r="G67" s="17">
        <v>64</v>
      </c>
      <c r="H67" s="17">
        <v>60</v>
      </c>
      <c r="I67" s="17">
        <v>90</v>
      </c>
      <c r="J67" s="17">
        <v>84</v>
      </c>
      <c r="K67" s="17">
        <v>79</v>
      </c>
      <c r="L67" s="17">
        <v>78</v>
      </c>
      <c r="M67" s="17">
        <v>92</v>
      </c>
      <c r="N67" s="57" t="s">
        <v>68</v>
      </c>
      <c r="O67" s="57" t="s">
        <v>76</v>
      </c>
      <c r="P67" s="58">
        <v>54</v>
      </c>
      <c r="Q67" s="58"/>
      <c r="R67" s="17"/>
      <c r="S67" s="17"/>
      <c r="T67" s="17"/>
      <c r="U67" s="17"/>
      <c r="V67" s="17"/>
      <c r="X67" s="22">
        <v>18000.750000000007</v>
      </c>
      <c r="Y67" s="22">
        <v>2870.59</v>
      </c>
      <c r="Z67" s="22">
        <v>368.28999999999996</v>
      </c>
      <c r="AA67" s="22">
        <v>21239.630000000005</v>
      </c>
      <c r="AB67" s="21">
        <v>16851.490000000002</v>
      </c>
      <c r="AC67" s="21">
        <v>6570.5599999999995</v>
      </c>
      <c r="AD67" s="21">
        <v>1138.8600000000001</v>
      </c>
      <c r="AE67" s="21">
        <v>24560.910000000003</v>
      </c>
      <c r="AF67" s="21">
        <v>2059.7199999999998</v>
      </c>
      <c r="AG67" s="21">
        <v>11075.55</v>
      </c>
      <c r="AH67" s="21">
        <v>1427.14</v>
      </c>
      <c r="AI67" s="21">
        <v>14562.41</v>
      </c>
      <c r="AJ67" s="21">
        <v>7616.63</v>
      </c>
      <c r="AK67" s="21">
        <v>3683.2</v>
      </c>
      <c r="AL67" s="21">
        <v>2713.86</v>
      </c>
      <c r="AM67" s="21">
        <v>14013.69</v>
      </c>
      <c r="AN67" s="21">
        <v>9379.0900000000092</v>
      </c>
      <c r="AO67" s="21">
        <v>7015.81</v>
      </c>
      <c r="AP67" s="21">
        <v>6326.92</v>
      </c>
      <c r="AQ67" s="21">
        <v>22721.82</v>
      </c>
      <c r="AR67" s="21">
        <v>7620.45</v>
      </c>
      <c r="AS67" s="21">
        <v>5820.09</v>
      </c>
      <c r="AT67" s="21">
        <v>8101.92</v>
      </c>
      <c r="AU67" s="21">
        <v>21542.46</v>
      </c>
      <c r="AV67" s="21">
        <v>7765.03</v>
      </c>
      <c r="AW67" s="21">
        <v>4184.29</v>
      </c>
      <c r="AX67" s="21">
        <v>9818.84</v>
      </c>
      <c r="AY67" s="21">
        <v>21768.16</v>
      </c>
      <c r="AZ67" s="21">
        <v>10612.85</v>
      </c>
      <c r="BA67" s="21">
        <v>3855.41</v>
      </c>
      <c r="BB67" s="21">
        <v>10025.200000000001</v>
      </c>
      <c r="BC67" s="21">
        <v>24493.46</v>
      </c>
      <c r="BD67" s="21">
        <v>11542.66</v>
      </c>
      <c r="BE67" s="21">
        <v>5559.89</v>
      </c>
      <c r="BF67" s="21">
        <v>8158.1899999999987</v>
      </c>
      <c r="BG67" s="21">
        <v>25260.74</v>
      </c>
      <c r="BH67" s="58">
        <v>1888.8899999999999</v>
      </c>
      <c r="BI67" s="58">
        <v>5639.7599999999993</v>
      </c>
      <c r="BJ67" s="58">
        <v>9835.92</v>
      </c>
      <c r="BK67" s="58">
        <v>17364.570000000003</v>
      </c>
      <c r="BL67" s="21"/>
      <c r="BM67" s="21"/>
      <c r="BN67" s="21"/>
      <c r="BO67" s="21"/>
      <c r="BP67" s="21"/>
      <c r="BQ67" s="21"/>
      <c r="BR67" s="21"/>
      <c r="BS67" s="21"/>
      <c r="BU67" s="21">
        <v>717.14</v>
      </c>
      <c r="BV67" s="21">
        <v>368.95</v>
      </c>
      <c r="BW67" s="21">
        <v>0</v>
      </c>
      <c r="BX67" s="21">
        <v>1086.0899999999999</v>
      </c>
      <c r="BY67" s="21">
        <v>738.2</v>
      </c>
      <c r="BZ67" s="21">
        <v>450.51</v>
      </c>
      <c r="CA67" s="21">
        <v>25.78</v>
      </c>
      <c r="CB67" s="21">
        <v>1214.49</v>
      </c>
      <c r="DT67" s="41">
        <v>672.50488699362563</v>
      </c>
      <c r="DU67" s="41">
        <v>1305.419789610507</v>
      </c>
      <c r="DV67" s="41">
        <v>1444.3064066945228</v>
      </c>
      <c r="DW67" s="41">
        <v>1350.2649395819283</v>
      </c>
      <c r="DX67" s="41">
        <v>2514.6997834693339</v>
      </c>
      <c r="DY67" s="41">
        <v>3051.0728204229613</v>
      </c>
      <c r="DZ67" s="41">
        <v>3446.2841342494762</v>
      </c>
      <c r="EA67" s="41">
        <v>3793.23259938822</v>
      </c>
      <c r="EB67" s="41">
        <v>3257.4672600967324</v>
      </c>
      <c r="EC67" s="41"/>
      <c r="ED67" s="41"/>
      <c r="EE67" s="41"/>
      <c r="EU67">
        <v>1</v>
      </c>
      <c r="EV67">
        <v>2</v>
      </c>
      <c r="EX67">
        <v>2</v>
      </c>
      <c r="FA67" t="s">
        <v>82</v>
      </c>
      <c r="FH67">
        <v>256.11</v>
      </c>
      <c r="FI67">
        <v>272.68</v>
      </c>
      <c r="FK67">
        <v>26.08</v>
      </c>
      <c r="FN67" t="s">
        <v>82</v>
      </c>
      <c r="FV67">
        <v>272.68</v>
      </c>
      <c r="FX67">
        <v>10.83</v>
      </c>
    </row>
    <row r="68" spans="1:183" ht="72.5" x14ac:dyDescent="0.35">
      <c r="A68" s="16" t="s">
        <v>69</v>
      </c>
      <c r="B68" s="16" t="s">
        <v>76</v>
      </c>
      <c r="C68" s="16" t="str">
        <f t="shared" si="0"/>
        <v>99361RES</v>
      </c>
      <c r="D68" s="17"/>
      <c r="E68" s="17">
        <v>111</v>
      </c>
      <c r="F68" s="17">
        <v>111</v>
      </c>
      <c r="G68" s="17">
        <v>149</v>
      </c>
      <c r="H68" s="17">
        <v>148</v>
      </c>
      <c r="I68" s="17">
        <v>134</v>
      </c>
      <c r="J68" s="17">
        <v>132</v>
      </c>
      <c r="K68" s="17">
        <v>126</v>
      </c>
      <c r="L68" s="17">
        <v>110</v>
      </c>
      <c r="M68" s="17">
        <v>115</v>
      </c>
      <c r="N68" s="57" t="s">
        <v>69</v>
      </c>
      <c r="O68" s="57" t="s">
        <v>76</v>
      </c>
      <c r="P68" s="58">
        <v>102</v>
      </c>
      <c r="Q68" s="58"/>
      <c r="R68" s="17"/>
      <c r="S68" s="17"/>
      <c r="T68" s="17"/>
      <c r="U68" s="17"/>
      <c r="V68" s="17"/>
      <c r="X68" s="22">
        <v>21350.450000000004</v>
      </c>
      <c r="Y68" s="22">
        <v>3160.5499999999997</v>
      </c>
      <c r="Z68" s="22">
        <v>1625.0999999999995</v>
      </c>
      <c r="AA68" s="22">
        <v>26136.100000000013</v>
      </c>
      <c r="AB68" s="21">
        <v>21337.07</v>
      </c>
      <c r="AC68" s="21">
        <v>6630.5599999999995</v>
      </c>
      <c r="AD68" s="21">
        <v>2170.89</v>
      </c>
      <c r="AE68" s="21">
        <v>30138.519999999997</v>
      </c>
      <c r="AF68" s="21">
        <v>22916.77</v>
      </c>
      <c r="AG68" s="21">
        <v>9394.9599999999991</v>
      </c>
      <c r="AH68" s="21">
        <v>4703.32</v>
      </c>
      <c r="AI68" s="21">
        <v>37015.050000000003</v>
      </c>
      <c r="AJ68" s="21">
        <v>20507.099999999999</v>
      </c>
      <c r="AK68" s="21">
        <v>12022.6</v>
      </c>
      <c r="AL68" s="21">
        <v>7989.9</v>
      </c>
      <c r="AM68" s="21">
        <v>40519.599999999999</v>
      </c>
      <c r="AN68" s="21">
        <v>17230.150000000001</v>
      </c>
      <c r="AO68" s="21">
        <v>10926.96</v>
      </c>
      <c r="AP68" s="21">
        <v>11502.25</v>
      </c>
      <c r="AQ68" s="21">
        <v>39659.360000000001</v>
      </c>
      <c r="AR68" s="21">
        <v>11645.85</v>
      </c>
      <c r="AS68" s="21">
        <v>11105.01</v>
      </c>
      <c r="AT68" s="21">
        <v>14395.54</v>
      </c>
      <c r="AU68" s="21">
        <v>37146.400000000001</v>
      </c>
      <c r="AV68" s="21">
        <v>8691.19</v>
      </c>
      <c r="AW68" s="21">
        <v>6558.06</v>
      </c>
      <c r="AX68" s="21">
        <v>17827.810000000001</v>
      </c>
      <c r="AY68" s="21">
        <v>33077.06</v>
      </c>
      <c r="AZ68" s="21">
        <v>7876.06</v>
      </c>
      <c r="BA68" s="21">
        <v>5150.3100000000004</v>
      </c>
      <c r="BB68" s="21">
        <v>18067.68</v>
      </c>
      <c r="BC68" s="21">
        <v>31094.05</v>
      </c>
      <c r="BD68" s="21">
        <v>10013.160000000003</v>
      </c>
      <c r="BE68" s="21">
        <v>3836.5699999999993</v>
      </c>
      <c r="BF68" s="21">
        <v>18537.529999999995</v>
      </c>
      <c r="BG68" s="21">
        <v>32387.26000000002</v>
      </c>
      <c r="BH68" s="58">
        <v>8133.4599999999982</v>
      </c>
      <c r="BI68" s="58">
        <v>5384.7199999999984</v>
      </c>
      <c r="BJ68" s="58">
        <v>19272.310000000001</v>
      </c>
      <c r="BK68" s="58">
        <v>32790.489999999991</v>
      </c>
      <c r="BL68" s="21"/>
      <c r="BM68" s="21"/>
      <c r="BN68" s="21"/>
      <c r="BO68" s="21"/>
      <c r="BP68" s="21"/>
      <c r="BQ68" s="21"/>
      <c r="BR68" s="21"/>
      <c r="BS68" s="21"/>
      <c r="BU68" s="21">
        <v>1416.1699999999998</v>
      </c>
      <c r="BV68" s="21">
        <v>476.62</v>
      </c>
      <c r="BW68" s="21">
        <v>654.92999999999995</v>
      </c>
      <c r="BX68" s="21">
        <v>2547.7200000000003</v>
      </c>
      <c r="BY68" s="21">
        <v>1656.08</v>
      </c>
      <c r="BZ68" s="21">
        <v>445.5</v>
      </c>
      <c r="CA68" s="21">
        <v>845.88</v>
      </c>
      <c r="CB68" s="21">
        <v>2947.4599999999996</v>
      </c>
      <c r="DT68" s="41">
        <v>1068.2900921209925</v>
      </c>
      <c r="DU68" s="41">
        <v>1700.9722239212238</v>
      </c>
      <c r="DV68" s="41">
        <v>2836.745343801359</v>
      </c>
      <c r="DW68" s="41">
        <v>4003.392017399105</v>
      </c>
      <c r="DX68" s="41">
        <v>4464.620575963113</v>
      </c>
      <c r="DY68" s="41">
        <v>5425.8240217770172</v>
      </c>
      <c r="DZ68" s="41">
        <v>6013.6766906938865</v>
      </c>
      <c r="EA68" s="41">
        <v>6382.8123438194816</v>
      </c>
      <c r="EB68" s="41">
        <v>6397.8783235132614</v>
      </c>
      <c r="EC68" s="41"/>
      <c r="ED68" s="41"/>
      <c r="EE68" s="41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82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82</v>
      </c>
      <c r="FU68">
        <v>156.99</v>
      </c>
      <c r="FW68">
        <v>26.97</v>
      </c>
      <c r="FY68">
        <v>232.78</v>
      </c>
    </row>
    <row r="69" spans="1:183" ht="72.5" x14ac:dyDescent="0.35">
      <c r="A69" s="16" t="s">
        <v>70</v>
      </c>
      <c r="B69" s="16" t="s">
        <v>76</v>
      </c>
      <c r="C69" s="16" t="str">
        <f t="shared" si="0"/>
        <v>99362RES</v>
      </c>
      <c r="D69" s="17"/>
      <c r="E69" s="17">
        <v>1739</v>
      </c>
      <c r="F69" s="17">
        <v>1960</v>
      </c>
      <c r="G69" s="17">
        <v>2257</v>
      </c>
      <c r="H69" s="17">
        <v>2274</v>
      </c>
      <c r="I69" s="17">
        <v>2626</v>
      </c>
      <c r="J69" s="17">
        <v>2083</v>
      </c>
      <c r="K69" s="17">
        <v>1949</v>
      </c>
      <c r="L69" s="17">
        <v>1854</v>
      </c>
      <c r="M69" s="17">
        <v>2126</v>
      </c>
      <c r="N69" s="57" t="s">
        <v>70</v>
      </c>
      <c r="O69" s="57" t="s">
        <v>76</v>
      </c>
      <c r="P69" s="58">
        <v>2246</v>
      </c>
      <c r="Q69" s="58"/>
      <c r="R69" s="17"/>
      <c r="S69" s="17"/>
      <c r="T69" s="17"/>
      <c r="U69" s="17"/>
      <c r="V69" s="17"/>
      <c r="X69" s="22">
        <v>147850.33000000007</v>
      </c>
      <c r="Y69" s="22">
        <v>57254.509999999987</v>
      </c>
      <c r="Z69" s="22">
        <v>40270.709999999977</v>
      </c>
      <c r="AA69" s="22">
        <v>245375.55000000042</v>
      </c>
      <c r="AB69" s="21">
        <v>217596.32</v>
      </c>
      <c r="AC69" s="21">
        <v>61515.330000000016</v>
      </c>
      <c r="AD69" s="21">
        <v>31236.480000000003</v>
      </c>
      <c r="AE69" s="21">
        <v>310348.13</v>
      </c>
      <c r="AF69" s="21">
        <v>241235.07</v>
      </c>
      <c r="AG69" s="21">
        <v>93533.239999999903</v>
      </c>
      <c r="AH69" s="21">
        <v>44619.17</v>
      </c>
      <c r="AI69" s="21">
        <v>379387.48</v>
      </c>
      <c r="AJ69" s="21">
        <v>219788.51</v>
      </c>
      <c r="AK69" s="21">
        <v>126179.33</v>
      </c>
      <c r="AL69" s="21">
        <v>89556</v>
      </c>
      <c r="AM69" s="21">
        <v>435523.84000000003</v>
      </c>
      <c r="AN69" s="21">
        <v>257395.15</v>
      </c>
      <c r="AO69" s="21">
        <v>121973.22</v>
      </c>
      <c r="AP69" s="21">
        <v>138166.99</v>
      </c>
      <c r="AQ69" s="21">
        <v>517535.36</v>
      </c>
      <c r="AR69" s="21">
        <v>134084.22</v>
      </c>
      <c r="AS69" s="21">
        <v>119584.82</v>
      </c>
      <c r="AT69" s="21">
        <v>184405.85</v>
      </c>
      <c r="AU69" s="21">
        <v>438074.890000001</v>
      </c>
      <c r="AV69" s="21">
        <v>118141.81</v>
      </c>
      <c r="AW69" s="21">
        <v>58144.31</v>
      </c>
      <c r="AX69" s="21">
        <v>235780.79</v>
      </c>
      <c r="AY69" s="21">
        <v>412066.91</v>
      </c>
      <c r="AZ69" s="21">
        <v>93396.400000000096</v>
      </c>
      <c r="BA69" s="21">
        <v>96775.2</v>
      </c>
      <c r="BB69" s="21">
        <v>228787.63</v>
      </c>
      <c r="BC69" s="21">
        <v>418959.22999999899</v>
      </c>
      <c r="BD69" s="21">
        <v>177317.75999999975</v>
      </c>
      <c r="BE69" s="21">
        <v>54190.389999999948</v>
      </c>
      <c r="BF69" s="21">
        <v>261983.13999999969</v>
      </c>
      <c r="BG69" s="21">
        <v>493491.28999999911</v>
      </c>
      <c r="BH69" s="58">
        <v>177511.1300000003</v>
      </c>
      <c r="BI69" s="58">
        <v>105231.83000000003</v>
      </c>
      <c r="BJ69" s="58">
        <v>261297.57999999987</v>
      </c>
      <c r="BK69" s="58">
        <v>544040.53999999922</v>
      </c>
      <c r="BL69" s="21"/>
      <c r="BM69" s="21"/>
      <c r="BN69" s="21"/>
      <c r="BO69" s="21"/>
      <c r="BP69" s="21"/>
      <c r="BQ69" s="21"/>
      <c r="BR69" s="21"/>
      <c r="BS69" s="21"/>
      <c r="BU69" s="21">
        <v>19264</v>
      </c>
      <c r="BV69" s="21">
        <v>11568.079999999998</v>
      </c>
      <c r="BW69" s="21">
        <v>7488.53</v>
      </c>
      <c r="BX69" s="21">
        <v>38320.609999999986</v>
      </c>
      <c r="BY69" s="21">
        <v>28994.93</v>
      </c>
      <c r="BZ69" s="21">
        <v>13120.89</v>
      </c>
      <c r="CA69" s="21">
        <v>4158.7399999999989</v>
      </c>
      <c r="CB69" s="21">
        <v>46274.560000000027</v>
      </c>
      <c r="DT69" s="41">
        <v>16193.468500246918</v>
      </c>
      <c r="DU69" s="41">
        <v>19097.4225862737</v>
      </c>
      <c r="DV69" s="41">
        <v>28090.534857352999</v>
      </c>
      <c r="DW69" s="41">
        <v>43801.591049688781</v>
      </c>
      <c r="DX69" s="41">
        <v>54493.080353289843</v>
      </c>
      <c r="DY69" s="41">
        <v>67303.354538809144</v>
      </c>
      <c r="DZ69" s="41">
        <v>77488.201081124309</v>
      </c>
      <c r="EA69" s="41">
        <v>83044.393515768767</v>
      </c>
      <c r="EB69" s="41">
        <v>91274.663095396842</v>
      </c>
      <c r="EC69" s="41"/>
      <c r="ED69" s="41"/>
      <c r="EE69" s="41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82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82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2.5" x14ac:dyDescent="0.35">
      <c r="A70" s="16" t="s">
        <v>71</v>
      </c>
      <c r="B70" s="16" t="s">
        <v>76</v>
      </c>
      <c r="C70" s="16" t="str">
        <f t="shared" ref="C70" si="1">A70&amp;B70</f>
        <v>99363RES</v>
      </c>
      <c r="D70" s="17"/>
      <c r="E70" s="17">
        <v>20</v>
      </c>
      <c r="F70" s="17">
        <v>22</v>
      </c>
      <c r="G70" s="17" t="s">
        <v>82</v>
      </c>
      <c r="H70" s="17">
        <v>18</v>
      </c>
      <c r="I70" s="17">
        <v>23</v>
      </c>
      <c r="J70" s="17">
        <v>24</v>
      </c>
      <c r="K70" s="17">
        <v>21</v>
      </c>
      <c r="L70" s="17">
        <v>22</v>
      </c>
      <c r="M70" s="17">
        <v>20</v>
      </c>
      <c r="N70" s="57" t="s">
        <v>71</v>
      </c>
      <c r="O70" s="57" t="s">
        <v>76</v>
      </c>
      <c r="P70" s="58">
        <v>7</v>
      </c>
      <c r="Q70" s="58"/>
      <c r="R70" s="17"/>
      <c r="S70" s="17"/>
      <c r="T70" s="17"/>
      <c r="U70" s="17"/>
      <c r="V70" s="17"/>
      <c r="X70" s="22">
        <v>3074.4199999999996</v>
      </c>
      <c r="Y70" s="22">
        <v>269.01</v>
      </c>
      <c r="Z70" s="22">
        <v>191.39999999999998</v>
      </c>
      <c r="AA70" s="22">
        <v>3534.83</v>
      </c>
      <c r="AB70" s="21">
        <v>3465.67</v>
      </c>
      <c r="AC70" s="21">
        <v>1139.47</v>
      </c>
      <c r="AD70" s="21">
        <v>241.3</v>
      </c>
      <c r="AE70" s="21">
        <v>4846.4400000000005</v>
      </c>
      <c r="AF70" s="21">
        <v>240.1</v>
      </c>
      <c r="AG70" s="21">
        <v>1747.14</v>
      </c>
      <c r="AH70" s="21">
        <v>117.18</v>
      </c>
      <c r="AI70" s="21">
        <v>2104.42</v>
      </c>
      <c r="AJ70" s="21">
        <v>1955.49</v>
      </c>
      <c r="AK70" s="21">
        <v>640.4</v>
      </c>
      <c r="AL70" s="21">
        <v>270.39999999999998</v>
      </c>
      <c r="AM70" s="21">
        <v>2866.29</v>
      </c>
      <c r="AN70" s="21">
        <v>2197.56</v>
      </c>
      <c r="AO70" s="21">
        <v>2337.29</v>
      </c>
      <c r="AP70" s="21">
        <v>999.37</v>
      </c>
      <c r="AQ70" s="21">
        <v>5534.22</v>
      </c>
      <c r="AR70" s="21">
        <v>1695.11</v>
      </c>
      <c r="AS70" s="21">
        <v>1419.95</v>
      </c>
      <c r="AT70" s="21">
        <v>1289.77</v>
      </c>
      <c r="AU70" s="21">
        <v>4404.83</v>
      </c>
      <c r="AV70" s="21">
        <v>1605.12</v>
      </c>
      <c r="AW70" s="21">
        <v>791.54</v>
      </c>
      <c r="AX70" s="21">
        <v>1392.03</v>
      </c>
      <c r="AY70" s="21">
        <v>3788.69</v>
      </c>
      <c r="AZ70" s="21">
        <v>2351.09</v>
      </c>
      <c r="BA70" s="21">
        <v>602.92999999999995</v>
      </c>
      <c r="BB70" s="21">
        <v>1246.8599999999999</v>
      </c>
      <c r="BC70" s="21">
        <v>4200.88</v>
      </c>
      <c r="BD70" s="21">
        <v>1937.09</v>
      </c>
      <c r="BE70" s="21">
        <v>871.34</v>
      </c>
      <c r="BF70" s="21">
        <v>1418.6599999999999</v>
      </c>
      <c r="BG70" s="21">
        <v>4227.0899999999992</v>
      </c>
      <c r="BH70" s="58">
        <v>0</v>
      </c>
      <c r="BI70" s="58">
        <v>538.11999999999989</v>
      </c>
      <c r="BJ70" s="58">
        <v>1779.5</v>
      </c>
      <c r="BK70" s="58">
        <v>2317.62</v>
      </c>
      <c r="BL70" s="21"/>
      <c r="BM70" s="21"/>
      <c r="BN70" s="21"/>
      <c r="BO70" s="21"/>
      <c r="BP70" s="21"/>
      <c r="BQ70" s="21"/>
      <c r="BR70" s="21"/>
      <c r="BS70" s="21"/>
      <c r="BU70" s="21">
        <v>46.42</v>
      </c>
      <c r="BV70" s="21">
        <v>41.87</v>
      </c>
      <c r="BW70" s="21">
        <v>0</v>
      </c>
      <c r="BX70" s="21">
        <v>88.29</v>
      </c>
      <c r="BY70" s="21">
        <v>36.99</v>
      </c>
      <c r="BZ70" s="21">
        <v>46.42</v>
      </c>
      <c r="CA70" s="21">
        <v>41.87</v>
      </c>
      <c r="CB70" s="21">
        <v>125.28</v>
      </c>
      <c r="DT70" s="41">
        <v>133.81696776366314</v>
      </c>
      <c r="DU70" s="41">
        <v>253.92415301362806</v>
      </c>
      <c r="DV70" s="41">
        <v>196.68149359623209</v>
      </c>
      <c r="DW70" s="41">
        <v>200.27854471442046</v>
      </c>
      <c r="DX70" s="41">
        <v>492.98532402703893</v>
      </c>
      <c r="DY70" s="41">
        <v>538.05452310235</v>
      </c>
      <c r="DZ70" s="41">
        <v>518.90834586662686</v>
      </c>
      <c r="EA70" s="41">
        <v>510.18956500405847</v>
      </c>
      <c r="EB70" s="41">
        <v>558.09456487095906</v>
      </c>
      <c r="EC70" s="41"/>
      <c r="ED70" s="41"/>
      <c r="EE70" s="41"/>
      <c r="EZ70">
        <v>1</v>
      </c>
      <c r="FA70" t="s">
        <v>82</v>
      </c>
      <c r="FM70">
        <v>28.34</v>
      </c>
      <c r="FN70" t="s">
        <v>82</v>
      </c>
      <c r="FZ70">
        <v>28.34</v>
      </c>
    </row>
    <row r="71" spans="1:183" x14ac:dyDescent="0.35">
      <c r="A71" s="19" t="s">
        <v>52</v>
      </c>
      <c r="B71" s="18" t="s">
        <v>35</v>
      </c>
      <c r="C71" s="16" t="s">
        <v>80</v>
      </c>
      <c r="E71" s="20">
        <v>0</v>
      </c>
      <c r="F71" s="17">
        <v>3</v>
      </c>
      <c r="G71" s="17">
        <v>2</v>
      </c>
      <c r="H71" s="17">
        <v>2</v>
      </c>
      <c r="I71" s="17">
        <v>3</v>
      </c>
      <c r="J71" s="17">
        <v>3</v>
      </c>
      <c r="K71" s="17">
        <v>3</v>
      </c>
      <c r="L71" s="17">
        <v>3</v>
      </c>
      <c r="M71" s="17">
        <v>5</v>
      </c>
      <c r="N71" s="17"/>
      <c r="O71" s="17"/>
      <c r="P71" s="17"/>
      <c r="Q71" s="17"/>
      <c r="R71" s="17"/>
      <c r="S71" s="17"/>
      <c r="T71" s="17"/>
      <c r="U71" s="17"/>
      <c r="V71" s="17"/>
      <c r="X71" s="24">
        <v>0</v>
      </c>
      <c r="Y71" s="24">
        <v>0</v>
      </c>
      <c r="Z71" s="24">
        <v>0</v>
      </c>
      <c r="AA71" s="24">
        <v>0</v>
      </c>
      <c r="AB71" s="21">
        <v>469.55</v>
      </c>
      <c r="AC71" s="21">
        <v>0</v>
      </c>
      <c r="AD71" s="21">
        <v>0</v>
      </c>
      <c r="AE71" s="21">
        <v>469.55</v>
      </c>
      <c r="AF71" s="21">
        <v>156.66999999999999</v>
      </c>
      <c r="AG71" s="21">
        <v>0</v>
      </c>
      <c r="AH71" s="21">
        <v>0</v>
      </c>
      <c r="AI71" s="21">
        <v>156.66999999999999</v>
      </c>
      <c r="AJ71" s="21">
        <v>134.38999999999999</v>
      </c>
      <c r="AK71" s="21">
        <v>0</v>
      </c>
      <c r="AL71" s="21">
        <v>0</v>
      </c>
      <c r="AM71" s="21">
        <v>134.38999999999999</v>
      </c>
      <c r="AN71" s="21">
        <v>208.18</v>
      </c>
      <c r="AO71" s="21">
        <v>21.71</v>
      </c>
      <c r="AP71" s="21">
        <v>0</v>
      </c>
      <c r="AQ71" s="21">
        <v>229.89</v>
      </c>
      <c r="AR71" s="21">
        <v>335.62</v>
      </c>
      <c r="AS71" s="21">
        <v>103.91</v>
      </c>
      <c r="AT71" s="21">
        <v>0</v>
      </c>
      <c r="AU71" s="21">
        <v>439.53</v>
      </c>
      <c r="AV71" s="21">
        <v>187.11</v>
      </c>
      <c r="AW71" s="21">
        <v>105.01</v>
      </c>
      <c r="AX71" s="21">
        <v>26.13</v>
      </c>
      <c r="AY71" s="21">
        <v>318.25</v>
      </c>
      <c r="AZ71" s="21">
        <v>229.02</v>
      </c>
      <c r="BA71" s="21">
        <v>100.74</v>
      </c>
      <c r="BB71" s="21">
        <v>131.13999999999999</v>
      </c>
      <c r="BC71" s="21">
        <v>460.9</v>
      </c>
      <c r="BD71" s="21">
        <v>360.6</v>
      </c>
      <c r="BE71" s="21">
        <v>201.17000000000002</v>
      </c>
      <c r="BF71" s="21">
        <v>17.989999999999998</v>
      </c>
      <c r="BG71" s="21">
        <v>579.76</v>
      </c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DT71" s="41">
        <v>0</v>
      </c>
      <c r="DU71" s="41">
        <v>14.564154647356462</v>
      </c>
      <c r="DV71" s="41">
        <v>5.1322108935546957</v>
      </c>
      <c r="DW71" s="41">
        <v>4.8502415025601371</v>
      </c>
      <c r="DX71" s="41">
        <v>7.2484547666732571</v>
      </c>
      <c r="DY71" s="41">
        <v>17.7949286232482</v>
      </c>
      <c r="DZ71" s="41">
        <v>21.310616578454095</v>
      </c>
      <c r="EA71" s="41">
        <v>55.982547919410919</v>
      </c>
      <c r="EB71" s="41">
        <v>28.429185084403059</v>
      </c>
      <c r="EC71" s="41"/>
      <c r="ED71" s="41"/>
      <c r="EE71" s="41"/>
      <c r="EU71" t="s">
        <v>82</v>
      </c>
      <c r="EV71" t="s">
        <v>82</v>
      </c>
      <c r="EW71" t="s">
        <v>82</v>
      </c>
      <c r="EX71" t="s">
        <v>82</v>
      </c>
      <c r="EY71" t="s">
        <v>82</v>
      </c>
      <c r="EZ71" t="s">
        <v>82</v>
      </c>
      <c r="FA71" t="s">
        <v>82</v>
      </c>
      <c r="FB71" t="s">
        <v>82</v>
      </c>
      <c r="FC71" t="s">
        <v>82</v>
      </c>
    </row>
    <row r="72" spans="1:183" x14ac:dyDescent="0.35">
      <c r="C72" t="s">
        <v>83</v>
      </c>
      <c r="E72" s="20"/>
      <c r="F72" s="20"/>
      <c r="G72" s="17"/>
      <c r="H72" s="17">
        <v>1</v>
      </c>
      <c r="I72" s="17">
        <v>1</v>
      </c>
      <c r="J72" s="17" t="s">
        <v>82</v>
      </c>
      <c r="K72" s="17" t="s">
        <v>82</v>
      </c>
      <c r="L72" s="17" t="s">
        <v>82</v>
      </c>
      <c r="M72" s="17" t="s">
        <v>82</v>
      </c>
      <c r="N72" s="17"/>
      <c r="O72" s="17"/>
      <c r="P72" s="17"/>
      <c r="Q72" s="17"/>
      <c r="R72" s="17"/>
      <c r="S72" s="17"/>
      <c r="T72" s="17"/>
      <c r="U72" s="17"/>
      <c r="V72" s="17"/>
      <c r="AJ72" s="21">
        <v>116.35</v>
      </c>
      <c r="AK72" s="21">
        <v>0</v>
      </c>
      <c r="AL72" s="21">
        <v>0</v>
      </c>
      <c r="AM72" s="21">
        <v>116.35</v>
      </c>
      <c r="AN72" s="21">
        <v>107.54</v>
      </c>
      <c r="AO72" s="21">
        <v>0</v>
      </c>
      <c r="AP72" s="21">
        <v>0</v>
      </c>
      <c r="AQ72" s="21">
        <v>230.89</v>
      </c>
      <c r="AR72" s="21" t="s">
        <v>82</v>
      </c>
      <c r="AS72" s="21" t="s">
        <v>82</v>
      </c>
      <c r="AT72" s="21" t="s">
        <v>82</v>
      </c>
      <c r="AU72" s="21" t="s">
        <v>82</v>
      </c>
      <c r="AV72" s="21" t="s">
        <v>82</v>
      </c>
      <c r="AW72" s="21" t="s">
        <v>82</v>
      </c>
      <c r="AX72" s="21" t="s">
        <v>82</v>
      </c>
      <c r="AY72" s="21" t="s">
        <v>82</v>
      </c>
      <c r="AZ72" s="21" t="s">
        <v>82</v>
      </c>
      <c r="BA72" s="21" t="s">
        <v>82</v>
      </c>
      <c r="BB72" s="21" t="s">
        <v>82</v>
      </c>
      <c r="BC72" s="21" t="s">
        <v>82</v>
      </c>
      <c r="BU72" s="21" t="s">
        <v>82</v>
      </c>
      <c r="BV72" s="21" t="s">
        <v>82</v>
      </c>
      <c r="BW72" s="21" t="s">
        <v>82</v>
      </c>
      <c r="BX72" s="21" t="s">
        <v>82</v>
      </c>
      <c r="DT72" s="41">
        <v>0</v>
      </c>
      <c r="DU72" s="41">
        <v>0</v>
      </c>
      <c r="DV72" s="41">
        <v>0</v>
      </c>
      <c r="DW72" s="41">
        <v>4.1991636194871047</v>
      </c>
      <c r="DX72" s="41">
        <v>3.0561448524626647</v>
      </c>
      <c r="DY72" s="41" t="s">
        <v>82</v>
      </c>
      <c r="DZ72" s="41" t="s">
        <v>82</v>
      </c>
      <c r="EA72" s="41" t="s">
        <v>82</v>
      </c>
      <c r="EB72" s="41">
        <v>0</v>
      </c>
      <c r="EC72" s="41"/>
      <c r="ED72" s="41"/>
      <c r="EE72" s="41"/>
      <c r="EU72" t="s">
        <v>82</v>
      </c>
      <c r="EV72" t="s">
        <v>82</v>
      </c>
      <c r="EW72" t="s">
        <v>82</v>
      </c>
      <c r="EX72" t="s">
        <v>82</v>
      </c>
      <c r="EY72" t="s">
        <v>82</v>
      </c>
      <c r="EZ72" t="s">
        <v>82</v>
      </c>
      <c r="FA72" t="s">
        <v>82</v>
      </c>
      <c r="FB72" t="s">
        <v>82</v>
      </c>
      <c r="FC72" t="s">
        <v>82</v>
      </c>
    </row>
    <row r="73" spans="1:183" x14ac:dyDescent="0.35">
      <c r="J73" s="17" t="s">
        <v>82</v>
      </c>
      <c r="K73" s="17" t="s">
        <v>82</v>
      </c>
      <c r="V73" s="17"/>
      <c r="AR73" s="21" t="s">
        <v>82</v>
      </c>
      <c r="AS73" s="21" t="s">
        <v>82</v>
      </c>
      <c r="AT73" s="21" t="s">
        <v>82</v>
      </c>
      <c r="AU73" s="21" t="s">
        <v>82</v>
      </c>
      <c r="AV73" s="21" t="s">
        <v>82</v>
      </c>
      <c r="AW73" s="21" t="s">
        <v>82</v>
      </c>
      <c r="AX73" s="21" t="s">
        <v>82</v>
      </c>
      <c r="AY73" s="21" t="s">
        <v>82</v>
      </c>
      <c r="AZ73" s="21" t="s">
        <v>82</v>
      </c>
      <c r="BA73" s="21" t="s">
        <v>82</v>
      </c>
      <c r="BB73" s="21" t="s">
        <v>82</v>
      </c>
      <c r="BC73" s="21" t="s">
        <v>82</v>
      </c>
      <c r="BU73" s="21" t="s">
        <v>82</v>
      </c>
      <c r="BV73" s="21" t="s">
        <v>82</v>
      </c>
      <c r="BW73" s="21" t="s">
        <v>82</v>
      </c>
      <c r="BX73" s="21" t="s">
        <v>82</v>
      </c>
      <c r="EU73" t="s">
        <v>82</v>
      </c>
      <c r="EV73" t="s">
        <v>82</v>
      </c>
      <c r="EW73" t="s">
        <v>82</v>
      </c>
      <c r="EX73" t="s">
        <v>82</v>
      </c>
      <c r="EY73" t="s">
        <v>82</v>
      </c>
      <c r="EZ73" t="s">
        <v>82</v>
      </c>
      <c r="FA73" t="s">
        <v>82</v>
      </c>
      <c r="FB73" t="s">
        <v>82</v>
      </c>
      <c r="FC73" t="s">
        <v>82</v>
      </c>
    </row>
    <row r="74" spans="1:183" x14ac:dyDescent="0.35">
      <c r="V74" s="17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U74" t="s">
        <v>82</v>
      </c>
      <c r="EV74" t="s">
        <v>82</v>
      </c>
      <c r="EW74" t="s">
        <v>82</v>
      </c>
      <c r="EX74" t="s">
        <v>82</v>
      </c>
      <c r="EY74" t="s">
        <v>82</v>
      </c>
      <c r="EZ74" t="s">
        <v>82</v>
      </c>
      <c r="FA74" t="s">
        <v>82</v>
      </c>
      <c r="FB74" t="s">
        <v>82</v>
      </c>
      <c r="FC74" t="s">
        <v>82</v>
      </c>
    </row>
    <row r="75" spans="1:183" x14ac:dyDescent="0.35">
      <c r="V75" s="17"/>
      <c r="EU75" t="s">
        <v>82</v>
      </c>
      <c r="EV75" t="s">
        <v>82</v>
      </c>
      <c r="EW75" t="s">
        <v>82</v>
      </c>
      <c r="EX75" t="s">
        <v>82</v>
      </c>
      <c r="EY75" t="s">
        <v>82</v>
      </c>
      <c r="EZ75" t="s">
        <v>82</v>
      </c>
      <c r="FA75" t="s">
        <v>82</v>
      </c>
      <c r="FB75" t="s">
        <v>82</v>
      </c>
      <c r="FC75" t="s">
        <v>82</v>
      </c>
    </row>
    <row r="76" spans="1:183" x14ac:dyDescent="0.35">
      <c r="V76" s="17"/>
      <c r="EU76" t="s">
        <v>82</v>
      </c>
      <c r="EV76" t="s">
        <v>82</v>
      </c>
      <c r="EW76" t="s">
        <v>82</v>
      </c>
      <c r="EX76" t="s">
        <v>82</v>
      </c>
      <c r="EY76" t="s">
        <v>82</v>
      </c>
      <c r="EZ76" t="s">
        <v>82</v>
      </c>
      <c r="FA76" t="s">
        <v>82</v>
      </c>
      <c r="FB76" t="s">
        <v>82</v>
      </c>
      <c r="FC76" t="s">
        <v>82</v>
      </c>
    </row>
    <row r="77" spans="1:183" x14ac:dyDescent="0.35">
      <c r="V77" s="17"/>
      <c r="EU77" t="s">
        <v>82</v>
      </c>
      <c r="EV77" t="s">
        <v>82</v>
      </c>
      <c r="EW77" t="s">
        <v>82</v>
      </c>
      <c r="EX77" t="s">
        <v>82</v>
      </c>
      <c r="EY77" t="s">
        <v>82</v>
      </c>
      <c r="EZ77" t="s">
        <v>82</v>
      </c>
      <c r="FA77" t="s">
        <v>82</v>
      </c>
      <c r="FB77" t="s">
        <v>82</v>
      </c>
      <c r="FC77" t="s">
        <v>82</v>
      </c>
    </row>
    <row r="78" spans="1:183" x14ac:dyDescent="0.35">
      <c r="V78" s="17" t="s">
        <v>82</v>
      </c>
      <c r="EU78" t="s">
        <v>82</v>
      </c>
      <c r="EV78" t="s">
        <v>82</v>
      </c>
      <c r="EW78" t="s">
        <v>82</v>
      </c>
      <c r="EX78" t="s">
        <v>82</v>
      </c>
      <c r="EY78" t="s">
        <v>82</v>
      </c>
      <c r="EZ78" t="s">
        <v>82</v>
      </c>
      <c r="FA78" t="s">
        <v>82</v>
      </c>
      <c r="FB78" t="s">
        <v>82</v>
      </c>
      <c r="FF78" t="s">
        <v>82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Y3:CB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BB599"/>
  <sheetViews>
    <sheetView workbookViewId="0">
      <selection activeCell="BB5" sqref="BB5"/>
    </sheetView>
  </sheetViews>
  <sheetFormatPr defaultRowHeight="14.5" x14ac:dyDescent="0.35"/>
  <cols>
    <col min="2" max="2" width="14.453125" customWidth="1"/>
    <col min="3" max="3" width="2.81640625" style="1" customWidth="1"/>
    <col min="16" max="16" width="2.81640625" style="1" customWidth="1"/>
    <col min="29" max="29" width="2.7265625" style="1" customWidth="1"/>
    <col min="41" max="41" width="9.1796875" customWidth="1"/>
    <col min="42" max="42" width="5.26953125" style="1" customWidth="1"/>
  </cols>
  <sheetData>
    <row r="1" spans="1:54" s="7" customFormat="1" ht="30" customHeight="1" x14ac:dyDescent="0.35">
      <c r="A1" s="62" t="s">
        <v>32</v>
      </c>
      <c r="B1" s="62"/>
      <c r="C1" s="29"/>
      <c r="D1" s="62" t="s">
        <v>16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29"/>
      <c r="Q1" s="62" t="s">
        <v>115</v>
      </c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29"/>
      <c r="AD1" s="63" t="s">
        <v>17</v>
      </c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29"/>
      <c r="AQ1" s="64" t="s">
        <v>18</v>
      </c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</row>
    <row r="2" spans="1:54" s="7" customFormat="1" x14ac:dyDescent="0.35">
      <c r="A2" s="30" t="s">
        <v>0</v>
      </c>
      <c r="B2" s="30" t="s">
        <v>1</v>
      </c>
      <c r="C2" s="29"/>
      <c r="D2" s="27">
        <v>43831</v>
      </c>
      <c r="E2" s="27">
        <v>43862</v>
      </c>
      <c r="F2" s="27">
        <v>43891</v>
      </c>
      <c r="G2" s="27">
        <v>43922</v>
      </c>
      <c r="H2" s="27">
        <v>43952</v>
      </c>
      <c r="I2" s="27">
        <v>43983</v>
      </c>
      <c r="J2" s="27">
        <v>44013</v>
      </c>
      <c r="K2" s="27">
        <v>44044</v>
      </c>
      <c r="L2" s="27">
        <v>44075</v>
      </c>
      <c r="M2" s="27">
        <v>44105</v>
      </c>
      <c r="N2" s="27">
        <v>44136</v>
      </c>
      <c r="O2" s="27">
        <v>44166</v>
      </c>
      <c r="P2" s="29"/>
      <c r="Q2" s="27">
        <v>43831</v>
      </c>
      <c r="R2" s="27">
        <v>43862</v>
      </c>
      <c r="S2" s="27">
        <v>43891</v>
      </c>
      <c r="T2" s="27">
        <v>43922</v>
      </c>
      <c r="U2" s="27">
        <v>43952</v>
      </c>
      <c r="V2" s="27">
        <v>43983</v>
      </c>
      <c r="W2" s="27">
        <v>44013</v>
      </c>
      <c r="X2" s="27">
        <v>44044</v>
      </c>
      <c r="Y2" s="27">
        <v>44075</v>
      </c>
      <c r="Z2" s="27">
        <v>44105</v>
      </c>
      <c r="AA2" s="27">
        <v>44136</v>
      </c>
      <c r="AB2" s="27">
        <v>44166</v>
      </c>
      <c r="AC2" s="29"/>
      <c r="AD2" s="27">
        <v>43831</v>
      </c>
      <c r="AE2" s="27">
        <v>43862</v>
      </c>
      <c r="AF2" s="27">
        <v>43891</v>
      </c>
      <c r="AG2" s="27">
        <v>43922</v>
      </c>
      <c r="AH2" s="27">
        <v>43952</v>
      </c>
      <c r="AI2" s="27">
        <v>43983</v>
      </c>
      <c r="AJ2" s="27">
        <v>44013</v>
      </c>
      <c r="AK2" s="27">
        <v>44044</v>
      </c>
      <c r="AL2" s="27">
        <v>44075</v>
      </c>
      <c r="AM2" s="27">
        <v>44105</v>
      </c>
      <c r="AN2" s="27">
        <v>44136</v>
      </c>
      <c r="AO2" s="27">
        <v>44166</v>
      </c>
      <c r="AP2" s="29"/>
      <c r="AQ2" s="27">
        <v>43831</v>
      </c>
      <c r="AR2" s="27">
        <v>43862</v>
      </c>
      <c r="AS2" s="27">
        <v>43891</v>
      </c>
      <c r="AT2" s="27">
        <v>43922</v>
      </c>
      <c r="AU2" s="27">
        <v>43952</v>
      </c>
      <c r="AV2" s="27">
        <v>43983</v>
      </c>
      <c r="AW2" s="27">
        <v>44013</v>
      </c>
      <c r="AX2" s="27">
        <v>44044</v>
      </c>
      <c r="AY2" s="27">
        <v>44075</v>
      </c>
      <c r="AZ2" s="27">
        <v>44105</v>
      </c>
      <c r="BA2" s="27">
        <v>44136</v>
      </c>
      <c r="BB2" s="27">
        <v>44166</v>
      </c>
    </row>
    <row r="3" spans="1:54" x14ac:dyDescent="0.35">
      <c r="A3" t="s">
        <v>36</v>
      </c>
      <c r="B3" t="s">
        <v>35</v>
      </c>
      <c r="Q3" s="12"/>
      <c r="R3" s="12"/>
      <c r="S3" s="12"/>
      <c r="AD3">
        <v>142</v>
      </c>
      <c r="AE3">
        <v>165</v>
      </c>
      <c r="AF3">
        <v>4</v>
      </c>
    </row>
    <row r="4" spans="1:54" x14ac:dyDescent="0.35">
      <c r="A4" t="s">
        <v>37</v>
      </c>
      <c r="B4" t="s">
        <v>35</v>
      </c>
      <c r="E4">
        <v>2</v>
      </c>
      <c r="Q4" s="12" t="s">
        <v>82</v>
      </c>
      <c r="R4" s="12" t="s">
        <v>82</v>
      </c>
      <c r="S4" s="12" t="s">
        <v>82</v>
      </c>
      <c r="AD4">
        <v>154</v>
      </c>
      <c r="AE4">
        <v>125</v>
      </c>
      <c r="AF4">
        <v>59</v>
      </c>
    </row>
    <row r="5" spans="1:54" x14ac:dyDescent="0.35">
      <c r="A5" t="s">
        <v>38</v>
      </c>
      <c r="B5" t="s">
        <v>35</v>
      </c>
      <c r="E5">
        <v>1</v>
      </c>
      <c r="Q5" s="12"/>
      <c r="R5" s="12">
        <v>23.166666666666668</v>
      </c>
      <c r="S5" s="12"/>
      <c r="AD5">
        <v>77</v>
      </c>
      <c r="AE5">
        <v>84</v>
      </c>
      <c r="AF5">
        <v>31</v>
      </c>
    </row>
    <row r="6" spans="1:54" x14ac:dyDescent="0.35">
      <c r="A6" t="s">
        <v>41</v>
      </c>
      <c r="B6" t="s">
        <v>35</v>
      </c>
      <c r="D6" t="s">
        <v>82</v>
      </c>
      <c r="E6" t="s">
        <v>82</v>
      </c>
      <c r="F6" t="s">
        <v>82</v>
      </c>
      <c r="Q6" s="12" t="s">
        <v>82</v>
      </c>
      <c r="R6" s="12" t="s">
        <v>82</v>
      </c>
      <c r="S6" s="12" t="s">
        <v>82</v>
      </c>
      <c r="AD6">
        <v>51</v>
      </c>
      <c r="AE6">
        <v>45</v>
      </c>
      <c r="AF6">
        <v>32</v>
      </c>
    </row>
    <row r="7" spans="1:54" x14ac:dyDescent="0.35">
      <c r="A7" t="s">
        <v>43</v>
      </c>
      <c r="B7" t="s">
        <v>35</v>
      </c>
      <c r="D7" t="s">
        <v>82</v>
      </c>
      <c r="E7" t="s">
        <v>82</v>
      </c>
      <c r="F7" t="s">
        <v>82</v>
      </c>
      <c r="Q7" s="12" t="s">
        <v>82</v>
      </c>
      <c r="R7" s="12" t="s">
        <v>82</v>
      </c>
      <c r="S7" s="12" t="s">
        <v>82</v>
      </c>
      <c r="AD7">
        <v>1</v>
      </c>
      <c r="AF7">
        <v>1</v>
      </c>
    </row>
    <row r="8" spans="1:54" x14ac:dyDescent="0.35">
      <c r="A8" t="s">
        <v>44</v>
      </c>
      <c r="B8" t="s">
        <v>35</v>
      </c>
      <c r="D8" t="s">
        <v>82</v>
      </c>
      <c r="E8" t="s">
        <v>82</v>
      </c>
      <c r="F8" t="s">
        <v>82</v>
      </c>
      <c r="Q8" s="12" t="s">
        <v>82</v>
      </c>
      <c r="R8" s="12" t="s">
        <v>82</v>
      </c>
      <c r="S8" s="12" t="s">
        <v>82</v>
      </c>
      <c r="AD8">
        <v>5</v>
      </c>
      <c r="AE8">
        <v>4</v>
      </c>
    </row>
    <row r="9" spans="1:54" x14ac:dyDescent="0.35">
      <c r="A9" t="s">
        <v>45</v>
      </c>
      <c r="B9" t="s">
        <v>35</v>
      </c>
      <c r="Q9" s="12"/>
      <c r="R9" s="12"/>
      <c r="S9" s="12"/>
      <c r="AD9">
        <v>29</v>
      </c>
      <c r="AE9">
        <v>41</v>
      </c>
    </row>
    <row r="10" spans="1:54" x14ac:dyDescent="0.35">
      <c r="A10" t="s">
        <v>46</v>
      </c>
      <c r="B10" t="s">
        <v>35</v>
      </c>
      <c r="Q10" s="12"/>
      <c r="R10" s="12"/>
      <c r="S10" s="12"/>
      <c r="AD10">
        <v>6</v>
      </c>
      <c r="AE10">
        <v>26</v>
      </c>
      <c r="AF10">
        <v>14</v>
      </c>
    </row>
    <row r="11" spans="1:54" x14ac:dyDescent="0.35">
      <c r="A11" t="s">
        <v>47</v>
      </c>
      <c r="B11" t="s">
        <v>35</v>
      </c>
      <c r="D11" t="s">
        <v>82</v>
      </c>
      <c r="E11" t="s">
        <v>82</v>
      </c>
      <c r="F11" t="s">
        <v>82</v>
      </c>
      <c r="Q11" s="12" t="s">
        <v>82</v>
      </c>
      <c r="R11" s="12" t="s">
        <v>82</v>
      </c>
      <c r="S11" s="12" t="s">
        <v>82</v>
      </c>
      <c r="AD11">
        <v>2</v>
      </c>
      <c r="AE11">
        <v>4</v>
      </c>
    </row>
    <row r="12" spans="1:54" x14ac:dyDescent="0.35">
      <c r="A12" t="s">
        <v>48</v>
      </c>
      <c r="B12" t="s">
        <v>35</v>
      </c>
      <c r="D12" t="s">
        <v>82</v>
      </c>
      <c r="E12" t="s">
        <v>82</v>
      </c>
      <c r="F12" t="s">
        <v>82</v>
      </c>
      <c r="Q12" s="12" t="s">
        <v>82</v>
      </c>
      <c r="R12" s="12" t="s">
        <v>82</v>
      </c>
      <c r="S12" s="12" t="s">
        <v>82</v>
      </c>
      <c r="AD12">
        <v>4</v>
      </c>
      <c r="AE12">
        <v>3</v>
      </c>
    </row>
    <row r="13" spans="1:54" x14ac:dyDescent="0.35">
      <c r="A13" t="s">
        <v>49</v>
      </c>
      <c r="B13" t="s">
        <v>35</v>
      </c>
      <c r="D13" t="s">
        <v>82</v>
      </c>
      <c r="E13" t="s">
        <v>82</v>
      </c>
      <c r="F13" t="s">
        <v>82</v>
      </c>
      <c r="Q13" s="12" t="s">
        <v>82</v>
      </c>
      <c r="R13" s="12" t="s">
        <v>82</v>
      </c>
      <c r="S13" s="12" t="s">
        <v>82</v>
      </c>
      <c r="AD13">
        <v>17</v>
      </c>
      <c r="AE13">
        <v>17</v>
      </c>
      <c r="AF13">
        <v>2</v>
      </c>
    </row>
    <row r="14" spans="1:54" x14ac:dyDescent="0.35">
      <c r="A14" t="s">
        <v>50</v>
      </c>
      <c r="B14" t="s">
        <v>35</v>
      </c>
      <c r="D14" t="s">
        <v>82</v>
      </c>
      <c r="E14" t="s">
        <v>82</v>
      </c>
      <c r="F14" t="s">
        <v>82</v>
      </c>
      <c r="Q14" s="12" t="s">
        <v>82</v>
      </c>
      <c r="R14" s="12" t="s">
        <v>82</v>
      </c>
      <c r="S14" s="12" t="s">
        <v>82</v>
      </c>
      <c r="AD14">
        <v>12</v>
      </c>
      <c r="AE14">
        <v>17</v>
      </c>
    </row>
    <row r="15" spans="1:54" x14ac:dyDescent="0.35">
      <c r="A15" t="s">
        <v>51</v>
      </c>
      <c r="B15" t="s">
        <v>35</v>
      </c>
      <c r="D15" t="s">
        <v>82</v>
      </c>
      <c r="E15" t="s">
        <v>82</v>
      </c>
      <c r="F15" t="s">
        <v>82</v>
      </c>
      <c r="Q15" s="12" t="s">
        <v>82</v>
      </c>
      <c r="R15" s="12" t="s">
        <v>82</v>
      </c>
      <c r="S15" s="12" t="s">
        <v>82</v>
      </c>
      <c r="AD15">
        <v>9</v>
      </c>
      <c r="AE15">
        <v>4</v>
      </c>
      <c r="AF15">
        <v>5</v>
      </c>
    </row>
    <row r="16" spans="1:54" x14ac:dyDescent="0.35">
      <c r="A16" t="s">
        <v>52</v>
      </c>
      <c r="B16" t="s">
        <v>35</v>
      </c>
      <c r="Q16" s="12" t="s">
        <v>82</v>
      </c>
      <c r="R16" s="12" t="s">
        <v>82</v>
      </c>
      <c r="S16" s="12" t="s">
        <v>82</v>
      </c>
      <c r="AD16">
        <v>1</v>
      </c>
      <c r="AE16">
        <v>2</v>
      </c>
      <c r="AF16">
        <v>1</v>
      </c>
    </row>
    <row r="17" spans="1:32" x14ac:dyDescent="0.35">
      <c r="A17" t="s">
        <v>53</v>
      </c>
      <c r="B17" t="s">
        <v>35</v>
      </c>
      <c r="D17" t="s">
        <v>82</v>
      </c>
      <c r="E17" t="s">
        <v>82</v>
      </c>
      <c r="F17" t="s">
        <v>82</v>
      </c>
      <c r="Q17" s="12" t="s">
        <v>82</v>
      </c>
      <c r="R17" s="12" t="s">
        <v>82</v>
      </c>
      <c r="S17" s="12" t="s">
        <v>82</v>
      </c>
      <c r="AD17">
        <v>32</v>
      </c>
      <c r="AE17">
        <v>40</v>
      </c>
      <c r="AF17">
        <v>2</v>
      </c>
    </row>
    <row r="18" spans="1:32" x14ac:dyDescent="0.35">
      <c r="A18" t="s">
        <v>54</v>
      </c>
      <c r="B18" t="s">
        <v>35</v>
      </c>
      <c r="E18">
        <v>1</v>
      </c>
      <c r="Q18" s="12"/>
      <c r="R18" s="12">
        <v>23.85</v>
      </c>
      <c r="S18" s="12"/>
      <c r="AD18">
        <v>103</v>
      </c>
      <c r="AE18">
        <v>83</v>
      </c>
      <c r="AF18">
        <v>6</v>
      </c>
    </row>
    <row r="19" spans="1:32" x14ac:dyDescent="0.35">
      <c r="A19" t="s">
        <v>55</v>
      </c>
      <c r="B19" t="s">
        <v>35</v>
      </c>
      <c r="D19" t="s">
        <v>82</v>
      </c>
      <c r="E19" t="s">
        <v>82</v>
      </c>
      <c r="F19" t="s">
        <v>82</v>
      </c>
      <c r="Q19" s="12" t="s">
        <v>82</v>
      </c>
      <c r="R19" s="12" t="s">
        <v>82</v>
      </c>
      <c r="S19" s="12" t="s">
        <v>82</v>
      </c>
      <c r="AD19">
        <v>6</v>
      </c>
      <c r="AE19">
        <v>3</v>
      </c>
    </row>
    <row r="20" spans="1:32" x14ac:dyDescent="0.35">
      <c r="A20" t="s">
        <v>56</v>
      </c>
      <c r="B20" t="s">
        <v>35</v>
      </c>
      <c r="D20" t="s">
        <v>82</v>
      </c>
      <c r="E20" t="s">
        <v>82</v>
      </c>
      <c r="F20" t="s">
        <v>82</v>
      </c>
      <c r="Q20" s="12" t="s">
        <v>82</v>
      </c>
      <c r="R20" s="12" t="s">
        <v>82</v>
      </c>
      <c r="S20" s="12" t="s">
        <v>82</v>
      </c>
      <c r="AD20">
        <v>49</v>
      </c>
      <c r="AE20">
        <v>44</v>
      </c>
      <c r="AF20">
        <v>45</v>
      </c>
    </row>
    <row r="21" spans="1:32" x14ac:dyDescent="0.35">
      <c r="A21" t="s">
        <v>57</v>
      </c>
      <c r="B21" t="s">
        <v>35</v>
      </c>
      <c r="Q21" s="12"/>
      <c r="R21" s="12"/>
      <c r="S21" s="12"/>
      <c r="AD21">
        <v>50</v>
      </c>
      <c r="AE21">
        <v>56</v>
      </c>
      <c r="AF21">
        <v>24</v>
      </c>
    </row>
    <row r="22" spans="1:32" x14ac:dyDescent="0.35">
      <c r="A22" t="s">
        <v>58</v>
      </c>
      <c r="B22" t="s">
        <v>35</v>
      </c>
      <c r="D22" t="s">
        <v>82</v>
      </c>
      <c r="E22" t="s">
        <v>82</v>
      </c>
      <c r="F22" t="s">
        <v>82</v>
      </c>
      <c r="Q22" s="12" t="s">
        <v>82</v>
      </c>
      <c r="R22" s="12" t="s">
        <v>82</v>
      </c>
      <c r="S22" s="12" t="s">
        <v>82</v>
      </c>
      <c r="AD22">
        <v>5</v>
      </c>
      <c r="AE22">
        <v>1</v>
      </c>
    </row>
    <row r="23" spans="1:32" x14ac:dyDescent="0.35">
      <c r="A23" t="s">
        <v>59</v>
      </c>
      <c r="B23" t="s">
        <v>35</v>
      </c>
      <c r="D23" t="s">
        <v>82</v>
      </c>
      <c r="E23" t="s">
        <v>82</v>
      </c>
      <c r="F23" t="s">
        <v>82</v>
      </c>
      <c r="Q23" s="12" t="s">
        <v>82</v>
      </c>
      <c r="R23" s="12" t="s">
        <v>82</v>
      </c>
      <c r="S23" s="12" t="s">
        <v>82</v>
      </c>
      <c r="AD23">
        <v>18</v>
      </c>
      <c r="AE23">
        <v>23</v>
      </c>
      <c r="AF23">
        <v>19</v>
      </c>
    </row>
    <row r="24" spans="1:32" x14ac:dyDescent="0.35">
      <c r="A24" t="s">
        <v>61</v>
      </c>
      <c r="B24" t="s">
        <v>35</v>
      </c>
      <c r="D24" t="s">
        <v>82</v>
      </c>
      <c r="E24" t="s">
        <v>82</v>
      </c>
      <c r="F24" t="s">
        <v>82</v>
      </c>
      <c r="Q24" s="12" t="s">
        <v>82</v>
      </c>
      <c r="R24" s="12" t="s">
        <v>82</v>
      </c>
      <c r="S24" s="12" t="s">
        <v>82</v>
      </c>
      <c r="AD24">
        <v>11</v>
      </c>
      <c r="AE24">
        <v>10</v>
      </c>
      <c r="AF24">
        <v>4</v>
      </c>
    </row>
    <row r="25" spans="1:32" x14ac:dyDescent="0.35">
      <c r="A25" t="s">
        <v>62</v>
      </c>
      <c r="B25" t="s">
        <v>35</v>
      </c>
      <c r="D25" t="s">
        <v>82</v>
      </c>
      <c r="E25" t="s">
        <v>82</v>
      </c>
      <c r="F25" t="s">
        <v>82</v>
      </c>
      <c r="Q25" s="12" t="s">
        <v>82</v>
      </c>
      <c r="R25" s="12" t="s">
        <v>82</v>
      </c>
      <c r="S25" s="12" t="s">
        <v>82</v>
      </c>
      <c r="AD25">
        <v>4</v>
      </c>
      <c r="AE25">
        <v>6</v>
      </c>
    </row>
    <row r="26" spans="1:32" x14ac:dyDescent="0.35">
      <c r="A26" t="s">
        <v>63</v>
      </c>
      <c r="B26" t="s">
        <v>35</v>
      </c>
      <c r="E26">
        <v>1</v>
      </c>
      <c r="Q26" s="12"/>
      <c r="R26" s="12">
        <v>170.51666666666668</v>
      </c>
      <c r="S26" s="12"/>
      <c r="AD26">
        <v>11</v>
      </c>
      <c r="AE26">
        <v>22</v>
      </c>
      <c r="AF26">
        <v>14</v>
      </c>
    </row>
    <row r="27" spans="1:32" x14ac:dyDescent="0.35">
      <c r="A27" t="s">
        <v>64</v>
      </c>
      <c r="B27" t="s">
        <v>35</v>
      </c>
      <c r="D27" t="s">
        <v>82</v>
      </c>
      <c r="E27" t="s">
        <v>82</v>
      </c>
      <c r="F27" t="s">
        <v>82</v>
      </c>
      <c r="Q27" s="12" t="s">
        <v>82</v>
      </c>
      <c r="R27" s="12" t="s">
        <v>82</v>
      </c>
      <c r="S27" s="12" t="s">
        <v>82</v>
      </c>
      <c r="AD27">
        <v>1</v>
      </c>
      <c r="AE27">
        <v>2</v>
      </c>
    </row>
    <row r="28" spans="1:32" x14ac:dyDescent="0.35">
      <c r="A28" t="s">
        <v>65</v>
      </c>
      <c r="B28" t="s">
        <v>35</v>
      </c>
      <c r="Q28" s="12" t="s">
        <v>82</v>
      </c>
      <c r="R28" s="12" t="s">
        <v>82</v>
      </c>
      <c r="S28" s="12" t="s">
        <v>82</v>
      </c>
      <c r="AD28">
        <v>8</v>
      </c>
      <c r="AE28">
        <v>9</v>
      </c>
    </row>
    <row r="29" spans="1:32" x14ac:dyDescent="0.35">
      <c r="A29" t="s">
        <v>66</v>
      </c>
      <c r="B29" t="s">
        <v>35</v>
      </c>
      <c r="D29" t="s">
        <v>82</v>
      </c>
      <c r="E29" t="s">
        <v>82</v>
      </c>
      <c r="F29" t="s">
        <v>82</v>
      </c>
      <c r="Q29" s="12" t="s">
        <v>82</v>
      </c>
      <c r="R29" s="12" t="s">
        <v>82</v>
      </c>
      <c r="S29" s="12" t="s">
        <v>82</v>
      </c>
      <c r="AE29">
        <v>1</v>
      </c>
    </row>
    <row r="30" spans="1:32" x14ac:dyDescent="0.35">
      <c r="A30" t="s">
        <v>68</v>
      </c>
      <c r="B30" t="s">
        <v>35</v>
      </c>
      <c r="D30" t="s">
        <v>82</v>
      </c>
      <c r="E30" t="s">
        <v>82</v>
      </c>
      <c r="F30" t="s">
        <v>82</v>
      </c>
      <c r="Q30" s="12" t="s">
        <v>82</v>
      </c>
      <c r="R30" s="12" t="s">
        <v>82</v>
      </c>
      <c r="S30" s="12" t="s">
        <v>82</v>
      </c>
      <c r="AD30">
        <v>5</v>
      </c>
      <c r="AE30">
        <v>8</v>
      </c>
      <c r="AF30">
        <v>5</v>
      </c>
    </row>
    <row r="31" spans="1:32" x14ac:dyDescent="0.35">
      <c r="A31" t="s">
        <v>69</v>
      </c>
      <c r="B31" t="s">
        <v>35</v>
      </c>
      <c r="D31" t="s">
        <v>82</v>
      </c>
      <c r="E31" t="s">
        <v>82</v>
      </c>
      <c r="F31" t="s">
        <v>82</v>
      </c>
      <c r="Q31" s="12" t="s">
        <v>82</v>
      </c>
      <c r="R31" s="12" t="s">
        <v>82</v>
      </c>
      <c r="S31" s="12" t="s">
        <v>82</v>
      </c>
      <c r="AD31">
        <v>8</v>
      </c>
      <c r="AE31">
        <v>8</v>
      </c>
      <c r="AF31">
        <v>1</v>
      </c>
    </row>
    <row r="32" spans="1:32" x14ac:dyDescent="0.35">
      <c r="A32" t="s">
        <v>70</v>
      </c>
      <c r="B32" t="s">
        <v>35</v>
      </c>
      <c r="F32">
        <v>1</v>
      </c>
      <c r="Q32" s="12" t="s">
        <v>82</v>
      </c>
      <c r="R32" s="12" t="s">
        <v>82</v>
      </c>
      <c r="S32" s="12" t="s">
        <v>82</v>
      </c>
      <c r="AD32">
        <v>77</v>
      </c>
      <c r="AE32">
        <v>76</v>
      </c>
      <c r="AF32">
        <v>1</v>
      </c>
    </row>
    <row r="33" spans="1:32" x14ac:dyDescent="0.35">
      <c r="A33" t="s">
        <v>77</v>
      </c>
      <c r="B33" t="s">
        <v>76</v>
      </c>
      <c r="D33" t="s">
        <v>82</v>
      </c>
      <c r="E33" t="s">
        <v>82</v>
      </c>
      <c r="F33" t="s">
        <v>82</v>
      </c>
      <c r="Q33" s="12" t="s">
        <v>82</v>
      </c>
      <c r="R33" s="12" t="s">
        <v>82</v>
      </c>
      <c r="S33" s="12" t="s">
        <v>82</v>
      </c>
      <c r="AD33">
        <v>1</v>
      </c>
    </row>
    <row r="34" spans="1:32" x14ac:dyDescent="0.35">
      <c r="A34" t="s">
        <v>56</v>
      </c>
      <c r="B34" t="s">
        <v>76</v>
      </c>
      <c r="D34">
        <v>8</v>
      </c>
      <c r="E34">
        <v>2</v>
      </c>
      <c r="Q34" s="12">
        <v>2.8777777777777778</v>
      </c>
      <c r="R34" s="12"/>
      <c r="S34" s="12"/>
      <c r="AD34">
        <v>393</v>
      </c>
      <c r="AE34">
        <v>393</v>
      </c>
      <c r="AF34">
        <v>416</v>
      </c>
    </row>
    <row r="35" spans="1:32" x14ac:dyDescent="0.35">
      <c r="A35" t="s">
        <v>41</v>
      </c>
      <c r="B35" t="s">
        <v>76</v>
      </c>
      <c r="D35">
        <v>8</v>
      </c>
      <c r="E35">
        <v>3</v>
      </c>
      <c r="Q35" s="12">
        <v>3.1222222222222222</v>
      </c>
      <c r="R35" s="12">
        <v>164.83333333333334</v>
      </c>
      <c r="S35" s="12"/>
      <c r="AD35">
        <v>839</v>
      </c>
      <c r="AE35">
        <v>797</v>
      </c>
      <c r="AF35">
        <v>698</v>
      </c>
    </row>
    <row r="36" spans="1:32" x14ac:dyDescent="0.35">
      <c r="A36" t="s">
        <v>63</v>
      </c>
      <c r="B36" t="s">
        <v>76</v>
      </c>
      <c r="D36">
        <v>1</v>
      </c>
      <c r="E36">
        <v>12</v>
      </c>
      <c r="Q36" s="12">
        <v>3.55</v>
      </c>
      <c r="R36" s="12">
        <v>14.620833333333334</v>
      </c>
      <c r="S36" s="12"/>
      <c r="AD36">
        <v>82</v>
      </c>
      <c r="AE36">
        <v>94</v>
      </c>
      <c r="AF36">
        <v>93</v>
      </c>
    </row>
    <row r="37" spans="1:32" x14ac:dyDescent="0.35">
      <c r="A37" t="s">
        <v>45</v>
      </c>
      <c r="B37" t="s">
        <v>76</v>
      </c>
      <c r="D37">
        <v>6</v>
      </c>
      <c r="E37">
        <v>2</v>
      </c>
      <c r="F37">
        <v>2</v>
      </c>
      <c r="Q37" s="12">
        <v>3.8666666666666667</v>
      </c>
      <c r="R37" s="12"/>
      <c r="S37" s="12">
        <v>14.991666666666667</v>
      </c>
      <c r="AD37">
        <v>378</v>
      </c>
      <c r="AE37">
        <v>431</v>
      </c>
    </row>
    <row r="38" spans="1:32" x14ac:dyDescent="0.35">
      <c r="A38" t="s">
        <v>42</v>
      </c>
      <c r="B38" t="s">
        <v>76</v>
      </c>
      <c r="D38" t="s">
        <v>82</v>
      </c>
      <c r="E38" t="s">
        <v>82</v>
      </c>
      <c r="F38" t="s">
        <v>82</v>
      </c>
      <c r="Q38" s="12" t="s">
        <v>82</v>
      </c>
      <c r="R38" s="12" t="s">
        <v>82</v>
      </c>
      <c r="S38" s="12" t="s">
        <v>82</v>
      </c>
      <c r="AD38">
        <v>1</v>
      </c>
    </row>
    <row r="39" spans="1:32" x14ac:dyDescent="0.35">
      <c r="A39" t="s">
        <v>43</v>
      </c>
      <c r="B39" t="s">
        <v>76</v>
      </c>
      <c r="Q39" s="12" t="s">
        <v>82</v>
      </c>
      <c r="R39" s="12" t="s">
        <v>82</v>
      </c>
      <c r="S39" s="12" t="s">
        <v>82</v>
      </c>
      <c r="AD39">
        <v>43</v>
      </c>
      <c r="AE39">
        <v>39</v>
      </c>
      <c r="AF39">
        <v>3</v>
      </c>
    </row>
    <row r="40" spans="1:32" x14ac:dyDescent="0.35">
      <c r="A40" t="s">
        <v>44</v>
      </c>
      <c r="B40" t="s">
        <v>76</v>
      </c>
      <c r="Q40" s="12"/>
      <c r="R40" s="12"/>
      <c r="S40" s="12"/>
      <c r="AD40">
        <v>39</v>
      </c>
      <c r="AE40">
        <v>47</v>
      </c>
    </row>
    <row r="41" spans="1:32" x14ac:dyDescent="0.35">
      <c r="A41" t="s">
        <v>38</v>
      </c>
      <c r="B41" t="s">
        <v>76</v>
      </c>
      <c r="D41">
        <v>8</v>
      </c>
      <c r="E41">
        <v>6</v>
      </c>
      <c r="Q41" s="12">
        <v>14.508333333333333</v>
      </c>
      <c r="R41" s="12">
        <v>37.333333333333336</v>
      </c>
      <c r="S41" s="12"/>
      <c r="AD41">
        <v>525</v>
      </c>
      <c r="AE41">
        <v>498</v>
      </c>
      <c r="AF41">
        <v>370</v>
      </c>
    </row>
    <row r="42" spans="1:32" x14ac:dyDescent="0.35">
      <c r="A42" t="s">
        <v>46</v>
      </c>
      <c r="B42" t="s">
        <v>76</v>
      </c>
      <c r="D42">
        <v>1</v>
      </c>
      <c r="E42">
        <v>1</v>
      </c>
      <c r="Q42" s="12"/>
      <c r="R42" s="12">
        <v>74</v>
      </c>
      <c r="S42" s="12"/>
      <c r="AD42">
        <v>205</v>
      </c>
      <c r="AE42">
        <v>215</v>
      </c>
      <c r="AF42">
        <v>231</v>
      </c>
    </row>
    <row r="43" spans="1:32" x14ac:dyDescent="0.35">
      <c r="A43" t="s">
        <v>47</v>
      </c>
      <c r="B43" t="s">
        <v>76</v>
      </c>
      <c r="Q43" s="12"/>
      <c r="R43" s="12"/>
      <c r="S43" s="12"/>
      <c r="AD43">
        <v>35</v>
      </c>
      <c r="AE43">
        <v>32</v>
      </c>
    </row>
    <row r="44" spans="1:32" x14ac:dyDescent="0.35">
      <c r="A44" t="s">
        <v>48</v>
      </c>
      <c r="B44" t="s">
        <v>76</v>
      </c>
      <c r="D44">
        <v>5</v>
      </c>
      <c r="E44">
        <v>1</v>
      </c>
      <c r="F44">
        <v>2</v>
      </c>
      <c r="Q44" s="12">
        <v>15.549999999999999</v>
      </c>
      <c r="R44" s="12">
        <v>9.7666666666666675</v>
      </c>
      <c r="S44" s="12">
        <v>20.033333333333335</v>
      </c>
      <c r="AD44">
        <v>105</v>
      </c>
      <c r="AE44">
        <v>112</v>
      </c>
    </row>
    <row r="45" spans="1:32" x14ac:dyDescent="0.35">
      <c r="A45" t="s">
        <v>49</v>
      </c>
      <c r="B45" t="s">
        <v>76</v>
      </c>
      <c r="Q45" s="12"/>
      <c r="R45" s="12"/>
      <c r="S45" s="12"/>
      <c r="AD45">
        <v>152</v>
      </c>
      <c r="AE45">
        <v>174</v>
      </c>
      <c r="AF45">
        <v>1</v>
      </c>
    </row>
    <row r="46" spans="1:32" x14ac:dyDescent="0.35">
      <c r="A46" t="s">
        <v>50</v>
      </c>
      <c r="B46" t="s">
        <v>76</v>
      </c>
      <c r="E46">
        <v>1</v>
      </c>
      <c r="Q46" s="12"/>
      <c r="R46" s="12"/>
      <c r="S46" s="12"/>
      <c r="AD46">
        <v>109</v>
      </c>
      <c r="AE46">
        <v>107</v>
      </c>
      <c r="AF46">
        <v>1</v>
      </c>
    </row>
    <row r="47" spans="1:32" x14ac:dyDescent="0.35">
      <c r="A47" t="s">
        <v>51</v>
      </c>
      <c r="B47" t="s">
        <v>76</v>
      </c>
      <c r="E47">
        <v>3</v>
      </c>
      <c r="Q47" s="12"/>
      <c r="R47" s="12"/>
      <c r="S47" s="12"/>
      <c r="AD47">
        <v>82</v>
      </c>
      <c r="AE47">
        <v>36</v>
      </c>
      <c r="AF47">
        <v>81</v>
      </c>
    </row>
    <row r="48" spans="1:32" x14ac:dyDescent="0.35">
      <c r="A48" t="s">
        <v>52</v>
      </c>
      <c r="B48" t="s">
        <v>76</v>
      </c>
      <c r="D48" t="s">
        <v>82</v>
      </c>
      <c r="E48" t="s">
        <v>82</v>
      </c>
      <c r="F48" t="s">
        <v>82</v>
      </c>
      <c r="Q48" s="12" t="s">
        <v>82</v>
      </c>
      <c r="R48" s="12" t="s">
        <v>82</v>
      </c>
      <c r="S48" s="12" t="s">
        <v>82</v>
      </c>
      <c r="AD48">
        <v>11</v>
      </c>
      <c r="AE48">
        <v>17</v>
      </c>
    </row>
    <row r="49" spans="1:32" x14ac:dyDescent="0.35">
      <c r="A49" t="s">
        <v>53</v>
      </c>
      <c r="B49" t="s">
        <v>76</v>
      </c>
      <c r="E49">
        <v>5</v>
      </c>
      <c r="Q49" s="12"/>
      <c r="R49" s="12">
        <v>20.516666666666666</v>
      </c>
      <c r="S49" s="12"/>
      <c r="AD49">
        <v>436</v>
      </c>
      <c r="AE49">
        <v>457</v>
      </c>
      <c r="AF49">
        <v>6</v>
      </c>
    </row>
    <row r="50" spans="1:32" x14ac:dyDescent="0.35">
      <c r="A50" t="s">
        <v>54</v>
      </c>
      <c r="B50" t="s">
        <v>76</v>
      </c>
      <c r="E50">
        <v>8</v>
      </c>
      <c r="F50">
        <v>1</v>
      </c>
      <c r="Q50" s="12"/>
      <c r="R50" s="12">
        <v>16.627777777777776</v>
      </c>
      <c r="S50" s="12"/>
      <c r="AD50">
        <v>656</v>
      </c>
      <c r="AE50">
        <v>611</v>
      </c>
      <c r="AF50">
        <v>74</v>
      </c>
    </row>
    <row r="51" spans="1:32" x14ac:dyDescent="0.35">
      <c r="A51" t="s">
        <v>55</v>
      </c>
      <c r="B51" t="s">
        <v>76</v>
      </c>
      <c r="Q51" s="12"/>
      <c r="R51" s="12"/>
      <c r="S51" s="12"/>
      <c r="AD51">
        <v>107</v>
      </c>
      <c r="AE51">
        <v>129</v>
      </c>
    </row>
    <row r="52" spans="1:32" x14ac:dyDescent="0.35">
      <c r="A52" t="s">
        <v>70</v>
      </c>
      <c r="B52" t="s">
        <v>76</v>
      </c>
      <c r="D52">
        <v>15</v>
      </c>
      <c r="E52">
        <v>2</v>
      </c>
      <c r="F52">
        <v>11</v>
      </c>
      <c r="Q52" s="12">
        <v>16.791666666666668</v>
      </c>
      <c r="R52" s="12">
        <v>2.6166666666666698</v>
      </c>
      <c r="S52" s="12">
        <v>5.3208333333333329</v>
      </c>
      <c r="AD52">
        <v>777</v>
      </c>
      <c r="AE52">
        <v>889</v>
      </c>
      <c r="AF52">
        <v>5</v>
      </c>
    </row>
    <row r="53" spans="1:32" x14ac:dyDescent="0.35">
      <c r="A53" t="s">
        <v>36</v>
      </c>
      <c r="B53" t="s">
        <v>76</v>
      </c>
      <c r="D53">
        <v>7</v>
      </c>
      <c r="E53">
        <v>9</v>
      </c>
      <c r="F53">
        <v>11</v>
      </c>
      <c r="Q53" s="12">
        <v>21.077777777777779</v>
      </c>
      <c r="R53" s="12">
        <v>6.0500000000000007</v>
      </c>
      <c r="S53" s="12">
        <v>39.78</v>
      </c>
      <c r="AD53">
        <v>1156</v>
      </c>
      <c r="AE53">
        <v>1234</v>
      </c>
      <c r="AF53">
        <v>9</v>
      </c>
    </row>
    <row r="54" spans="1:32" x14ac:dyDescent="0.35">
      <c r="A54" t="s">
        <v>58</v>
      </c>
      <c r="B54" t="s">
        <v>76</v>
      </c>
      <c r="E54">
        <v>1</v>
      </c>
      <c r="Q54" s="12"/>
      <c r="R54" s="12"/>
      <c r="S54" s="12"/>
      <c r="AD54">
        <v>37</v>
      </c>
      <c r="AE54">
        <v>45</v>
      </c>
      <c r="AF54">
        <v>1</v>
      </c>
    </row>
    <row r="55" spans="1:32" x14ac:dyDescent="0.35">
      <c r="A55" t="s">
        <v>59</v>
      </c>
      <c r="B55" t="s">
        <v>76</v>
      </c>
      <c r="D55">
        <v>3</v>
      </c>
      <c r="E55">
        <v>2</v>
      </c>
      <c r="Q55" s="12">
        <v>21.4</v>
      </c>
      <c r="R55" s="12"/>
      <c r="S55" s="12"/>
      <c r="AD55">
        <v>162</v>
      </c>
      <c r="AE55">
        <v>161</v>
      </c>
      <c r="AF55">
        <v>169</v>
      </c>
    </row>
    <row r="56" spans="1:32" x14ac:dyDescent="0.35">
      <c r="A56" t="s">
        <v>60</v>
      </c>
      <c r="B56" t="s">
        <v>76</v>
      </c>
      <c r="D56" t="s">
        <v>82</v>
      </c>
      <c r="E56" t="s">
        <v>82</v>
      </c>
      <c r="F56" t="s">
        <v>82</v>
      </c>
      <c r="Q56" s="12" t="s">
        <v>82</v>
      </c>
      <c r="R56" s="12" t="s">
        <v>82</v>
      </c>
      <c r="S56" s="12" t="s">
        <v>82</v>
      </c>
      <c r="AD56">
        <v>1</v>
      </c>
      <c r="AF56">
        <v>1</v>
      </c>
    </row>
    <row r="57" spans="1:32" x14ac:dyDescent="0.35">
      <c r="A57" t="s">
        <v>61</v>
      </c>
      <c r="B57" t="s">
        <v>76</v>
      </c>
      <c r="E57">
        <v>2</v>
      </c>
      <c r="Q57" s="12"/>
      <c r="R57" s="12">
        <v>23.683333333333334</v>
      </c>
      <c r="S57" s="12"/>
      <c r="AD57">
        <v>40</v>
      </c>
      <c r="AE57">
        <v>53</v>
      </c>
      <c r="AF57">
        <v>46</v>
      </c>
    </row>
    <row r="58" spans="1:32" x14ac:dyDescent="0.35">
      <c r="A58" t="s">
        <v>62</v>
      </c>
      <c r="B58" t="s">
        <v>76</v>
      </c>
      <c r="E58">
        <v>8</v>
      </c>
      <c r="Q58" s="12"/>
      <c r="R58" s="12">
        <v>8.1416666666666657</v>
      </c>
      <c r="S58" s="12"/>
      <c r="AD58">
        <v>160</v>
      </c>
      <c r="AE58">
        <v>161</v>
      </c>
    </row>
    <row r="59" spans="1:32" x14ac:dyDescent="0.35">
      <c r="A59" t="s">
        <v>57</v>
      </c>
      <c r="B59" t="s">
        <v>76</v>
      </c>
      <c r="D59">
        <v>3</v>
      </c>
      <c r="E59">
        <v>1</v>
      </c>
      <c r="F59">
        <v>2</v>
      </c>
      <c r="Q59" s="12">
        <v>22.925000000000001</v>
      </c>
      <c r="R59" s="12"/>
      <c r="S59" s="12">
        <v>144.44999999999999</v>
      </c>
      <c r="AD59">
        <v>507</v>
      </c>
      <c r="AE59">
        <v>556</v>
      </c>
      <c r="AF59">
        <v>88</v>
      </c>
    </row>
    <row r="60" spans="1:32" x14ac:dyDescent="0.35">
      <c r="A60" t="s">
        <v>64</v>
      </c>
      <c r="B60" t="s">
        <v>76</v>
      </c>
      <c r="F60">
        <v>1</v>
      </c>
      <c r="Q60" s="12"/>
      <c r="R60" s="12"/>
      <c r="S60" s="12"/>
      <c r="AD60">
        <v>3</v>
      </c>
      <c r="AE60">
        <v>5</v>
      </c>
    </row>
    <row r="61" spans="1:32" x14ac:dyDescent="0.35">
      <c r="A61" t="s">
        <v>65</v>
      </c>
      <c r="B61" t="s">
        <v>76</v>
      </c>
      <c r="Q61" s="12"/>
      <c r="R61" s="12"/>
      <c r="S61" s="12"/>
      <c r="AD61">
        <v>44</v>
      </c>
      <c r="AE61">
        <v>49</v>
      </c>
    </row>
    <row r="62" spans="1:32" x14ac:dyDescent="0.35">
      <c r="A62" t="s">
        <v>66</v>
      </c>
      <c r="B62" t="s">
        <v>76</v>
      </c>
      <c r="E62">
        <v>2</v>
      </c>
      <c r="F62">
        <v>1</v>
      </c>
      <c r="Q62" s="12"/>
      <c r="R62" s="12"/>
      <c r="S62" s="12">
        <v>28.616666666666667</v>
      </c>
      <c r="AD62">
        <v>18</v>
      </c>
      <c r="AE62">
        <v>11</v>
      </c>
    </row>
    <row r="63" spans="1:32" x14ac:dyDescent="0.35">
      <c r="A63" t="s">
        <v>67</v>
      </c>
      <c r="B63" t="s">
        <v>76</v>
      </c>
      <c r="D63" t="s">
        <v>82</v>
      </c>
      <c r="E63" t="s">
        <v>82</v>
      </c>
      <c r="F63" t="s">
        <v>82</v>
      </c>
      <c r="Q63" s="12" t="s">
        <v>82</v>
      </c>
      <c r="R63" s="12" t="s">
        <v>82</v>
      </c>
      <c r="S63" s="12" t="s">
        <v>82</v>
      </c>
      <c r="AD63">
        <v>5</v>
      </c>
      <c r="AE63">
        <v>3</v>
      </c>
    </row>
    <row r="64" spans="1:32" x14ac:dyDescent="0.35">
      <c r="A64" t="s">
        <v>68</v>
      </c>
      <c r="B64" t="s">
        <v>76</v>
      </c>
      <c r="Q64" s="12" t="s">
        <v>82</v>
      </c>
      <c r="R64" s="12" t="s">
        <v>82</v>
      </c>
      <c r="S64" s="12" t="s">
        <v>82</v>
      </c>
      <c r="AD64">
        <v>13</v>
      </c>
      <c r="AE64">
        <v>18</v>
      </c>
      <c r="AF64">
        <v>21</v>
      </c>
    </row>
    <row r="65" spans="1:32" x14ac:dyDescent="0.35">
      <c r="A65" t="s">
        <v>69</v>
      </c>
      <c r="B65" t="s">
        <v>76</v>
      </c>
      <c r="F65">
        <v>1</v>
      </c>
      <c r="Q65" s="12"/>
      <c r="R65" s="12"/>
      <c r="S65" s="12"/>
      <c r="AD65">
        <v>35</v>
      </c>
      <c r="AE65">
        <v>48</v>
      </c>
    </row>
    <row r="66" spans="1:32" x14ac:dyDescent="0.35">
      <c r="A66" t="s">
        <v>37</v>
      </c>
      <c r="B66" t="s">
        <v>76</v>
      </c>
      <c r="D66">
        <v>12</v>
      </c>
      <c r="E66">
        <v>20</v>
      </c>
      <c r="Q66" s="12">
        <v>41.496666666666663</v>
      </c>
      <c r="R66" s="12">
        <v>12.102380952380953</v>
      </c>
      <c r="S66" s="12"/>
      <c r="AD66">
        <v>1739</v>
      </c>
      <c r="AE66">
        <v>1573</v>
      </c>
      <c r="AF66">
        <v>1074</v>
      </c>
    </row>
    <row r="67" spans="1:32" x14ac:dyDescent="0.35">
      <c r="A67" t="s">
        <v>71</v>
      </c>
      <c r="B67" t="s">
        <v>76</v>
      </c>
      <c r="Q67" s="12" t="s">
        <v>82</v>
      </c>
      <c r="R67" s="12" t="s">
        <v>82</v>
      </c>
      <c r="S67" s="12" t="s">
        <v>82</v>
      </c>
      <c r="AD67">
        <v>5</v>
      </c>
      <c r="AE67">
        <v>4</v>
      </c>
      <c r="AF67">
        <v>3</v>
      </c>
    </row>
    <row r="68" spans="1:32" x14ac:dyDescent="0.35">
      <c r="Q68" s="12" t="s">
        <v>82</v>
      </c>
      <c r="AD68" t="s">
        <v>82</v>
      </c>
    </row>
    <row r="69" spans="1:32" x14ac:dyDescent="0.35">
      <c r="AD69" t="s">
        <v>82</v>
      </c>
    </row>
    <row r="70" spans="1:32" x14ac:dyDescent="0.35">
      <c r="AD70" t="s">
        <v>82</v>
      </c>
    </row>
    <row r="71" spans="1:32" x14ac:dyDescent="0.35">
      <c r="AD71" t="s">
        <v>82</v>
      </c>
    </row>
    <row r="72" spans="1:32" x14ac:dyDescent="0.35">
      <c r="AD72" t="s">
        <v>82</v>
      </c>
    </row>
    <row r="73" spans="1:32" x14ac:dyDescent="0.35">
      <c r="AD73" t="s">
        <v>82</v>
      </c>
    </row>
    <row r="74" spans="1:32" x14ac:dyDescent="0.35">
      <c r="AD74" t="s">
        <v>82</v>
      </c>
    </row>
    <row r="75" spans="1:32" x14ac:dyDescent="0.35">
      <c r="AD75" t="s">
        <v>82</v>
      </c>
    </row>
    <row r="76" spans="1:32" x14ac:dyDescent="0.35">
      <c r="AD76" t="s">
        <v>82</v>
      </c>
    </row>
    <row r="77" spans="1:32" x14ac:dyDescent="0.35">
      <c r="AD77" t="s">
        <v>82</v>
      </c>
    </row>
    <row r="78" spans="1:32" x14ac:dyDescent="0.35">
      <c r="AD78" t="s">
        <v>82</v>
      </c>
    </row>
    <row r="79" spans="1:32" x14ac:dyDescent="0.35">
      <c r="AD79" t="s">
        <v>82</v>
      </c>
    </row>
    <row r="80" spans="1:32" x14ac:dyDescent="0.35">
      <c r="AD80" t="s">
        <v>82</v>
      </c>
    </row>
    <row r="81" spans="30:30" x14ac:dyDescent="0.35">
      <c r="AD81" t="s">
        <v>82</v>
      </c>
    </row>
    <row r="82" spans="30:30" x14ac:dyDescent="0.35">
      <c r="AD82" t="s">
        <v>82</v>
      </c>
    </row>
    <row r="83" spans="30:30" x14ac:dyDescent="0.35">
      <c r="AD83" t="s">
        <v>82</v>
      </c>
    </row>
    <row r="84" spans="30:30" x14ac:dyDescent="0.35">
      <c r="AD84" t="s">
        <v>82</v>
      </c>
    </row>
    <row r="85" spans="30:30" x14ac:dyDescent="0.35">
      <c r="AD85" t="s">
        <v>82</v>
      </c>
    </row>
    <row r="86" spans="30:30" x14ac:dyDescent="0.35">
      <c r="AD86" t="s">
        <v>82</v>
      </c>
    </row>
    <row r="87" spans="30:30" x14ac:dyDescent="0.35">
      <c r="AD87" t="s">
        <v>82</v>
      </c>
    </row>
    <row r="88" spans="30:30" x14ac:dyDescent="0.35">
      <c r="AD88" t="s">
        <v>82</v>
      </c>
    </row>
    <row r="89" spans="30:30" x14ac:dyDescent="0.35">
      <c r="AD89" t="s">
        <v>82</v>
      </c>
    </row>
    <row r="90" spans="30:30" x14ac:dyDescent="0.35">
      <c r="AD90" t="s">
        <v>82</v>
      </c>
    </row>
    <row r="91" spans="30:30" x14ac:dyDescent="0.35">
      <c r="AD91" t="s">
        <v>82</v>
      </c>
    </row>
    <row r="92" spans="30:30" x14ac:dyDescent="0.35">
      <c r="AD92" t="s">
        <v>82</v>
      </c>
    </row>
    <row r="93" spans="30:30" x14ac:dyDescent="0.35">
      <c r="AD93" t="s">
        <v>82</v>
      </c>
    </row>
    <row r="94" spans="30:30" x14ac:dyDescent="0.35">
      <c r="AD94" t="s">
        <v>82</v>
      </c>
    </row>
    <row r="95" spans="30:30" x14ac:dyDescent="0.35">
      <c r="AD95" t="s">
        <v>82</v>
      </c>
    </row>
    <row r="96" spans="30:30" x14ac:dyDescent="0.35">
      <c r="AD96" t="s">
        <v>82</v>
      </c>
    </row>
    <row r="97" spans="30:30" x14ac:dyDescent="0.35">
      <c r="AD97" t="s">
        <v>82</v>
      </c>
    </row>
    <row r="98" spans="30:30" x14ac:dyDescent="0.35">
      <c r="AD98" t="s">
        <v>82</v>
      </c>
    </row>
    <row r="99" spans="30:30" x14ac:dyDescent="0.35">
      <c r="AD99" t="s">
        <v>82</v>
      </c>
    </row>
    <row r="100" spans="30:30" x14ac:dyDescent="0.35">
      <c r="AD100" t="s">
        <v>82</v>
      </c>
    </row>
    <row r="101" spans="30:30" x14ac:dyDescent="0.35">
      <c r="AD101" t="s">
        <v>82</v>
      </c>
    </row>
    <row r="102" spans="30:30" x14ac:dyDescent="0.35">
      <c r="AD102" t="s">
        <v>82</v>
      </c>
    </row>
    <row r="103" spans="30:30" x14ac:dyDescent="0.35">
      <c r="AD103" t="s">
        <v>82</v>
      </c>
    </row>
    <row r="104" spans="30:30" x14ac:dyDescent="0.35">
      <c r="AD104" t="s">
        <v>82</v>
      </c>
    </row>
    <row r="105" spans="30:30" x14ac:dyDescent="0.35">
      <c r="AD105" t="s">
        <v>82</v>
      </c>
    </row>
    <row r="106" spans="30:30" x14ac:dyDescent="0.35">
      <c r="AD106" t="s">
        <v>82</v>
      </c>
    </row>
    <row r="107" spans="30:30" x14ac:dyDescent="0.35">
      <c r="AD107" t="s">
        <v>82</v>
      </c>
    </row>
    <row r="108" spans="30:30" x14ac:dyDescent="0.35">
      <c r="AD108" t="s">
        <v>82</v>
      </c>
    </row>
    <row r="109" spans="30:30" x14ac:dyDescent="0.35">
      <c r="AD109" t="s">
        <v>82</v>
      </c>
    </row>
    <row r="110" spans="30:30" x14ac:dyDescent="0.35">
      <c r="AD110" t="s">
        <v>82</v>
      </c>
    </row>
    <row r="111" spans="30:30" x14ac:dyDescent="0.35">
      <c r="AD111" t="s">
        <v>82</v>
      </c>
    </row>
    <row r="112" spans="30:30" x14ac:dyDescent="0.35">
      <c r="AD112" t="s">
        <v>82</v>
      </c>
    </row>
    <row r="113" spans="30:30" x14ac:dyDescent="0.35">
      <c r="AD113" t="s">
        <v>82</v>
      </c>
    </row>
    <row r="114" spans="30:30" x14ac:dyDescent="0.35">
      <c r="AD114" t="s">
        <v>82</v>
      </c>
    </row>
    <row r="115" spans="30:30" x14ac:dyDescent="0.35">
      <c r="AD115" t="s">
        <v>82</v>
      </c>
    </row>
    <row r="116" spans="30:30" x14ac:dyDescent="0.35">
      <c r="AD116" t="s">
        <v>82</v>
      </c>
    </row>
    <row r="117" spans="30:30" x14ac:dyDescent="0.35">
      <c r="AD117" t="s">
        <v>82</v>
      </c>
    </row>
    <row r="118" spans="30:30" x14ac:dyDescent="0.35">
      <c r="AD118" t="s">
        <v>82</v>
      </c>
    </row>
    <row r="119" spans="30:30" x14ac:dyDescent="0.35">
      <c r="AD119" t="s">
        <v>82</v>
      </c>
    </row>
    <row r="120" spans="30:30" x14ac:dyDescent="0.35">
      <c r="AD120" t="s">
        <v>82</v>
      </c>
    </row>
    <row r="121" spans="30:30" x14ac:dyDescent="0.35">
      <c r="AD121" t="s">
        <v>82</v>
      </c>
    </row>
    <row r="122" spans="30:30" x14ac:dyDescent="0.35">
      <c r="AD122" t="s">
        <v>82</v>
      </c>
    </row>
    <row r="123" spans="30:30" x14ac:dyDescent="0.35">
      <c r="AD123" t="s">
        <v>82</v>
      </c>
    </row>
    <row r="124" spans="30:30" x14ac:dyDescent="0.35">
      <c r="AD124" t="s">
        <v>82</v>
      </c>
    </row>
    <row r="125" spans="30:30" x14ac:dyDescent="0.35">
      <c r="AD125" t="s">
        <v>82</v>
      </c>
    </row>
    <row r="126" spans="30:30" x14ac:dyDescent="0.35">
      <c r="AD126" t="s">
        <v>82</v>
      </c>
    </row>
    <row r="127" spans="30:30" x14ac:dyDescent="0.35">
      <c r="AD127" t="s">
        <v>82</v>
      </c>
    </row>
    <row r="128" spans="30:30" x14ac:dyDescent="0.35">
      <c r="AD128" t="s">
        <v>82</v>
      </c>
    </row>
    <row r="129" spans="30:30" x14ac:dyDescent="0.35">
      <c r="AD129" t="s">
        <v>82</v>
      </c>
    </row>
    <row r="130" spans="30:30" x14ac:dyDescent="0.35">
      <c r="AD130" t="s">
        <v>82</v>
      </c>
    </row>
    <row r="131" spans="30:30" x14ac:dyDescent="0.35">
      <c r="AD131" t="s">
        <v>82</v>
      </c>
    </row>
    <row r="132" spans="30:30" x14ac:dyDescent="0.35">
      <c r="AD132" t="s">
        <v>82</v>
      </c>
    </row>
    <row r="133" spans="30:30" x14ac:dyDescent="0.35">
      <c r="AD133" t="s">
        <v>82</v>
      </c>
    </row>
    <row r="134" spans="30:30" x14ac:dyDescent="0.35">
      <c r="AD134" t="s">
        <v>82</v>
      </c>
    </row>
    <row r="135" spans="30:30" x14ac:dyDescent="0.35">
      <c r="AD135" t="s">
        <v>82</v>
      </c>
    </row>
    <row r="136" spans="30:30" x14ac:dyDescent="0.35">
      <c r="AD136" t="s">
        <v>82</v>
      </c>
    </row>
    <row r="137" spans="30:30" x14ac:dyDescent="0.35">
      <c r="AD137" t="s">
        <v>82</v>
      </c>
    </row>
    <row r="138" spans="30:30" x14ac:dyDescent="0.35">
      <c r="AD138" t="s">
        <v>82</v>
      </c>
    </row>
    <row r="139" spans="30:30" x14ac:dyDescent="0.35">
      <c r="AD139" t="s">
        <v>82</v>
      </c>
    </row>
    <row r="140" spans="30:30" x14ac:dyDescent="0.35">
      <c r="AD140" t="s">
        <v>82</v>
      </c>
    </row>
    <row r="141" spans="30:30" x14ac:dyDescent="0.35">
      <c r="AD141" t="s">
        <v>82</v>
      </c>
    </row>
    <row r="142" spans="30:30" x14ac:dyDescent="0.35">
      <c r="AD142" t="s">
        <v>82</v>
      </c>
    </row>
    <row r="143" spans="30:30" x14ac:dyDescent="0.35">
      <c r="AD143" t="s">
        <v>82</v>
      </c>
    </row>
    <row r="144" spans="30:30" x14ac:dyDescent="0.35">
      <c r="AD144" t="s">
        <v>82</v>
      </c>
    </row>
    <row r="145" spans="30:30" x14ac:dyDescent="0.35">
      <c r="AD145" t="s">
        <v>82</v>
      </c>
    </row>
    <row r="146" spans="30:30" x14ac:dyDescent="0.35">
      <c r="AD146" t="s">
        <v>82</v>
      </c>
    </row>
    <row r="147" spans="30:30" x14ac:dyDescent="0.35">
      <c r="AD147" t="s">
        <v>82</v>
      </c>
    </row>
    <row r="148" spans="30:30" x14ac:dyDescent="0.35">
      <c r="AD148" t="s">
        <v>82</v>
      </c>
    </row>
    <row r="149" spans="30:30" x14ac:dyDescent="0.35">
      <c r="AD149" t="s">
        <v>82</v>
      </c>
    </row>
    <row r="150" spans="30:30" x14ac:dyDescent="0.35">
      <c r="AD150" t="s">
        <v>82</v>
      </c>
    </row>
    <row r="151" spans="30:30" x14ac:dyDescent="0.35">
      <c r="AD151" t="s">
        <v>82</v>
      </c>
    </row>
    <row r="152" spans="30:30" x14ac:dyDescent="0.35">
      <c r="AD152" t="s">
        <v>82</v>
      </c>
    </row>
    <row r="153" spans="30:30" x14ac:dyDescent="0.35">
      <c r="AD153" t="s">
        <v>82</v>
      </c>
    </row>
    <row r="154" spans="30:30" x14ac:dyDescent="0.35">
      <c r="AD154" t="s">
        <v>82</v>
      </c>
    </row>
    <row r="155" spans="30:30" x14ac:dyDescent="0.35">
      <c r="AD155" t="s">
        <v>82</v>
      </c>
    </row>
    <row r="156" spans="30:30" x14ac:dyDescent="0.35">
      <c r="AD156" t="s">
        <v>82</v>
      </c>
    </row>
    <row r="157" spans="30:30" x14ac:dyDescent="0.35">
      <c r="AD157" t="s">
        <v>82</v>
      </c>
    </row>
    <row r="158" spans="30:30" x14ac:dyDescent="0.35">
      <c r="AD158" t="s">
        <v>82</v>
      </c>
    </row>
    <row r="159" spans="30:30" x14ac:dyDescent="0.35">
      <c r="AD159" t="s">
        <v>82</v>
      </c>
    </row>
    <row r="160" spans="30:30" x14ac:dyDescent="0.35">
      <c r="AD160" t="s">
        <v>82</v>
      </c>
    </row>
    <row r="161" spans="30:30" x14ac:dyDescent="0.35">
      <c r="AD161" t="s">
        <v>82</v>
      </c>
    </row>
    <row r="162" spans="30:30" x14ac:dyDescent="0.35">
      <c r="AD162" t="s">
        <v>82</v>
      </c>
    </row>
    <row r="163" spans="30:30" x14ac:dyDescent="0.35">
      <c r="AD163" t="s">
        <v>82</v>
      </c>
    </row>
    <row r="164" spans="30:30" x14ac:dyDescent="0.35">
      <c r="AD164" t="s">
        <v>82</v>
      </c>
    </row>
    <row r="165" spans="30:30" x14ac:dyDescent="0.35">
      <c r="AD165" t="s">
        <v>82</v>
      </c>
    </row>
    <row r="166" spans="30:30" x14ac:dyDescent="0.35">
      <c r="AD166" t="s">
        <v>82</v>
      </c>
    </row>
    <row r="167" spans="30:30" x14ac:dyDescent="0.35">
      <c r="AD167" t="s">
        <v>82</v>
      </c>
    </row>
    <row r="168" spans="30:30" x14ac:dyDescent="0.35">
      <c r="AD168" t="s">
        <v>82</v>
      </c>
    </row>
    <row r="169" spans="30:30" x14ac:dyDescent="0.35">
      <c r="AD169" t="s">
        <v>82</v>
      </c>
    </row>
    <row r="170" spans="30:30" x14ac:dyDescent="0.35">
      <c r="AD170" t="s">
        <v>82</v>
      </c>
    </row>
    <row r="171" spans="30:30" x14ac:dyDescent="0.35">
      <c r="AD171" t="s">
        <v>82</v>
      </c>
    </row>
    <row r="172" spans="30:30" x14ac:dyDescent="0.35">
      <c r="AD172" t="s">
        <v>82</v>
      </c>
    </row>
    <row r="173" spans="30:30" x14ac:dyDescent="0.35">
      <c r="AD173" t="s">
        <v>82</v>
      </c>
    </row>
    <row r="174" spans="30:30" x14ac:dyDescent="0.35">
      <c r="AD174" t="s">
        <v>82</v>
      </c>
    </row>
    <row r="175" spans="30:30" x14ac:dyDescent="0.35">
      <c r="AD175" t="s">
        <v>82</v>
      </c>
    </row>
    <row r="176" spans="30:30" x14ac:dyDescent="0.35">
      <c r="AD176" t="s">
        <v>82</v>
      </c>
    </row>
    <row r="177" spans="30:30" x14ac:dyDescent="0.35">
      <c r="AD177" t="s">
        <v>82</v>
      </c>
    </row>
    <row r="178" spans="30:30" x14ac:dyDescent="0.35">
      <c r="AD178" t="s">
        <v>82</v>
      </c>
    </row>
    <row r="179" spans="30:30" x14ac:dyDescent="0.35">
      <c r="AD179" t="s">
        <v>82</v>
      </c>
    </row>
    <row r="180" spans="30:30" x14ac:dyDescent="0.35">
      <c r="AD180" t="s">
        <v>82</v>
      </c>
    </row>
    <row r="181" spans="30:30" x14ac:dyDescent="0.35">
      <c r="AD181" t="s">
        <v>82</v>
      </c>
    </row>
    <row r="182" spans="30:30" x14ac:dyDescent="0.35">
      <c r="AD182" t="s">
        <v>82</v>
      </c>
    </row>
    <row r="183" spans="30:30" x14ac:dyDescent="0.35">
      <c r="AD183" t="s">
        <v>82</v>
      </c>
    </row>
    <row r="184" spans="30:30" x14ac:dyDescent="0.35">
      <c r="AD184" t="s">
        <v>82</v>
      </c>
    </row>
    <row r="185" spans="30:30" x14ac:dyDescent="0.35">
      <c r="AD185" t="s">
        <v>82</v>
      </c>
    </row>
    <row r="186" spans="30:30" x14ac:dyDescent="0.35">
      <c r="AD186" t="s">
        <v>82</v>
      </c>
    </row>
    <row r="187" spans="30:30" x14ac:dyDescent="0.35">
      <c r="AD187" t="s">
        <v>82</v>
      </c>
    </row>
    <row r="188" spans="30:30" x14ac:dyDescent="0.35">
      <c r="AD188" t="s">
        <v>82</v>
      </c>
    </row>
    <row r="189" spans="30:30" x14ac:dyDescent="0.35">
      <c r="AD189" t="s">
        <v>82</v>
      </c>
    </row>
    <row r="190" spans="30:30" x14ac:dyDescent="0.35">
      <c r="AD190" t="s">
        <v>82</v>
      </c>
    </row>
    <row r="191" spans="30:30" x14ac:dyDescent="0.35">
      <c r="AD191" t="s">
        <v>82</v>
      </c>
    </row>
    <row r="192" spans="30:30" x14ac:dyDescent="0.35">
      <c r="AD192" t="s">
        <v>82</v>
      </c>
    </row>
    <row r="193" spans="30:30" x14ac:dyDescent="0.35">
      <c r="AD193" t="s">
        <v>82</v>
      </c>
    </row>
    <row r="194" spans="30:30" x14ac:dyDescent="0.35">
      <c r="AD194" t="s">
        <v>82</v>
      </c>
    </row>
    <row r="195" spans="30:30" x14ac:dyDescent="0.35">
      <c r="AD195" t="s">
        <v>82</v>
      </c>
    </row>
    <row r="196" spans="30:30" x14ac:dyDescent="0.35">
      <c r="AD196" t="s">
        <v>82</v>
      </c>
    </row>
    <row r="197" spans="30:30" x14ac:dyDescent="0.35">
      <c r="AD197" t="s">
        <v>82</v>
      </c>
    </row>
    <row r="198" spans="30:30" x14ac:dyDescent="0.35">
      <c r="AD198" t="s">
        <v>82</v>
      </c>
    </row>
    <row r="199" spans="30:30" x14ac:dyDescent="0.35">
      <c r="AD199" t="s">
        <v>82</v>
      </c>
    </row>
    <row r="200" spans="30:30" x14ac:dyDescent="0.35">
      <c r="AD200" t="s">
        <v>82</v>
      </c>
    </row>
    <row r="201" spans="30:30" x14ac:dyDescent="0.35">
      <c r="AD201" t="s">
        <v>82</v>
      </c>
    </row>
    <row r="202" spans="30:30" x14ac:dyDescent="0.35">
      <c r="AD202" t="s">
        <v>82</v>
      </c>
    </row>
    <row r="203" spans="30:30" x14ac:dyDescent="0.35">
      <c r="AD203" t="s">
        <v>82</v>
      </c>
    </row>
    <row r="204" spans="30:30" x14ac:dyDescent="0.35">
      <c r="AD204" t="s">
        <v>82</v>
      </c>
    </row>
    <row r="205" spans="30:30" x14ac:dyDescent="0.35">
      <c r="AD205" t="s">
        <v>82</v>
      </c>
    </row>
    <row r="206" spans="30:30" x14ac:dyDescent="0.35">
      <c r="AD206" t="s">
        <v>82</v>
      </c>
    </row>
    <row r="207" spans="30:30" x14ac:dyDescent="0.35">
      <c r="AD207" t="s">
        <v>82</v>
      </c>
    </row>
    <row r="208" spans="30:30" x14ac:dyDescent="0.35">
      <c r="AD208" t="s">
        <v>82</v>
      </c>
    </row>
    <row r="209" spans="30:30" x14ac:dyDescent="0.35">
      <c r="AD209" t="s">
        <v>82</v>
      </c>
    </row>
    <row r="210" spans="30:30" x14ac:dyDescent="0.35">
      <c r="AD210" t="s">
        <v>82</v>
      </c>
    </row>
    <row r="211" spans="30:30" x14ac:dyDescent="0.35">
      <c r="AD211" t="s">
        <v>82</v>
      </c>
    </row>
    <row r="212" spans="30:30" x14ac:dyDescent="0.35">
      <c r="AD212" t="s">
        <v>82</v>
      </c>
    </row>
    <row r="213" spans="30:30" x14ac:dyDescent="0.35">
      <c r="AD213" t="s">
        <v>82</v>
      </c>
    </row>
    <row r="214" spans="30:30" x14ac:dyDescent="0.35">
      <c r="AD214" t="s">
        <v>82</v>
      </c>
    </row>
    <row r="215" spans="30:30" x14ac:dyDescent="0.35">
      <c r="AD215" t="s">
        <v>82</v>
      </c>
    </row>
    <row r="216" spans="30:30" x14ac:dyDescent="0.35">
      <c r="AD216" t="s">
        <v>82</v>
      </c>
    </row>
    <row r="217" spans="30:30" x14ac:dyDescent="0.35">
      <c r="AD217" t="s">
        <v>82</v>
      </c>
    </row>
    <row r="218" spans="30:30" x14ac:dyDescent="0.35">
      <c r="AD218" t="s">
        <v>82</v>
      </c>
    </row>
    <row r="219" spans="30:30" x14ac:dyDescent="0.35">
      <c r="AD219" t="s">
        <v>82</v>
      </c>
    </row>
    <row r="220" spans="30:30" x14ac:dyDescent="0.35">
      <c r="AD220" t="s">
        <v>82</v>
      </c>
    </row>
    <row r="221" spans="30:30" x14ac:dyDescent="0.35">
      <c r="AD221" t="s">
        <v>82</v>
      </c>
    </row>
    <row r="222" spans="30:30" x14ac:dyDescent="0.35">
      <c r="AD222" t="s">
        <v>82</v>
      </c>
    </row>
    <row r="223" spans="30:30" x14ac:dyDescent="0.35">
      <c r="AD223" t="s">
        <v>82</v>
      </c>
    </row>
    <row r="224" spans="30:30" x14ac:dyDescent="0.35">
      <c r="AD224" t="s">
        <v>82</v>
      </c>
    </row>
    <row r="225" spans="30:30" x14ac:dyDescent="0.35">
      <c r="AD225" t="s">
        <v>82</v>
      </c>
    </row>
    <row r="226" spans="30:30" x14ac:dyDescent="0.35">
      <c r="AD226" t="s">
        <v>82</v>
      </c>
    </row>
    <row r="227" spans="30:30" x14ac:dyDescent="0.35">
      <c r="AD227" t="s">
        <v>82</v>
      </c>
    </row>
    <row r="228" spans="30:30" x14ac:dyDescent="0.35">
      <c r="AD228" t="s">
        <v>82</v>
      </c>
    </row>
    <row r="229" spans="30:30" x14ac:dyDescent="0.35">
      <c r="AD229" t="s">
        <v>82</v>
      </c>
    </row>
    <row r="230" spans="30:30" x14ac:dyDescent="0.35">
      <c r="AD230" t="s">
        <v>82</v>
      </c>
    </row>
    <row r="231" spans="30:30" x14ac:dyDescent="0.35">
      <c r="AD231" t="s">
        <v>82</v>
      </c>
    </row>
    <row r="232" spans="30:30" x14ac:dyDescent="0.35">
      <c r="AD232" t="s">
        <v>82</v>
      </c>
    </row>
    <row r="233" spans="30:30" x14ac:dyDescent="0.35">
      <c r="AD233" t="s">
        <v>82</v>
      </c>
    </row>
    <row r="234" spans="30:30" x14ac:dyDescent="0.35">
      <c r="AD234" t="s">
        <v>82</v>
      </c>
    </row>
    <row r="235" spans="30:30" x14ac:dyDescent="0.35">
      <c r="AD235" t="s">
        <v>82</v>
      </c>
    </row>
    <row r="236" spans="30:30" x14ac:dyDescent="0.35">
      <c r="AD236" t="s">
        <v>82</v>
      </c>
    </row>
    <row r="237" spans="30:30" x14ac:dyDescent="0.35">
      <c r="AD237" t="s">
        <v>82</v>
      </c>
    </row>
    <row r="238" spans="30:30" x14ac:dyDescent="0.35">
      <c r="AD238" t="s">
        <v>82</v>
      </c>
    </row>
    <row r="239" spans="30:30" x14ac:dyDescent="0.35">
      <c r="AD239" t="s">
        <v>82</v>
      </c>
    </row>
    <row r="240" spans="30:30" x14ac:dyDescent="0.35">
      <c r="AD240" t="s">
        <v>82</v>
      </c>
    </row>
    <row r="241" spans="30:30" x14ac:dyDescent="0.35">
      <c r="AD241" t="s">
        <v>82</v>
      </c>
    </row>
    <row r="242" spans="30:30" x14ac:dyDescent="0.35">
      <c r="AD242" t="s">
        <v>82</v>
      </c>
    </row>
    <row r="243" spans="30:30" x14ac:dyDescent="0.35">
      <c r="AD243" t="s">
        <v>82</v>
      </c>
    </row>
    <row r="244" spans="30:30" x14ac:dyDescent="0.35">
      <c r="AD244" t="s">
        <v>82</v>
      </c>
    </row>
    <row r="245" spans="30:30" x14ac:dyDescent="0.35">
      <c r="AD245" t="s">
        <v>82</v>
      </c>
    </row>
    <row r="246" spans="30:30" x14ac:dyDescent="0.35">
      <c r="AD246" t="s">
        <v>82</v>
      </c>
    </row>
    <row r="247" spans="30:30" x14ac:dyDescent="0.35">
      <c r="AD247" t="s">
        <v>82</v>
      </c>
    </row>
    <row r="248" spans="30:30" x14ac:dyDescent="0.35">
      <c r="AD248" t="s">
        <v>82</v>
      </c>
    </row>
    <row r="249" spans="30:30" x14ac:dyDescent="0.35">
      <c r="AD249" t="s">
        <v>82</v>
      </c>
    </row>
    <row r="250" spans="30:30" x14ac:dyDescent="0.35">
      <c r="AD250" t="s">
        <v>82</v>
      </c>
    </row>
    <row r="251" spans="30:30" x14ac:dyDescent="0.35">
      <c r="AD251" t="s">
        <v>82</v>
      </c>
    </row>
    <row r="252" spans="30:30" x14ac:dyDescent="0.35">
      <c r="AD252" t="s">
        <v>82</v>
      </c>
    </row>
    <row r="253" spans="30:30" x14ac:dyDescent="0.35">
      <c r="AD253" t="s">
        <v>82</v>
      </c>
    </row>
    <row r="254" spans="30:30" x14ac:dyDescent="0.35">
      <c r="AD254" t="s">
        <v>82</v>
      </c>
    </row>
    <row r="255" spans="30:30" x14ac:dyDescent="0.35">
      <c r="AD255" t="s">
        <v>82</v>
      </c>
    </row>
    <row r="256" spans="30:30" x14ac:dyDescent="0.35">
      <c r="AD256" t="s">
        <v>82</v>
      </c>
    </row>
    <row r="257" spans="30:30" x14ac:dyDescent="0.35">
      <c r="AD257" t="s">
        <v>82</v>
      </c>
    </row>
    <row r="258" spans="30:30" x14ac:dyDescent="0.35">
      <c r="AD258" t="s">
        <v>82</v>
      </c>
    </row>
    <row r="259" spans="30:30" x14ac:dyDescent="0.35">
      <c r="AD259" t="s">
        <v>82</v>
      </c>
    </row>
    <row r="260" spans="30:30" x14ac:dyDescent="0.35">
      <c r="AD260" t="s">
        <v>82</v>
      </c>
    </row>
    <row r="261" spans="30:30" x14ac:dyDescent="0.35">
      <c r="AD261" t="s">
        <v>82</v>
      </c>
    </row>
    <row r="262" spans="30:30" x14ac:dyDescent="0.35">
      <c r="AD262" t="s">
        <v>82</v>
      </c>
    </row>
    <row r="263" spans="30:30" x14ac:dyDescent="0.35">
      <c r="AD263" t="s">
        <v>82</v>
      </c>
    </row>
    <row r="264" spans="30:30" x14ac:dyDescent="0.35">
      <c r="AD264" t="s">
        <v>82</v>
      </c>
    </row>
    <row r="265" spans="30:30" x14ac:dyDescent="0.35">
      <c r="AD265" t="s">
        <v>82</v>
      </c>
    </row>
    <row r="266" spans="30:30" x14ac:dyDescent="0.35">
      <c r="AD266" t="s">
        <v>82</v>
      </c>
    </row>
    <row r="267" spans="30:30" x14ac:dyDescent="0.35">
      <c r="AD267" t="s">
        <v>82</v>
      </c>
    </row>
    <row r="268" spans="30:30" x14ac:dyDescent="0.35">
      <c r="AD268" t="s">
        <v>82</v>
      </c>
    </row>
    <row r="269" spans="30:30" x14ac:dyDescent="0.35">
      <c r="AD269" t="s">
        <v>82</v>
      </c>
    </row>
    <row r="270" spans="30:30" x14ac:dyDescent="0.35">
      <c r="AD270" t="s">
        <v>82</v>
      </c>
    </row>
    <row r="271" spans="30:30" x14ac:dyDescent="0.35">
      <c r="AD271" t="s">
        <v>82</v>
      </c>
    </row>
    <row r="272" spans="30:30" x14ac:dyDescent="0.35">
      <c r="AD272" t="s">
        <v>82</v>
      </c>
    </row>
    <row r="273" spans="30:30" x14ac:dyDescent="0.35">
      <c r="AD273" t="s">
        <v>82</v>
      </c>
    </row>
    <row r="274" spans="30:30" x14ac:dyDescent="0.35">
      <c r="AD274" t="s">
        <v>82</v>
      </c>
    </row>
    <row r="275" spans="30:30" x14ac:dyDescent="0.35">
      <c r="AD275" t="s">
        <v>82</v>
      </c>
    </row>
    <row r="276" spans="30:30" x14ac:dyDescent="0.35">
      <c r="AD276" t="s">
        <v>82</v>
      </c>
    </row>
    <row r="277" spans="30:30" x14ac:dyDescent="0.35">
      <c r="AD277" t="s">
        <v>82</v>
      </c>
    </row>
    <row r="278" spans="30:30" x14ac:dyDescent="0.35">
      <c r="AD278" t="s">
        <v>82</v>
      </c>
    </row>
    <row r="279" spans="30:30" x14ac:dyDescent="0.35">
      <c r="AD279" t="s">
        <v>82</v>
      </c>
    </row>
    <row r="280" spans="30:30" x14ac:dyDescent="0.35">
      <c r="AD280" t="s">
        <v>82</v>
      </c>
    </row>
    <row r="281" spans="30:30" x14ac:dyDescent="0.35">
      <c r="AD281" t="s">
        <v>82</v>
      </c>
    </row>
    <row r="282" spans="30:30" x14ac:dyDescent="0.35">
      <c r="AD282" t="s">
        <v>82</v>
      </c>
    </row>
    <row r="283" spans="30:30" x14ac:dyDescent="0.35">
      <c r="AD283" t="s">
        <v>82</v>
      </c>
    </row>
    <row r="284" spans="30:30" x14ac:dyDescent="0.35">
      <c r="AD284" t="s">
        <v>82</v>
      </c>
    </row>
    <row r="285" spans="30:30" x14ac:dyDescent="0.35">
      <c r="AD285" t="s">
        <v>82</v>
      </c>
    </row>
    <row r="286" spans="30:30" x14ac:dyDescent="0.35">
      <c r="AD286" t="s">
        <v>82</v>
      </c>
    </row>
    <row r="287" spans="30:30" x14ac:dyDescent="0.35">
      <c r="AD287" t="s">
        <v>82</v>
      </c>
    </row>
    <row r="288" spans="30:30" x14ac:dyDescent="0.35">
      <c r="AD288" t="s">
        <v>82</v>
      </c>
    </row>
    <row r="289" spans="30:30" x14ac:dyDescent="0.35">
      <c r="AD289" t="s">
        <v>82</v>
      </c>
    </row>
    <row r="290" spans="30:30" x14ac:dyDescent="0.35">
      <c r="AD290" t="s">
        <v>82</v>
      </c>
    </row>
    <row r="291" spans="30:30" x14ac:dyDescent="0.35">
      <c r="AD291" t="s">
        <v>82</v>
      </c>
    </row>
    <row r="292" spans="30:30" x14ac:dyDescent="0.35">
      <c r="AD292" t="s">
        <v>82</v>
      </c>
    </row>
    <row r="293" spans="30:30" x14ac:dyDescent="0.35">
      <c r="AD293" t="s">
        <v>82</v>
      </c>
    </row>
    <row r="294" spans="30:30" x14ac:dyDescent="0.35">
      <c r="AD294" t="s">
        <v>82</v>
      </c>
    </row>
    <row r="295" spans="30:30" x14ac:dyDescent="0.35">
      <c r="AD295" t="s">
        <v>82</v>
      </c>
    </row>
    <row r="296" spans="30:30" x14ac:dyDescent="0.35">
      <c r="AD296" t="s">
        <v>82</v>
      </c>
    </row>
    <row r="297" spans="30:30" x14ac:dyDescent="0.35">
      <c r="AD297" t="s">
        <v>82</v>
      </c>
    </row>
    <row r="298" spans="30:30" x14ac:dyDescent="0.35">
      <c r="AD298" t="s">
        <v>82</v>
      </c>
    </row>
    <row r="299" spans="30:30" x14ac:dyDescent="0.35">
      <c r="AD299" t="s">
        <v>82</v>
      </c>
    </row>
    <row r="300" spans="30:30" x14ac:dyDescent="0.35">
      <c r="AD300" t="s">
        <v>82</v>
      </c>
    </row>
    <row r="301" spans="30:30" x14ac:dyDescent="0.35">
      <c r="AD301" t="s">
        <v>82</v>
      </c>
    </row>
    <row r="302" spans="30:30" x14ac:dyDescent="0.35">
      <c r="AD302" t="s">
        <v>82</v>
      </c>
    </row>
    <row r="303" spans="30:30" x14ac:dyDescent="0.35">
      <c r="AD303" t="s">
        <v>82</v>
      </c>
    </row>
    <row r="304" spans="30:30" x14ac:dyDescent="0.35">
      <c r="AD304" t="s">
        <v>82</v>
      </c>
    </row>
    <row r="305" spans="30:30" x14ac:dyDescent="0.35">
      <c r="AD305" t="s">
        <v>82</v>
      </c>
    </row>
    <row r="306" spans="30:30" x14ac:dyDescent="0.35">
      <c r="AD306" t="s">
        <v>82</v>
      </c>
    </row>
    <row r="307" spans="30:30" x14ac:dyDescent="0.35">
      <c r="AD307" t="s">
        <v>82</v>
      </c>
    </row>
    <row r="308" spans="30:30" x14ac:dyDescent="0.35">
      <c r="AD308" t="s">
        <v>82</v>
      </c>
    </row>
    <row r="309" spans="30:30" x14ac:dyDescent="0.35">
      <c r="AD309" t="s">
        <v>82</v>
      </c>
    </row>
    <row r="310" spans="30:30" x14ac:dyDescent="0.35">
      <c r="AD310" t="s">
        <v>82</v>
      </c>
    </row>
    <row r="311" spans="30:30" x14ac:dyDescent="0.35">
      <c r="AD311" t="s">
        <v>82</v>
      </c>
    </row>
    <row r="312" spans="30:30" x14ac:dyDescent="0.35">
      <c r="AD312" t="s">
        <v>82</v>
      </c>
    </row>
    <row r="313" spans="30:30" x14ac:dyDescent="0.35">
      <c r="AD313" t="s">
        <v>82</v>
      </c>
    </row>
    <row r="314" spans="30:30" x14ac:dyDescent="0.35">
      <c r="AD314" t="s">
        <v>82</v>
      </c>
    </row>
    <row r="315" spans="30:30" x14ac:dyDescent="0.35">
      <c r="AD315" t="s">
        <v>82</v>
      </c>
    </row>
    <row r="316" spans="30:30" x14ac:dyDescent="0.35">
      <c r="AD316" t="s">
        <v>82</v>
      </c>
    </row>
    <row r="317" spans="30:30" x14ac:dyDescent="0.35">
      <c r="AD317" t="s">
        <v>82</v>
      </c>
    </row>
    <row r="318" spans="30:30" x14ac:dyDescent="0.35">
      <c r="AD318" t="s">
        <v>82</v>
      </c>
    </row>
    <row r="319" spans="30:30" x14ac:dyDescent="0.35">
      <c r="AD319" t="s">
        <v>82</v>
      </c>
    </row>
    <row r="320" spans="30:30" x14ac:dyDescent="0.35">
      <c r="AD320" t="s">
        <v>82</v>
      </c>
    </row>
    <row r="321" spans="30:30" x14ac:dyDescent="0.35">
      <c r="AD321" t="s">
        <v>82</v>
      </c>
    </row>
    <row r="322" spans="30:30" x14ac:dyDescent="0.35">
      <c r="AD322" t="s">
        <v>82</v>
      </c>
    </row>
    <row r="323" spans="30:30" x14ac:dyDescent="0.35">
      <c r="AD323" t="s">
        <v>82</v>
      </c>
    </row>
    <row r="324" spans="30:30" x14ac:dyDescent="0.35">
      <c r="AD324" t="s">
        <v>82</v>
      </c>
    </row>
    <row r="325" spans="30:30" x14ac:dyDescent="0.35">
      <c r="AD325" t="s">
        <v>82</v>
      </c>
    </row>
    <row r="326" spans="30:30" x14ac:dyDescent="0.35">
      <c r="AD326" t="s">
        <v>82</v>
      </c>
    </row>
    <row r="327" spans="30:30" x14ac:dyDescent="0.35">
      <c r="AD327" t="s">
        <v>82</v>
      </c>
    </row>
    <row r="328" spans="30:30" x14ac:dyDescent="0.35">
      <c r="AD328" t="s">
        <v>82</v>
      </c>
    </row>
    <row r="329" spans="30:30" x14ac:dyDescent="0.35">
      <c r="AD329" t="s">
        <v>82</v>
      </c>
    </row>
    <row r="330" spans="30:30" x14ac:dyDescent="0.35">
      <c r="AD330" t="s">
        <v>82</v>
      </c>
    </row>
    <row r="331" spans="30:30" x14ac:dyDescent="0.35">
      <c r="AD331" t="s">
        <v>82</v>
      </c>
    </row>
    <row r="332" spans="30:30" x14ac:dyDescent="0.35">
      <c r="AD332" t="s">
        <v>82</v>
      </c>
    </row>
    <row r="333" spans="30:30" x14ac:dyDescent="0.35">
      <c r="AD333" t="s">
        <v>82</v>
      </c>
    </row>
    <row r="334" spans="30:30" x14ac:dyDescent="0.35">
      <c r="AD334" t="s">
        <v>82</v>
      </c>
    </row>
    <row r="335" spans="30:30" x14ac:dyDescent="0.35">
      <c r="AD335" t="s">
        <v>82</v>
      </c>
    </row>
    <row r="336" spans="30:30" x14ac:dyDescent="0.35">
      <c r="AD336" t="s">
        <v>82</v>
      </c>
    </row>
    <row r="337" spans="30:30" x14ac:dyDescent="0.35">
      <c r="AD337" t="s">
        <v>82</v>
      </c>
    </row>
    <row r="338" spans="30:30" x14ac:dyDescent="0.35">
      <c r="AD338" t="s">
        <v>82</v>
      </c>
    </row>
    <row r="339" spans="30:30" x14ac:dyDescent="0.35">
      <c r="AD339" t="s">
        <v>82</v>
      </c>
    </row>
    <row r="340" spans="30:30" x14ac:dyDescent="0.35">
      <c r="AD340" t="s">
        <v>82</v>
      </c>
    </row>
    <row r="341" spans="30:30" x14ac:dyDescent="0.35">
      <c r="AD341" t="s">
        <v>82</v>
      </c>
    </row>
    <row r="342" spans="30:30" x14ac:dyDescent="0.35">
      <c r="AD342" t="s">
        <v>82</v>
      </c>
    </row>
    <row r="343" spans="30:30" x14ac:dyDescent="0.35">
      <c r="AD343" t="s">
        <v>82</v>
      </c>
    </row>
    <row r="344" spans="30:30" x14ac:dyDescent="0.35">
      <c r="AD344" t="s">
        <v>82</v>
      </c>
    </row>
    <row r="345" spans="30:30" x14ac:dyDescent="0.35">
      <c r="AD345" t="s">
        <v>82</v>
      </c>
    </row>
    <row r="346" spans="30:30" x14ac:dyDescent="0.35">
      <c r="AD346" t="s">
        <v>82</v>
      </c>
    </row>
    <row r="347" spans="30:30" x14ac:dyDescent="0.35">
      <c r="AD347" t="s">
        <v>82</v>
      </c>
    </row>
    <row r="348" spans="30:30" x14ac:dyDescent="0.35">
      <c r="AD348" t="s">
        <v>82</v>
      </c>
    </row>
    <row r="349" spans="30:30" x14ac:dyDescent="0.35">
      <c r="AD349" t="s">
        <v>82</v>
      </c>
    </row>
    <row r="350" spans="30:30" x14ac:dyDescent="0.35">
      <c r="AD350" t="s">
        <v>82</v>
      </c>
    </row>
    <row r="351" spans="30:30" x14ac:dyDescent="0.35">
      <c r="AD351" t="s">
        <v>82</v>
      </c>
    </row>
    <row r="352" spans="30:30" x14ac:dyDescent="0.35">
      <c r="AD352" t="s">
        <v>82</v>
      </c>
    </row>
    <row r="353" spans="30:30" x14ac:dyDescent="0.35">
      <c r="AD353" t="s">
        <v>82</v>
      </c>
    </row>
    <row r="354" spans="30:30" x14ac:dyDescent="0.35">
      <c r="AD354" t="s">
        <v>82</v>
      </c>
    </row>
    <row r="355" spans="30:30" x14ac:dyDescent="0.35">
      <c r="AD355" t="s">
        <v>82</v>
      </c>
    </row>
    <row r="356" spans="30:30" x14ac:dyDescent="0.35">
      <c r="AD356" t="s">
        <v>82</v>
      </c>
    </row>
    <row r="357" spans="30:30" x14ac:dyDescent="0.35">
      <c r="AD357" t="s">
        <v>82</v>
      </c>
    </row>
    <row r="358" spans="30:30" x14ac:dyDescent="0.35">
      <c r="AD358" t="s">
        <v>82</v>
      </c>
    </row>
    <row r="359" spans="30:30" x14ac:dyDescent="0.35">
      <c r="AD359" t="s">
        <v>82</v>
      </c>
    </row>
    <row r="360" spans="30:30" x14ac:dyDescent="0.35">
      <c r="AD360" t="s">
        <v>82</v>
      </c>
    </row>
    <row r="361" spans="30:30" x14ac:dyDescent="0.35">
      <c r="AD361" t="s">
        <v>82</v>
      </c>
    </row>
    <row r="362" spans="30:30" x14ac:dyDescent="0.35">
      <c r="AD362" t="s">
        <v>82</v>
      </c>
    </row>
    <row r="363" spans="30:30" x14ac:dyDescent="0.35">
      <c r="AD363" t="s">
        <v>82</v>
      </c>
    </row>
    <row r="364" spans="30:30" x14ac:dyDescent="0.35">
      <c r="AD364" t="s">
        <v>82</v>
      </c>
    </row>
    <row r="365" spans="30:30" x14ac:dyDescent="0.35">
      <c r="AD365" t="s">
        <v>82</v>
      </c>
    </row>
    <row r="366" spans="30:30" x14ac:dyDescent="0.35">
      <c r="AD366" t="s">
        <v>82</v>
      </c>
    </row>
    <row r="367" spans="30:30" x14ac:dyDescent="0.35">
      <c r="AD367" t="s">
        <v>82</v>
      </c>
    </row>
    <row r="368" spans="30:30" x14ac:dyDescent="0.35">
      <c r="AD368" t="s">
        <v>82</v>
      </c>
    </row>
    <row r="369" spans="30:30" x14ac:dyDescent="0.35">
      <c r="AD369" t="s">
        <v>82</v>
      </c>
    </row>
    <row r="370" spans="30:30" x14ac:dyDescent="0.35">
      <c r="AD370" t="s">
        <v>82</v>
      </c>
    </row>
    <row r="371" spans="30:30" x14ac:dyDescent="0.35">
      <c r="AD371" t="s">
        <v>82</v>
      </c>
    </row>
    <row r="372" spans="30:30" x14ac:dyDescent="0.35">
      <c r="AD372" t="s">
        <v>82</v>
      </c>
    </row>
    <row r="373" spans="30:30" x14ac:dyDescent="0.35">
      <c r="AD373" t="s">
        <v>82</v>
      </c>
    </row>
    <row r="374" spans="30:30" x14ac:dyDescent="0.35">
      <c r="AD374" t="s">
        <v>82</v>
      </c>
    </row>
    <row r="375" spans="30:30" x14ac:dyDescent="0.35">
      <c r="AD375" t="s">
        <v>82</v>
      </c>
    </row>
    <row r="376" spans="30:30" x14ac:dyDescent="0.35">
      <c r="AD376" t="s">
        <v>82</v>
      </c>
    </row>
    <row r="377" spans="30:30" x14ac:dyDescent="0.35">
      <c r="AD377" t="s">
        <v>82</v>
      </c>
    </row>
    <row r="378" spans="30:30" x14ac:dyDescent="0.35">
      <c r="AD378" t="s">
        <v>82</v>
      </c>
    </row>
    <row r="379" spans="30:30" x14ac:dyDescent="0.35">
      <c r="AD379" t="s">
        <v>82</v>
      </c>
    </row>
    <row r="380" spans="30:30" x14ac:dyDescent="0.35">
      <c r="AD380" t="s">
        <v>82</v>
      </c>
    </row>
    <row r="381" spans="30:30" x14ac:dyDescent="0.35">
      <c r="AD381" t="s">
        <v>82</v>
      </c>
    </row>
    <row r="382" spans="30:30" x14ac:dyDescent="0.35">
      <c r="AD382" t="s">
        <v>82</v>
      </c>
    </row>
    <row r="383" spans="30:30" x14ac:dyDescent="0.35">
      <c r="AD383" t="s">
        <v>82</v>
      </c>
    </row>
    <row r="384" spans="30:30" x14ac:dyDescent="0.35">
      <c r="AD384" t="s">
        <v>82</v>
      </c>
    </row>
    <row r="385" spans="30:30" x14ac:dyDescent="0.35">
      <c r="AD385" t="s">
        <v>82</v>
      </c>
    </row>
    <row r="386" spans="30:30" x14ac:dyDescent="0.35">
      <c r="AD386" t="s">
        <v>82</v>
      </c>
    </row>
    <row r="387" spans="30:30" x14ac:dyDescent="0.35">
      <c r="AD387" t="s">
        <v>82</v>
      </c>
    </row>
    <row r="388" spans="30:30" x14ac:dyDescent="0.35">
      <c r="AD388" t="s">
        <v>82</v>
      </c>
    </row>
    <row r="389" spans="30:30" x14ac:dyDescent="0.35">
      <c r="AD389" t="s">
        <v>82</v>
      </c>
    </row>
    <row r="390" spans="30:30" x14ac:dyDescent="0.35">
      <c r="AD390" t="s">
        <v>82</v>
      </c>
    </row>
    <row r="391" spans="30:30" x14ac:dyDescent="0.35">
      <c r="AD391" t="s">
        <v>82</v>
      </c>
    </row>
    <row r="392" spans="30:30" x14ac:dyDescent="0.35">
      <c r="AD392" t="s">
        <v>82</v>
      </c>
    </row>
    <row r="393" spans="30:30" x14ac:dyDescent="0.35">
      <c r="AD393" t="s">
        <v>82</v>
      </c>
    </row>
    <row r="394" spans="30:30" x14ac:dyDescent="0.35">
      <c r="AD394" t="s">
        <v>82</v>
      </c>
    </row>
    <row r="395" spans="30:30" x14ac:dyDescent="0.35">
      <c r="AD395" t="s">
        <v>82</v>
      </c>
    </row>
    <row r="396" spans="30:30" x14ac:dyDescent="0.35">
      <c r="AD396" t="s">
        <v>82</v>
      </c>
    </row>
    <row r="397" spans="30:30" x14ac:dyDescent="0.35">
      <c r="AD397" t="s">
        <v>82</v>
      </c>
    </row>
    <row r="398" spans="30:30" x14ac:dyDescent="0.35">
      <c r="AD398" t="s">
        <v>82</v>
      </c>
    </row>
    <row r="399" spans="30:30" x14ac:dyDescent="0.35">
      <c r="AD399" t="s">
        <v>82</v>
      </c>
    </row>
    <row r="400" spans="30:30" x14ac:dyDescent="0.35">
      <c r="AD400" t="s">
        <v>82</v>
      </c>
    </row>
    <row r="401" spans="30:30" x14ac:dyDescent="0.35">
      <c r="AD401" t="s">
        <v>82</v>
      </c>
    </row>
    <row r="402" spans="30:30" x14ac:dyDescent="0.35">
      <c r="AD402" t="s">
        <v>82</v>
      </c>
    </row>
    <row r="403" spans="30:30" x14ac:dyDescent="0.35">
      <c r="AD403" t="s">
        <v>82</v>
      </c>
    </row>
    <row r="404" spans="30:30" x14ac:dyDescent="0.35">
      <c r="AD404" t="s">
        <v>82</v>
      </c>
    </row>
    <row r="405" spans="30:30" x14ac:dyDescent="0.35">
      <c r="AD405" t="s">
        <v>82</v>
      </c>
    </row>
    <row r="406" spans="30:30" x14ac:dyDescent="0.35">
      <c r="AD406" t="s">
        <v>82</v>
      </c>
    </row>
    <row r="407" spans="30:30" x14ac:dyDescent="0.35">
      <c r="AD407" t="s">
        <v>82</v>
      </c>
    </row>
    <row r="408" spans="30:30" x14ac:dyDescent="0.35">
      <c r="AD408" t="s">
        <v>82</v>
      </c>
    </row>
    <row r="409" spans="30:30" x14ac:dyDescent="0.35">
      <c r="AD409" t="s">
        <v>82</v>
      </c>
    </row>
    <row r="410" spans="30:30" x14ac:dyDescent="0.35">
      <c r="AD410" t="s">
        <v>82</v>
      </c>
    </row>
    <row r="411" spans="30:30" x14ac:dyDescent="0.35">
      <c r="AD411" t="s">
        <v>82</v>
      </c>
    </row>
    <row r="412" spans="30:30" x14ac:dyDescent="0.35">
      <c r="AD412" t="s">
        <v>82</v>
      </c>
    </row>
    <row r="413" spans="30:30" x14ac:dyDescent="0.35">
      <c r="AD413" t="s">
        <v>82</v>
      </c>
    </row>
    <row r="414" spans="30:30" x14ac:dyDescent="0.35">
      <c r="AD414" t="s">
        <v>82</v>
      </c>
    </row>
    <row r="415" spans="30:30" x14ac:dyDescent="0.35">
      <c r="AD415" t="s">
        <v>82</v>
      </c>
    </row>
    <row r="416" spans="30:30" x14ac:dyDescent="0.35">
      <c r="AD416" t="s">
        <v>82</v>
      </c>
    </row>
    <row r="417" spans="30:30" x14ac:dyDescent="0.35">
      <c r="AD417" t="s">
        <v>82</v>
      </c>
    </row>
    <row r="418" spans="30:30" x14ac:dyDescent="0.35">
      <c r="AD418" t="s">
        <v>82</v>
      </c>
    </row>
    <row r="419" spans="30:30" x14ac:dyDescent="0.35">
      <c r="AD419" t="s">
        <v>82</v>
      </c>
    </row>
    <row r="420" spans="30:30" x14ac:dyDescent="0.35">
      <c r="AD420" t="s">
        <v>82</v>
      </c>
    </row>
    <row r="421" spans="30:30" x14ac:dyDescent="0.35">
      <c r="AD421" t="s">
        <v>82</v>
      </c>
    </row>
    <row r="422" spans="30:30" x14ac:dyDescent="0.35">
      <c r="AD422" t="s">
        <v>82</v>
      </c>
    </row>
    <row r="423" spans="30:30" x14ac:dyDescent="0.35">
      <c r="AD423" t="s">
        <v>82</v>
      </c>
    </row>
    <row r="424" spans="30:30" x14ac:dyDescent="0.35">
      <c r="AD424" t="s">
        <v>82</v>
      </c>
    </row>
    <row r="425" spans="30:30" x14ac:dyDescent="0.35">
      <c r="AD425" t="s">
        <v>82</v>
      </c>
    </row>
    <row r="426" spans="30:30" x14ac:dyDescent="0.35">
      <c r="AD426" t="s">
        <v>82</v>
      </c>
    </row>
    <row r="427" spans="30:30" x14ac:dyDescent="0.35">
      <c r="AD427" t="s">
        <v>82</v>
      </c>
    </row>
    <row r="428" spans="30:30" x14ac:dyDescent="0.35">
      <c r="AD428" t="s">
        <v>82</v>
      </c>
    </row>
    <row r="429" spans="30:30" x14ac:dyDescent="0.35">
      <c r="AD429" t="s">
        <v>82</v>
      </c>
    </row>
    <row r="430" spans="30:30" x14ac:dyDescent="0.35">
      <c r="AD430" t="s">
        <v>82</v>
      </c>
    </row>
    <row r="431" spans="30:30" x14ac:dyDescent="0.35">
      <c r="AD431" t="s">
        <v>82</v>
      </c>
    </row>
    <row r="432" spans="30:30" x14ac:dyDescent="0.35">
      <c r="AD432" t="s">
        <v>82</v>
      </c>
    </row>
    <row r="433" spans="30:30" x14ac:dyDescent="0.35">
      <c r="AD433" t="s">
        <v>82</v>
      </c>
    </row>
    <row r="434" spans="30:30" x14ac:dyDescent="0.35">
      <c r="AD434" t="s">
        <v>82</v>
      </c>
    </row>
    <row r="435" spans="30:30" x14ac:dyDescent="0.35">
      <c r="AD435" t="s">
        <v>82</v>
      </c>
    </row>
    <row r="436" spans="30:30" x14ac:dyDescent="0.35">
      <c r="AD436" t="s">
        <v>82</v>
      </c>
    </row>
    <row r="437" spans="30:30" x14ac:dyDescent="0.35">
      <c r="AD437" t="s">
        <v>82</v>
      </c>
    </row>
    <row r="438" spans="30:30" x14ac:dyDescent="0.35">
      <c r="AD438" t="s">
        <v>82</v>
      </c>
    </row>
    <row r="439" spans="30:30" x14ac:dyDescent="0.35">
      <c r="AD439" t="s">
        <v>82</v>
      </c>
    </row>
    <row r="440" spans="30:30" x14ac:dyDescent="0.35">
      <c r="AD440" t="s">
        <v>82</v>
      </c>
    </row>
    <row r="441" spans="30:30" x14ac:dyDescent="0.35">
      <c r="AD441" t="s">
        <v>82</v>
      </c>
    </row>
    <row r="442" spans="30:30" x14ac:dyDescent="0.35">
      <c r="AD442" t="s">
        <v>82</v>
      </c>
    </row>
    <row r="443" spans="30:30" x14ac:dyDescent="0.35">
      <c r="AD443" t="s">
        <v>82</v>
      </c>
    </row>
    <row r="444" spans="30:30" x14ac:dyDescent="0.35">
      <c r="AD444" t="s">
        <v>82</v>
      </c>
    </row>
    <row r="445" spans="30:30" x14ac:dyDescent="0.35">
      <c r="AD445" t="s">
        <v>82</v>
      </c>
    </row>
    <row r="446" spans="30:30" x14ac:dyDescent="0.35">
      <c r="AD446" t="s">
        <v>82</v>
      </c>
    </row>
    <row r="447" spans="30:30" x14ac:dyDescent="0.35">
      <c r="AD447" t="s">
        <v>82</v>
      </c>
    </row>
    <row r="448" spans="30:30" x14ac:dyDescent="0.35">
      <c r="AD448" t="s">
        <v>82</v>
      </c>
    </row>
    <row r="449" spans="30:30" x14ac:dyDescent="0.35">
      <c r="AD449" t="s">
        <v>82</v>
      </c>
    </row>
    <row r="450" spans="30:30" x14ac:dyDescent="0.35">
      <c r="AD450" t="s">
        <v>82</v>
      </c>
    </row>
    <row r="451" spans="30:30" x14ac:dyDescent="0.35">
      <c r="AD451" t="s">
        <v>82</v>
      </c>
    </row>
    <row r="452" spans="30:30" x14ac:dyDescent="0.35">
      <c r="AD452" t="s">
        <v>82</v>
      </c>
    </row>
    <row r="453" spans="30:30" x14ac:dyDescent="0.35">
      <c r="AD453" t="s">
        <v>82</v>
      </c>
    </row>
    <row r="454" spans="30:30" x14ac:dyDescent="0.35">
      <c r="AD454" t="s">
        <v>82</v>
      </c>
    </row>
    <row r="455" spans="30:30" x14ac:dyDescent="0.35">
      <c r="AD455" t="s">
        <v>82</v>
      </c>
    </row>
    <row r="456" spans="30:30" x14ac:dyDescent="0.35">
      <c r="AD456" t="s">
        <v>82</v>
      </c>
    </row>
    <row r="457" spans="30:30" x14ac:dyDescent="0.35">
      <c r="AD457" t="s">
        <v>82</v>
      </c>
    </row>
    <row r="458" spans="30:30" x14ac:dyDescent="0.35">
      <c r="AD458" t="s">
        <v>82</v>
      </c>
    </row>
    <row r="459" spans="30:30" x14ac:dyDescent="0.35">
      <c r="AD459" t="s">
        <v>82</v>
      </c>
    </row>
    <row r="460" spans="30:30" x14ac:dyDescent="0.35">
      <c r="AD460" t="s">
        <v>82</v>
      </c>
    </row>
    <row r="461" spans="30:30" x14ac:dyDescent="0.35">
      <c r="AD461" t="s">
        <v>82</v>
      </c>
    </row>
    <row r="462" spans="30:30" x14ac:dyDescent="0.35">
      <c r="AD462" t="s">
        <v>82</v>
      </c>
    </row>
    <row r="463" spans="30:30" x14ac:dyDescent="0.35">
      <c r="AD463" t="s">
        <v>82</v>
      </c>
    </row>
    <row r="464" spans="30:30" x14ac:dyDescent="0.35">
      <c r="AD464" t="s">
        <v>82</v>
      </c>
    </row>
    <row r="465" spans="30:30" x14ac:dyDescent="0.35">
      <c r="AD465" t="s">
        <v>82</v>
      </c>
    </row>
    <row r="466" spans="30:30" x14ac:dyDescent="0.35">
      <c r="AD466" t="s">
        <v>82</v>
      </c>
    </row>
    <row r="467" spans="30:30" x14ac:dyDescent="0.35">
      <c r="AD467" t="s">
        <v>82</v>
      </c>
    </row>
    <row r="468" spans="30:30" x14ac:dyDescent="0.35">
      <c r="AD468" t="s">
        <v>82</v>
      </c>
    </row>
    <row r="469" spans="30:30" x14ac:dyDescent="0.35">
      <c r="AD469" t="s">
        <v>82</v>
      </c>
    </row>
    <row r="470" spans="30:30" x14ac:dyDescent="0.35">
      <c r="AD470" t="s">
        <v>82</v>
      </c>
    </row>
    <row r="471" spans="30:30" x14ac:dyDescent="0.35">
      <c r="AD471" t="s">
        <v>82</v>
      </c>
    </row>
    <row r="472" spans="30:30" x14ac:dyDescent="0.35">
      <c r="AD472" t="s">
        <v>82</v>
      </c>
    </row>
    <row r="473" spans="30:30" x14ac:dyDescent="0.35">
      <c r="AD473" t="s">
        <v>82</v>
      </c>
    </row>
    <row r="474" spans="30:30" x14ac:dyDescent="0.35">
      <c r="AD474" t="s">
        <v>82</v>
      </c>
    </row>
    <row r="475" spans="30:30" x14ac:dyDescent="0.35">
      <c r="AD475" t="s">
        <v>82</v>
      </c>
    </row>
    <row r="476" spans="30:30" x14ac:dyDescent="0.35">
      <c r="AD476" t="s">
        <v>82</v>
      </c>
    </row>
    <row r="477" spans="30:30" x14ac:dyDescent="0.35">
      <c r="AD477" t="s">
        <v>82</v>
      </c>
    </row>
    <row r="478" spans="30:30" x14ac:dyDescent="0.35">
      <c r="AD478" t="s">
        <v>82</v>
      </c>
    </row>
    <row r="479" spans="30:30" x14ac:dyDescent="0.35">
      <c r="AD479" t="s">
        <v>82</v>
      </c>
    </row>
    <row r="480" spans="30:30" x14ac:dyDescent="0.35">
      <c r="AD480" t="s">
        <v>82</v>
      </c>
    </row>
    <row r="481" spans="30:30" x14ac:dyDescent="0.35">
      <c r="AD481" t="s">
        <v>82</v>
      </c>
    </row>
    <row r="482" spans="30:30" x14ac:dyDescent="0.35">
      <c r="AD482" t="s">
        <v>82</v>
      </c>
    </row>
    <row r="483" spans="30:30" x14ac:dyDescent="0.35">
      <c r="AD483" t="s">
        <v>82</v>
      </c>
    </row>
    <row r="484" spans="30:30" x14ac:dyDescent="0.35">
      <c r="AD484" t="s">
        <v>82</v>
      </c>
    </row>
    <row r="485" spans="30:30" x14ac:dyDescent="0.35">
      <c r="AD485" t="s">
        <v>82</v>
      </c>
    </row>
    <row r="486" spans="30:30" x14ac:dyDescent="0.35">
      <c r="AD486" t="s">
        <v>82</v>
      </c>
    </row>
    <row r="487" spans="30:30" x14ac:dyDescent="0.35">
      <c r="AD487" t="s">
        <v>82</v>
      </c>
    </row>
    <row r="488" spans="30:30" x14ac:dyDescent="0.35">
      <c r="AD488" t="s">
        <v>82</v>
      </c>
    </row>
    <row r="489" spans="30:30" x14ac:dyDescent="0.35">
      <c r="AD489" t="s">
        <v>82</v>
      </c>
    </row>
    <row r="490" spans="30:30" x14ac:dyDescent="0.35">
      <c r="AD490" t="s">
        <v>82</v>
      </c>
    </row>
    <row r="491" spans="30:30" x14ac:dyDescent="0.35">
      <c r="AD491" t="s">
        <v>82</v>
      </c>
    </row>
    <row r="492" spans="30:30" x14ac:dyDescent="0.35">
      <c r="AD492" t="s">
        <v>82</v>
      </c>
    </row>
    <row r="493" spans="30:30" x14ac:dyDescent="0.35">
      <c r="AD493" t="s">
        <v>82</v>
      </c>
    </row>
    <row r="494" spans="30:30" x14ac:dyDescent="0.35">
      <c r="AD494" t="s">
        <v>82</v>
      </c>
    </row>
    <row r="495" spans="30:30" x14ac:dyDescent="0.35">
      <c r="AD495" t="s">
        <v>82</v>
      </c>
    </row>
    <row r="496" spans="30:30" x14ac:dyDescent="0.35">
      <c r="AD496" t="s">
        <v>82</v>
      </c>
    </row>
    <row r="497" spans="30:30" x14ac:dyDescent="0.35">
      <c r="AD497" t="s">
        <v>82</v>
      </c>
    </row>
    <row r="498" spans="30:30" x14ac:dyDescent="0.35">
      <c r="AD498" t="s">
        <v>82</v>
      </c>
    </row>
    <row r="499" spans="30:30" x14ac:dyDescent="0.35">
      <c r="AD499" t="s">
        <v>82</v>
      </c>
    </row>
    <row r="500" spans="30:30" x14ac:dyDescent="0.35">
      <c r="AD500" t="s">
        <v>82</v>
      </c>
    </row>
    <row r="501" spans="30:30" x14ac:dyDescent="0.35">
      <c r="AD501" t="s">
        <v>82</v>
      </c>
    </row>
    <row r="502" spans="30:30" x14ac:dyDescent="0.35">
      <c r="AD502" t="s">
        <v>82</v>
      </c>
    </row>
    <row r="503" spans="30:30" x14ac:dyDescent="0.35">
      <c r="AD503" t="s">
        <v>82</v>
      </c>
    </row>
    <row r="504" spans="30:30" x14ac:dyDescent="0.35">
      <c r="AD504" t="s">
        <v>82</v>
      </c>
    </row>
    <row r="505" spans="30:30" x14ac:dyDescent="0.35">
      <c r="AD505" t="s">
        <v>82</v>
      </c>
    </row>
    <row r="506" spans="30:30" x14ac:dyDescent="0.35">
      <c r="AD506" t="s">
        <v>82</v>
      </c>
    </row>
    <row r="507" spans="30:30" x14ac:dyDescent="0.35">
      <c r="AD507" t="s">
        <v>82</v>
      </c>
    </row>
    <row r="508" spans="30:30" x14ac:dyDescent="0.35">
      <c r="AD508" t="s">
        <v>82</v>
      </c>
    </row>
    <row r="509" spans="30:30" x14ac:dyDescent="0.35">
      <c r="AD509" t="s">
        <v>82</v>
      </c>
    </row>
    <row r="510" spans="30:30" x14ac:dyDescent="0.35">
      <c r="AD510" t="s">
        <v>82</v>
      </c>
    </row>
    <row r="511" spans="30:30" x14ac:dyDescent="0.35">
      <c r="AD511" t="s">
        <v>82</v>
      </c>
    </row>
    <row r="512" spans="30:30" x14ac:dyDescent="0.35">
      <c r="AD512" t="s">
        <v>82</v>
      </c>
    </row>
    <row r="513" spans="30:30" x14ac:dyDescent="0.35">
      <c r="AD513" t="s">
        <v>82</v>
      </c>
    </row>
    <row r="514" spans="30:30" x14ac:dyDescent="0.35">
      <c r="AD514" t="s">
        <v>82</v>
      </c>
    </row>
    <row r="515" spans="30:30" x14ac:dyDescent="0.35">
      <c r="AD515" t="s">
        <v>82</v>
      </c>
    </row>
    <row r="516" spans="30:30" x14ac:dyDescent="0.35">
      <c r="AD516" t="s">
        <v>82</v>
      </c>
    </row>
    <row r="517" spans="30:30" x14ac:dyDescent="0.35">
      <c r="AD517" t="s">
        <v>82</v>
      </c>
    </row>
    <row r="518" spans="30:30" x14ac:dyDescent="0.35">
      <c r="AD518" t="s">
        <v>82</v>
      </c>
    </row>
    <row r="519" spans="30:30" x14ac:dyDescent="0.35">
      <c r="AD519" t="s">
        <v>82</v>
      </c>
    </row>
    <row r="520" spans="30:30" x14ac:dyDescent="0.35">
      <c r="AD520" t="s">
        <v>82</v>
      </c>
    </row>
    <row r="521" spans="30:30" x14ac:dyDescent="0.35">
      <c r="AD521" t="s">
        <v>82</v>
      </c>
    </row>
    <row r="522" spans="30:30" x14ac:dyDescent="0.35">
      <c r="AD522" t="s">
        <v>82</v>
      </c>
    </row>
    <row r="523" spans="30:30" x14ac:dyDescent="0.35">
      <c r="AD523" t="s">
        <v>82</v>
      </c>
    </row>
    <row r="524" spans="30:30" x14ac:dyDescent="0.35">
      <c r="AD524" t="s">
        <v>82</v>
      </c>
    </row>
    <row r="525" spans="30:30" x14ac:dyDescent="0.35">
      <c r="AD525" t="s">
        <v>82</v>
      </c>
    </row>
    <row r="526" spans="30:30" x14ac:dyDescent="0.35">
      <c r="AD526" t="s">
        <v>82</v>
      </c>
    </row>
    <row r="527" spans="30:30" x14ac:dyDescent="0.35">
      <c r="AD527" t="s">
        <v>82</v>
      </c>
    </row>
    <row r="528" spans="30:30" x14ac:dyDescent="0.35">
      <c r="AD528" t="s">
        <v>82</v>
      </c>
    </row>
    <row r="529" spans="30:30" x14ac:dyDescent="0.35">
      <c r="AD529" t="s">
        <v>82</v>
      </c>
    </row>
    <row r="530" spans="30:30" x14ac:dyDescent="0.35">
      <c r="AD530" t="s">
        <v>82</v>
      </c>
    </row>
    <row r="531" spans="30:30" x14ac:dyDescent="0.35">
      <c r="AD531" t="s">
        <v>82</v>
      </c>
    </row>
    <row r="532" spans="30:30" x14ac:dyDescent="0.35">
      <c r="AD532" t="s">
        <v>82</v>
      </c>
    </row>
    <row r="533" spans="30:30" x14ac:dyDescent="0.35">
      <c r="AD533" t="s">
        <v>82</v>
      </c>
    </row>
    <row r="534" spans="30:30" x14ac:dyDescent="0.35">
      <c r="AD534" t="s">
        <v>82</v>
      </c>
    </row>
    <row r="535" spans="30:30" x14ac:dyDescent="0.35">
      <c r="AD535" t="s">
        <v>82</v>
      </c>
    </row>
    <row r="536" spans="30:30" x14ac:dyDescent="0.35">
      <c r="AD536" t="s">
        <v>82</v>
      </c>
    </row>
    <row r="537" spans="30:30" x14ac:dyDescent="0.35">
      <c r="AD537" t="s">
        <v>82</v>
      </c>
    </row>
    <row r="538" spans="30:30" x14ac:dyDescent="0.35">
      <c r="AD538" t="s">
        <v>82</v>
      </c>
    </row>
    <row r="539" spans="30:30" x14ac:dyDescent="0.35">
      <c r="AD539" t="s">
        <v>82</v>
      </c>
    </row>
    <row r="540" spans="30:30" x14ac:dyDescent="0.35">
      <c r="AD540" t="s">
        <v>82</v>
      </c>
    </row>
    <row r="541" spans="30:30" x14ac:dyDescent="0.35">
      <c r="AD541" t="s">
        <v>82</v>
      </c>
    </row>
    <row r="542" spans="30:30" x14ac:dyDescent="0.35">
      <c r="AD542" t="s">
        <v>82</v>
      </c>
    </row>
    <row r="543" spans="30:30" x14ac:dyDescent="0.35">
      <c r="AD543" t="s">
        <v>82</v>
      </c>
    </row>
    <row r="544" spans="30:30" x14ac:dyDescent="0.35">
      <c r="AD544" t="s">
        <v>82</v>
      </c>
    </row>
    <row r="545" spans="30:30" x14ac:dyDescent="0.35">
      <c r="AD545" t="s">
        <v>82</v>
      </c>
    </row>
    <row r="546" spans="30:30" x14ac:dyDescent="0.35">
      <c r="AD546" t="s">
        <v>82</v>
      </c>
    </row>
    <row r="547" spans="30:30" x14ac:dyDescent="0.35">
      <c r="AD547" t="s">
        <v>82</v>
      </c>
    </row>
    <row r="548" spans="30:30" x14ac:dyDescent="0.35">
      <c r="AD548" t="s">
        <v>82</v>
      </c>
    </row>
    <row r="549" spans="30:30" x14ac:dyDescent="0.35">
      <c r="AD549" t="s">
        <v>82</v>
      </c>
    </row>
    <row r="550" spans="30:30" x14ac:dyDescent="0.35">
      <c r="AD550" t="s">
        <v>82</v>
      </c>
    </row>
    <row r="551" spans="30:30" x14ac:dyDescent="0.35">
      <c r="AD551" t="s">
        <v>82</v>
      </c>
    </row>
    <row r="552" spans="30:30" x14ac:dyDescent="0.35">
      <c r="AD552" t="s">
        <v>82</v>
      </c>
    </row>
    <row r="553" spans="30:30" x14ac:dyDescent="0.35">
      <c r="AD553" t="s">
        <v>82</v>
      </c>
    </row>
    <row r="554" spans="30:30" x14ac:dyDescent="0.35">
      <c r="AD554" t="s">
        <v>82</v>
      </c>
    </row>
    <row r="555" spans="30:30" x14ac:dyDescent="0.35">
      <c r="AD555" t="s">
        <v>82</v>
      </c>
    </row>
    <row r="556" spans="30:30" x14ac:dyDescent="0.35">
      <c r="AD556" t="s">
        <v>82</v>
      </c>
    </row>
    <row r="557" spans="30:30" x14ac:dyDescent="0.35">
      <c r="AD557" t="s">
        <v>82</v>
      </c>
    </row>
    <row r="558" spans="30:30" x14ac:dyDescent="0.35">
      <c r="AD558" t="s">
        <v>82</v>
      </c>
    </row>
    <row r="559" spans="30:30" x14ac:dyDescent="0.35">
      <c r="AD559" t="s">
        <v>82</v>
      </c>
    </row>
    <row r="560" spans="30:30" x14ac:dyDescent="0.35">
      <c r="AD560" t="s">
        <v>82</v>
      </c>
    </row>
    <row r="561" spans="30:30" x14ac:dyDescent="0.35">
      <c r="AD561" t="s">
        <v>82</v>
      </c>
    </row>
    <row r="562" spans="30:30" x14ac:dyDescent="0.35">
      <c r="AD562" t="s">
        <v>82</v>
      </c>
    </row>
    <row r="563" spans="30:30" x14ac:dyDescent="0.35">
      <c r="AD563" t="s">
        <v>82</v>
      </c>
    </row>
    <row r="564" spans="30:30" x14ac:dyDescent="0.35">
      <c r="AD564" t="s">
        <v>82</v>
      </c>
    </row>
    <row r="565" spans="30:30" x14ac:dyDescent="0.35">
      <c r="AD565" t="s">
        <v>82</v>
      </c>
    </row>
    <row r="566" spans="30:30" x14ac:dyDescent="0.35">
      <c r="AD566" t="s">
        <v>82</v>
      </c>
    </row>
    <row r="567" spans="30:30" x14ac:dyDescent="0.35">
      <c r="AD567" t="s">
        <v>82</v>
      </c>
    </row>
    <row r="568" spans="30:30" x14ac:dyDescent="0.35">
      <c r="AD568" t="s">
        <v>82</v>
      </c>
    </row>
    <row r="569" spans="30:30" x14ac:dyDescent="0.35">
      <c r="AD569" t="s">
        <v>82</v>
      </c>
    </row>
    <row r="570" spans="30:30" x14ac:dyDescent="0.35">
      <c r="AD570" t="s">
        <v>82</v>
      </c>
    </row>
    <row r="571" spans="30:30" x14ac:dyDescent="0.35">
      <c r="AD571" t="s">
        <v>82</v>
      </c>
    </row>
    <row r="572" spans="30:30" x14ac:dyDescent="0.35">
      <c r="AD572" t="s">
        <v>82</v>
      </c>
    </row>
    <row r="573" spans="30:30" x14ac:dyDescent="0.35">
      <c r="AD573" t="s">
        <v>82</v>
      </c>
    </row>
    <row r="574" spans="30:30" x14ac:dyDescent="0.35">
      <c r="AD574" t="s">
        <v>82</v>
      </c>
    </row>
    <row r="575" spans="30:30" x14ac:dyDescent="0.35">
      <c r="AD575" t="s">
        <v>82</v>
      </c>
    </row>
    <row r="576" spans="30:30" x14ac:dyDescent="0.35">
      <c r="AD576" t="s">
        <v>82</v>
      </c>
    </row>
    <row r="577" spans="30:30" x14ac:dyDescent="0.35">
      <c r="AD577" t="s">
        <v>82</v>
      </c>
    </row>
    <row r="578" spans="30:30" x14ac:dyDescent="0.35">
      <c r="AD578" t="s">
        <v>82</v>
      </c>
    </row>
    <row r="579" spans="30:30" x14ac:dyDescent="0.35">
      <c r="AD579" t="s">
        <v>82</v>
      </c>
    </row>
    <row r="580" spans="30:30" x14ac:dyDescent="0.35">
      <c r="AD580" t="s">
        <v>82</v>
      </c>
    </row>
    <row r="581" spans="30:30" x14ac:dyDescent="0.35">
      <c r="AD581" t="s">
        <v>82</v>
      </c>
    </row>
    <row r="582" spans="30:30" x14ac:dyDescent="0.35">
      <c r="AD582" t="s">
        <v>82</v>
      </c>
    </row>
    <row r="583" spans="30:30" x14ac:dyDescent="0.35">
      <c r="AD583" t="s">
        <v>82</v>
      </c>
    </row>
    <row r="584" spans="30:30" x14ac:dyDescent="0.35">
      <c r="AD584" t="s">
        <v>82</v>
      </c>
    </row>
    <row r="585" spans="30:30" x14ac:dyDescent="0.35">
      <c r="AD585" t="s">
        <v>82</v>
      </c>
    </row>
    <row r="586" spans="30:30" x14ac:dyDescent="0.35">
      <c r="AD586" t="s">
        <v>82</v>
      </c>
    </row>
    <row r="587" spans="30:30" x14ac:dyDescent="0.35">
      <c r="AD587" t="s">
        <v>82</v>
      </c>
    </row>
    <row r="588" spans="30:30" x14ac:dyDescent="0.35">
      <c r="AD588" t="s">
        <v>82</v>
      </c>
    </row>
    <row r="589" spans="30:30" x14ac:dyDescent="0.35">
      <c r="AD589" t="s">
        <v>82</v>
      </c>
    </row>
    <row r="590" spans="30:30" x14ac:dyDescent="0.35">
      <c r="AD590" t="s">
        <v>82</v>
      </c>
    </row>
    <row r="591" spans="30:30" x14ac:dyDescent="0.35">
      <c r="AD591" t="s">
        <v>82</v>
      </c>
    </row>
    <row r="592" spans="30:30" x14ac:dyDescent="0.35">
      <c r="AD592" t="s">
        <v>82</v>
      </c>
    </row>
    <row r="593" spans="30:30" x14ac:dyDescent="0.35">
      <c r="AD593" t="s">
        <v>82</v>
      </c>
    </row>
    <row r="594" spans="30:30" x14ac:dyDescent="0.35">
      <c r="AD594" t="s">
        <v>82</v>
      </c>
    </row>
    <row r="595" spans="30:30" x14ac:dyDescent="0.35">
      <c r="AD595" t="s">
        <v>82</v>
      </c>
    </row>
    <row r="596" spans="30:30" x14ac:dyDescent="0.35">
      <c r="AD596" t="s">
        <v>82</v>
      </c>
    </row>
    <row r="597" spans="30:30" x14ac:dyDescent="0.35">
      <c r="AD597" t="s">
        <v>82</v>
      </c>
    </row>
    <row r="598" spans="30:30" x14ac:dyDescent="0.35">
      <c r="AD598" t="s">
        <v>82</v>
      </c>
    </row>
    <row r="599" spans="30:30" x14ac:dyDescent="0.35">
      <c r="AD599" t="s">
        <v>82</v>
      </c>
    </row>
  </sheetData>
  <sortState xmlns:xlrd2="http://schemas.microsoft.com/office/spreadsheetml/2017/richdata2" ref="A3:AX650">
    <sortCondition ref="B3:B650"/>
    <sortCondition ref="A3:A650"/>
  </sortState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CB68"/>
  <sheetViews>
    <sheetView topLeftCell="AA1" workbookViewId="0">
      <selection activeCell="I23" sqref="I23"/>
    </sheetView>
  </sheetViews>
  <sheetFormatPr defaultRowHeight="14.5" x14ac:dyDescent="0.35"/>
  <cols>
    <col min="2" max="2" width="14.54296875" bestFit="1" customWidth="1"/>
    <col min="3" max="3" width="2.81640625" style="1" customWidth="1"/>
    <col min="16" max="16" width="2.81640625" style="1" customWidth="1"/>
    <col min="29" max="29" width="2.81640625" style="1" customWidth="1"/>
    <col min="30" max="41" width="8.54296875" customWidth="1"/>
    <col min="42" max="42" width="2.81640625" style="1" customWidth="1"/>
    <col min="43" max="54" width="8.54296875" customWidth="1"/>
    <col min="55" max="55" width="2.81640625" style="1" customWidth="1"/>
    <col min="68" max="68" width="2.81640625" style="1" customWidth="1"/>
  </cols>
  <sheetData>
    <row r="1" spans="1:80" ht="30" customHeight="1" x14ac:dyDescent="0.35">
      <c r="A1" s="65" t="s">
        <v>32</v>
      </c>
      <c r="B1" s="65"/>
      <c r="D1" s="66" t="s">
        <v>19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Q1" s="65" t="s">
        <v>144</v>
      </c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D1" s="66" t="s">
        <v>20</v>
      </c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Q1" s="65" t="s">
        <v>21</v>
      </c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D1" s="66" t="s">
        <v>22</v>
      </c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Q1" s="65" t="s">
        <v>23</v>
      </c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</row>
    <row r="2" spans="1:80" x14ac:dyDescent="0.35">
      <c r="A2" s="2" t="s">
        <v>0</v>
      </c>
      <c r="B2" s="2" t="s">
        <v>1</v>
      </c>
      <c r="D2" s="4">
        <v>43831</v>
      </c>
      <c r="E2" s="4">
        <v>43862</v>
      </c>
      <c r="F2" s="4">
        <v>43891</v>
      </c>
      <c r="G2" s="4">
        <v>43922</v>
      </c>
      <c r="H2" s="4">
        <v>43952</v>
      </c>
      <c r="I2" s="4">
        <v>43983</v>
      </c>
      <c r="J2" s="4">
        <v>44013</v>
      </c>
      <c r="K2" s="4">
        <v>44044</v>
      </c>
      <c r="L2" s="4">
        <v>44075</v>
      </c>
      <c r="M2" s="4">
        <v>44105</v>
      </c>
      <c r="N2" s="4">
        <v>44136</v>
      </c>
      <c r="O2" s="4">
        <v>44166</v>
      </c>
      <c r="Q2" s="4">
        <v>43831</v>
      </c>
      <c r="R2" s="4">
        <v>43862</v>
      </c>
      <c r="S2" s="4">
        <v>43891</v>
      </c>
      <c r="T2" s="4">
        <v>43922</v>
      </c>
      <c r="U2" s="4">
        <v>43952</v>
      </c>
      <c r="V2" s="4">
        <v>43983</v>
      </c>
      <c r="W2" s="4">
        <v>44013</v>
      </c>
      <c r="X2" s="4">
        <v>44044</v>
      </c>
      <c r="Y2" s="4">
        <v>44075</v>
      </c>
      <c r="Z2" s="4">
        <v>44105</v>
      </c>
      <c r="AA2" s="4">
        <v>44136</v>
      </c>
      <c r="AB2" s="4">
        <v>44166</v>
      </c>
      <c r="AD2" s="4">
        <v>43831</v>
      </c>
      <c r="AE2" s="4">
        <v>43862</v>
      </c>
      <c r="AF2" s="4">
        <v>43891</v>
      </c>
      <c r="AG2" s="4">
        <v>43922</v>
      </c>
      <c r="AH2" s="4">
        <v>43952</v>
      </c>
      <c r="AI2" s="4">
        <v>43983</v>
      </c>
      <c r="AJ2" s="4">
        <v>44013</v>
      </c>
      <c r="AK2" s="4">
        <v>44044</v>
      </c>
      <c r="AL2" s="4">
        <v>44075</v>
      </c>
      <c r="AM2" s="4">
        <v>44105</v>
      </c>
      <c r="AN2" s="4">
        <v>44136</v>
      </c>
      <c r="AO2" s="4">
        <v>44166</v>
      </c>
      <c r="AQ2" s="4">
        <v>43831</v>
      </c>
      <c r="AR2" s="4">
        <v>43862</v>
      </c>
      <c r="AS2" s="4">
        <v>43891</v>
      </c>
      <c r="AT2" s="4">
        <v>43922</v>
      </c>
      <c r="AU2" s="4">
        <v>43952</v>
      </c>
      <c r="AV2" s="4">
        <v>43983</v>
      </c>
      <c r="AW2" s="4">
        <v>44013</v>
      </c>
      <c r="AX2" s="4">
        <v>44044</v>
      </c>
      <c r="AY2" s="4">
        <v>44075</v>
      </c>
      <c r="AZ2" s="4">
        <v>44105</v>
      </c>
      <c r="BA2" s="4">
        <v>44136</v>
      </c>
      <c r="BB2" s="4">
        <v>44166</v>
      </c>
      <c r="BD2" s="4">
        <v>43831</v>
      </c>
      <c r="BE2" s="4">
        <v>43862</v>
      </c>
      <c r="BF2" s="4">
        <v>43891</v>
      </c>
      <c r="BG2" s="4">
        <v>43922</v>
      </c>
      <c r="BH2" s="4">
        <v>43952</v>
      </c>
      <c r="BI2" s="4">
        <v>43983</v>
      </c>
      <c r="BJ2" s="4">
        <v>44013</v>
      </c>
      <c r="BK2" s="4">
        <v>44044</v>
      </c>
      <c r="BL2" s="4">
        <v>44075</v>
      </c>
      <c r="BM2" s="4">
        <v>44105</v>
      </c>
      <c r="BN2" s="4">
        <v>44136</v>
      </c>
      <c r="BO2" s="4">
        <v>44166</v>
      </c>
      <c r="BQ2" s="4">
        <v>43831</v>
      </c>
      <c r="BR2" s="4">
        <v>43862</v>
      </c>
      <c r="BS2" s="4">
        <v>43891</v>
      </c>
      <c r="BT2" s="4">
        <v>43922</v>
      </c>
      <c r="BU2" s="4">
        <v>43952</v>
      </c>
      <c r="BV2" s="4">
        <v>43983</v>
      </c>
      <c r="BW2" s="4">
        <v>44013</v>
      </c>
      <c r="BX2" s="4">
        <v>44044</v>
      </c>
      <c r="BY2" s="4">
        <v>44075</v>
      </c>
      <c r="BZ2" s="4">
        <v>44105</v>
      </c>
      <c r="CA2" s="4">
        <v>44136</v>
      </c>
      <c r="CB2" s="4">
        <v>44166</v>
      </c>
    </row>
    <row r="3" spans="1:80" x14ac:dyDescent="0.35">
      <c r="A3" t="s">
        <v>36</v>
      </c>
      <c r="B3" t="s">
        <v>35</v>
      </c>
      <c r="D3">
        <v>288</v>
      </c>
      <c r="E3">
        <v>307</v>
      </c>
      <c r="F3">
        <v>220</v>
      </c>
      <c r="Q3">
        <v>1312.0500000000002</v>
      </c>
      <c r="R3">
        <v>1776.7399999999975</v>
      </c>
      <c r="S3">
        <v>1351.3200000000002</v>
      </c>
    </row>
    <row r="4" spans="1:80" x14ac:dyDescent="0.35">
      <c r="A4" t="s">
        <v>37</v>
      </c>
      <c r="B4" t="s">
        <v>35</v>
      </c>
      <c r="D4">
        <v>315</v>
      </c>
      <c r="E4">
        <v>319</v>
      </c>
      <c r="F4">
        <v>3</v>
      </c>
      <c r="Q4">
        <v>2030.8299999999983</v>
      </c>
      <c r="R4">
        <v>1990.5700000000002</v>
      </c>
      <c r="S4">
        <v>3.6600000000000006</v>
      </c>
      <c r="BD4" t="s">
        <v>82</v>
      </c>
      <c r="BE4" t="s">
        <v>82</v>
      </c>
      <c r="BF4" t="s">
        <v>82</v>
      </c>
      <c r="BQ4" t="s">
        <v>82</v>
      </c>
      <c r="BR4" t="s">
        <v>82</v>
      </c>
      <c r="BS4" t="s">
        <v>82</v>
      </c>
    </row>
    <row r="5" spans="1:80" x14ac:dyDescent="0.35">
      <c r="A5" t="s">
        <v>38</v>
      </c>
      <c r="B5" t="s">
        <v>35</v>
      </c>
      <c r="D5">
        <v>181</v>
      </c>
      <c r="E5">
        <v>157</v>
      </c>
      <c r="F5">
        <v>64</v>
      </c>
      <c r="Q5">
        <v>696.95999999999992</v>
      </c>
      <c r="R5">
        <v>969.86</v>
      </c>
      <c r="S5">
        <v>246.81999999999994</v>
      </c>
      <c r="BE5">
        <v>1</v>
      </c>
      <c r="BR5">
        <v>25</v>
      </c>
    </row>
    <row r="6" spans="1:80" x14ac:dyDescent="0.35">
      <c r="A6" t="s">
        <v>41</v>
      </c>
      <c r="B6" t="s">
        <v>35</v>
      </c>
      <c r="D6">
        <v>148</v>
      </c>
      <c r="E6">
        <v>152</v>
      </c>
      <c r="F6">
        <v>12</v>
      </c>
      <c r="Q6">
        <v>546.79000000000008</v>
      </c>
      <c r="R6">
        <v>506.55000000000007</v>
      </c>
      <c r="S6">
        <v>35.839999999999996</v>
      </c>
      <c r="BD6" t="s">
        <v>82</v>
      </c>
      <c r="BE6" t="s">
        <v>82</v>
      </c>
      <c r="BF6" t="s">
        <v>82</v>
      </c>
      <c r="BQ6" t="s">
        <v>82</v>
      </c>
      <c r="BR6" t="s">
        <v>82</v>
      </c>
      <c r="BS6" t="s">
        <v>82</v>
      </c>
    </row>
    <row r="7" spans="1:80" x14ac:dyDescent="0.35">
      <c r="A7" t="s">
        <v>43</v>
      </c>
      <c r="B7" t="s">
        <v>35</v>
      </c>
      <c r="D7">
        <v>2</v>
      </c>
      <c r="E7">
        <v>3</v>
      </c>
      <c r="Q7">
        <v>1.77</v>
      </c>
      <c r="R7">
        <v>3.0300000000000002</v>
      </c>
      <c r="BD7" t="s">
        <v>82</v>
      </c>
      <c r="BE7" t="s">
        <v>82</v>
      </c>
      <c r="BF7" t="s">
        <v>82</v>
      </c>
      <c r="BQ7" t="s">
        <v>82</v>
      </c>
      <c r="BR7" t="s">
        <v>82</v>
      </c>
      <c r="BS7" t="s">
        <v>82</v>
      </c>
    </row>
    <row r="8" spans="1:80" x14ac:dyDescent="0.35">
      <c r="A8" t="s">
        <v>44</v>
      </c>
      <c r="B8" t="s">
        <v>35</v>
      </c>
      <c r="D8">
        <v>22</v>
      </c>
      <c r="E8">
        <v>25</v>
      </c>
      <c r="Q8">
        <v>189.29</v>
      </c>
      <c r="R8">
        <v>191.10000000000002</v>
      </c>
      <c r="BD8" t="s">
        <v>82</v>
      </c>
      <c r="BE8" t="s">
        <v>82</v>
      </c>
      <c r="BF8" t="s">
        <v>82</v>
      </c>
      <c r="BQ8" t="s">
        <v>82</v>
      </c>
      <c r="BR8" t="s">
        <v>82</v>
      </c>
      <c r="BS8" t="s">
        <v>82</v>
      </c>
    </row>
    <row r="9" spans="1:80" x14ac:dyDescent="0.35">
      <c r="A9" t="s">
        <v>45</v>
      </c>
      <c r="B9" t="s">
        <v>35</v>
      </c>
      <c r="D9">
        <v>74</v>
      </c>
      <c r="E9">
        <v>82</v>
      </c>
      <c r="F9">
        <v>58</v>
      </c>
      <c r="Q9">
        <v>246.56000000000006</v>
      </c>
      <c r="R9">
        <v>242.63999999999996</v>
      </c>
      <c r="S9">
        <v>122.84000000000003</v>
      </c>
    </row>
    <row r="10" spans="1:80" x14ac:dyDescent="0.35">
      <c r="A10" t="s">
        <v>46</v>
      </c>
      <c r="B10" t="s">
        <v>35</v>
      </c>
      <c r="D10">
        <v>38</v>
      </c>
      <c r="E10">
        <v>36</v>
      </c>
      <c r="Q10">
        <v>367.31000000000006</v>
      </c>
      <c r="R10">
        <v>193.75999999999996</v>
      </c>
    </row>
    <row r="11" spans="1:80" x14ac:dyDescent="0.35">
      <c r="A11" t="s">
        <v>47</v>
      </c>
      <c r="B11" t="s">
        <v>35</v>
      </c>
      <c r="D11">
        <v>15</v>
      </c>
      <c r="E11">
        <v>25</v>
      </c>
      <c r="F11">
        <v>22</v>
      </c>
      <c r="Q11">
        <v>100.25</v>
      </c>
      <c r="R11">
        <v>162.28000000000003</v>
      </c>
      <c r="S11">
        <v>100.34999999999997</v>
      </c>
      <c r="BD11" t="s">
        <v>82</v>
      </c>
      <c r="BE11" t="s">
        <v>82</v>
      </c>
      <c r="BF11" t="s">
        <v>82</v>
      </c>
      <c r="BQ11" t="s">
        <v>82</v>
      </c>
      <c r="BR11" t="s">
        <v>82</v>
      </c>
      <c r="BS11" t="s">
        <v>82</v>
      </c>
    </row>
    <row r="12" spans="1:80" x14ac:dyDescent="0.35">
      <c r="A12" t="s">
        <v>48</v>
      </c>
      <c r="B12" t="s">
        <v>35</v>
      </c>
      <c r="D12">
        <v>10</v>
      </c>
      <c r="E12">
        <v>14</v>
      </c>
      <c r="F12">
        <v>28</v>
      </c>
      <c r="Q12">
        <v>25.08</v>
      </c>
      <c r="R12">
        <v>33.83</v>
      </c>
      <c r="S12">
        <v>158.6</v>
      </c>
      <c r="BD12" t="s">
        <v>82</v>
      </c>
      <c r="BE12" t="s">
        <v>82</v>
      </c>
      <c r="BF12" t="s">
        <v>82</v>
      </c>
      <c r="BQ12" t="s">
        <v>82</v>
      </c>
      <c r="BR12" t="s">
        <v>82</v>
      </c>
      <c r="BS12" t="s">
        <v>82</v>
      </c>
    </row>
    <row r="13" spans="1:80" x14ac:dyDescent="0.35">
      <c r="A13" t="s">
        <v>49</v>
      </c>
      <c r="B13" t="s">
        <v>35</v>
      </c>
      <c r="D13">
        <v>29</v>
      </c>
      <c r="E13">
        <v>33</v>
      </c>
      <c r="F13">
        <v>37</v>
      </c>
      <c r="Q13">
        <v>54.820000000000007</v>
      </c>
      <c r="R13">
        <v>77.72999999999999</v>
      </c>
      <c r="S13">
        <v>175.89000000000007</v>
      </c>
      <c r="BD13" t="s">
        <v>82</v>
      </c>
      <c r="BE13" t="s">
        <v>82</v>
      </c>
      <c r="BF13" t="s">
        <v>82</v>
      </c>
      <c r="BQ13" t="s">
        <v>82</v>
      </c>
      <c r="BR13" t="s">
        <v>82</v>
      </c>
      <c r="BS13" t="s">
        <v>82</v>
      </c>
    </row>
    <row r="14" spans="1:80" x14ac:dyDescent="0.35">
      <c r="A14" t="s">
        <v>50</v>
      </c>
      <c r="B14" t="s">
        <v>35</v>
      </c>
      <c r="D14">
        <v>48</v>
      </c>
      <c r="E14">
        <v>43</v>
      </c>
      <c r="Q14">
        <v>113.46</v>
      </c>
      <c r="R14">
        <v>119.28000000000003</v>
      </c>
      <c r="BD14" t="s">
        <v>82</v>
      </c>
      <c r="BE14" t="s">
        <v>82</v>
      </c>
      <c r="BF14" t="s">
        <v>82</v>
      </c>
      <c r="BQ14" t="s">
        <v>82</v>
      </c>
      <c r="BR14" t="s">
        <v>82</v>
      </c>
      <c r="BS14" t="s">
        <v>82</v>
      </c>
    </row>
    <row r="15" spans="1:80" x14ac:dyDescent="0.35">
      <c r="A15" t="s">
        <v>51</v>
      </c>
      <c r="B15" t="s">
        <v>35</v>
      </c>
      <c r="D15">
        <v>26</v>
      </c>
      <c r="E15">
        <v>29</v>
      </c>
      <c r="Q15">
        <v>308.89</v>
      </c>
      <c r="R15">
        <v>362.52000000000004</v>
      </c>
      <c r="BD15" t="s">
        <v>82</v>
      </c>
      <c r="BE15" t="s">
        <v>82</v>
      </c>
      <c r="BF15" t="s">
        <v>82</v>
      </c>
      <c r="BQ15" t="s">
        <v>82</v>
      </c>
      <c r="BR15" t="s">
        <v>82</v>
      </c>
      <c r="BS15" t="s">
        <v>82</v>
      </c>
    </row>
    <row r="16" spans="1:80" x14ac:dyDescent="0.35">
      <c r="A16" t="s">
        <v>52</v>
      </c>
      <c r="B16" t="s">
        <v>35</v>
      </c>
      <c r="D16">
        <v>4</v>
      </c>
      <c r="E16">
        <v>7</v>
      </c>
      <c r="F16">
        <v>7</v>
      </c>
      <c r="Q16">
        <v>6.5200000000000005</v>
      </c>
      <c r="R16">
        <v>12.3</v>
      </c>
      <c r="S16">
        <v>11.330000000000002</v>
      </c>
      <c r="BD16" t="s">
        <v>82</v>
      </c>
      <c r="BE16" t="s">
        <v>82</v>
      </c>
      <c r="BF16" t="s">
        <v>82</v>
      </c>
      <c r="BQ16" t="s">
        <v>82</v>
      </c>
      <c r="BR16" t="s">
        <v>82</v>
      </c>
      <c r="BS16" t="s">
        <v>82</v>
      </c>
    </row>
    <row r="17" spans="1:71" x14ac:dyDescent="0.35">
      <c r="A17" t="s">
        <v>53</v>
      </c>
      <c r="B17" t="s">
        <v>35</v>
      </c>
      <c r="D17">
        <v>79</v>
      </c>
      <c r="E17">
        <v>96</v>
      </c>
      <c r="F17">
        <v>83</v>
      </c>
      <c r="Q17">
        <v>235.77000000000004</v>
      </c>
      <c r="R17">
        <v>1267.4699999999998</v>
      </c>
      <c r="S17">
        <v>246.97000000000003</v>
      </c>
      <c r="BD17" t="s">
        <v>82</v>
      </c>
      <c r="BE17" t="s">
        <v>82</v>
      </c>
      <c r="BF17" t="s">
        <v>82</v>
      </c>
      <c r="BQ17" t="s">
        <v>82</v>
      </c>
      <c r="BR17" t="s">
        <v>82</v>
      </c>
      <c r="BS17" t="s">
        <v>82</v>
      </c>
    </row>
    <row r="18" spans="1:71" x14ac:dyDescent="0.35">
      <c r="A18" t="s">
        <v>54</v>
      </c>
      <c r="B18" t="s">
        <v>35</v>
      </c>
      <c r="D18">
        <v>168</v>
      </c>
      <c r="E18">
        <v>195</v>
      </c>
      <c r="F18">
        <v>40</v>
      </c>
      <c r="Q18">
        <v>815.43000000000018</v>
      </c>
      <c r="R18">
        <v>847.7</v>
      </c>
      <c r="S18">
        <v>100.11999999999999</v>
      </c>
      <c r="BE18">
        <v>1</v>
      </c>
      <c r="BR18">
        <v>25</v>
      </c>
    </row>
    <row r="19" spans="1:71" x14ac:dyDescent="0.35">
      <c r="A19" t="s">
        <v>55</v>
      </c>
      <c r="B19" t="s">
        <v>35</v>
      </c>
      <c r="D19">
        <v>36</v>
      </c>
      <c r="E19">
        <v>35</v>
      </c>
      <c r="Q19">
        <v>168.24</v>
      </c>
      <c r="R19">
        <v>149.97999999999996</v>
      </c>
      <c r="BD19" t="s">
        <v>82</v>
      </c>
      <c r="BE19" t="s">
        <v>82</v>
      </c>
      <c r="BF19" t="s">
        <v>82</v>
      </c>
      <c r="BQ19" t="s">
        <v>82</v>
      </c>
      <c r="BR19" t="s">
        <v>82</v>
      </c>
      <c r="BS19" t="s">
        <v>82</v>
      </c>
    </row>
    <row r="20" spans="1:71" x14ac:dyDescent="0.35">
      <c r="A20" t="s">
        <v>56</v>
      </c>
      <c r="B20" t="s">
        <v>35</v>
      </c>
      <c r="D20">
        <v>102</v>
      </c>
      <c r="E20">
        <v>136</v>
      </c>
      <c r="Q20">
        <v>467.60999999999996</v>
      </c>
      <c r="R20">
        <v>848.54999999999927</v>
      </c>
      <c r="BD20" t="s">
        <v>82</v>
      </c>
      <c r="BE20" t="s">
        <v>82</v>
      </c>
      <c r="BF20" t="s">
        <v>82</v>
      </c>
      <c r="BQ20" t="s">
        <v>82</v>
      </c>
      <c r="BR20" t="s">
        <v>82</v>
      </c>
      <c r="BS20" t="s">
        <v>82</v>
      </c>
    </row>
    <row r="21" spans="1:71" x14ac:dyDescent="0.35">
      <c r="A21" t="s">
        <v>57</v>
      </c>
      <c r="B21" t="s">
        <v>35</v>
      </c>
      <c r="D21">
        <v>145</v>
      </c>
      <c r="E21">
        <v>196</v>
      </c>
      <c r="F21">
        <v>51</v>
      </c>
      <c r="Q21">
        <v>1126.6300000000001</v>
      </c>
      <c r="R21">
        <v>1763.0399999999997</v>
      </c>
      <c r="S21">
        <v>419.60000000000008</v>
      </c>
    </row>
    <row r="22" spans="1:71" x14ac:dyDescent="0.35">
      <c r="A22" t="s">
        <v>58</v>
      </c>
      <c r="B22" t="s">
        <v>35</v>
      </c>
      <c r="D22">
        <v>24</v>
      </c>
      <c r="E22">
        <v>23</v>
      </c>
      <c r="F22">
        <v>20</v>
      </c>
      <c r="Q22">
        <v>137.32000000000002</v>
      </c>
      <c r="R22">
        <v>131.82999999999998</v>
      </c>
      <c r="S22">
        <v>112.42000000000002</v>
      </c>
      <c r="BD22" t="s">
        <v>82</v>
      </c>
      <c r="BE22" t="s">
        <v>82</v>
      </c>
      <c r="BF22" t="s">
        <v>82</v>
      </c>
      <c r="BQ22" t="s">
        <v>82</v>
      </c>
      <c r="BR22" t="s">
        <v>82</v>
      </c>
      <c r="BS22" t="s">
        <v>82</v>
      </c>
    </row>
    <row r="23" spans="1:71" x14ac:dyDescent="0.35">
      <c r="A23" t="s">
        <v>59</v>
      </c>
      <c r="B23" t="s">
        <v>35</v>
      </c>
      <c r="D23">
        <v>61</v>
      </c>
      <c r="E23">
        <v>57</v>
      </c>
      <c r="Q23">
        <v>148.21999999999997</v>
      </c>
      <c r="R23">
        <v>189.52999999999992</v>
      </c>
      <c r="BD23" t="s">
        <v>82</v>
      </c>
      <c r="BE23" t="s">
        <v>82</v>
      </c>
      <c r="BF23" t="s">
        <v>82</v>
      </c>
      <c r="BQ23" t="s">
        <v>82</v>
      </c>
      <c r="BR23" t="s">
        <v>82</v>
      </c>
      <c r="BS23" t="s">
        <v>82</v>
      </c>
    </row>
    <row r="24" spans="1:71" x14ac:dyDescent="0.35">
      <c r="A24" t="s">
        <v>61</v>
      </c>
      <c r="B24" t="s">
        <v>35</v>
      </c>
      <c r="D24">
        <v>31</v>
      </c>
      <c r="E24">
        <v>18</v>
      </c>
      <c r="Q24">
        <v>85.84999999999998</v>
      </c>
      <c r="R24">
        <v>42.690000000000005</v>
      </c>
      <c r="BD24" t="s">
        <v>82</v>
      </c>
      <c r="BE24" t="s">
        <v>82</v>
      </c>
      <c r="BF24" t="s">
        <v>82</v>
      </c>
      <c r="BQ24" t="s">
        <v>82</v>
      </c>
      <c r="BR24" t="s">
        <v>82</v>
      </c>
      <c r="BS24" t="s">
        <v>82</v>
      </c>
    </row>
    <row r="25" spans="1:71" x14ac:dyDescent="0.35">
      <c r="A25" t="s">
        <v>62</v>
      </c>
      <c r="B25" t="s">
        <v>35</v>
      </c>
      <c r="D25">
        <v>16</v>
      </c>
      <c r="E25">
        <v>20</v>
      </c>
      <c r="F25">
        <v>9</v>
      </c>
      <c r="Q25">
        <v>26.840000000000003</v>
      </c>
      <c r="R25">
        <v>43.459999999999987</v>
      </c>
      <c r="S25">
        <v>16.11</v>
      </c>
      <c r="BD25" t="s">
        <v>82</v>
      </c>
      <c r="BE25" t="s">
        <v>82</v>
      </c>
      <c r="BF25" t="s">
        <v>82</v>
      </c>
      <c r="BQ25" t="s">
        <v>82</v>
      </c>
      <c r="BR25" t="s">
        <v>82</v>
      </c>
      <c r="BS25" t="s">
        <v>82</v>
      </c>
    </row>
    <row r="26" spans="1:71" x14ac:dyDescent="0.35">
      <c r="A26" t="s">
        <v>63</v>
      </c>
      <c r="B26" t="s">
        <v>35</v>
      </c>
      <c r="D26">
        <v>46</v>
      </c>
      <c r="E26">
        <v>34</v>
      </c>
      <c r="F26">
        <v>1</v>
      </c>
      <c r="Q26">
        <v>254.54000000000005</v>
      </c>
      <c r="R26">
        <v>284.42</v>
      </c>
      <c r="S26">
        <v>0.67</v>
      </c>
      <c r="BF26">
        <v>1</v>
      </c>
      <c r="BS26">
        <v>25</v>
      </c>
    </row>
    <row r="27" spans="1:71" x14ac:dyDescent="0.35">
      <c r="A27" t="s">
        <v>64</v>
      </c>
      <c r="B27" t="s">
        <v>35</v>
      </c>
      <c r="D27">
        <v>3</v>
      </c>
      <c r="E27">
        <v>5</v>
      </c>
      <c r="F27">
        <v>6</v>
      </c>
      <c r="Q27">
        <v>4.38</v>
      </c>
      <c r="R27">
        <v>10.32</v>
      </c>
      <c r="S27">
        <v>12.48</v>
      </c>
      <c r="BD27" t="s">
        <v>82</v>
      </c>
      <c r="BE27" t="s">
        <v>82</v>
      </c>
      <c r="BF27" t="s">
        <v>82</v>
      </c>
      <c r="BQ27" t="s">
        <v>82</v>
      </c>
      <c r="BR27" t="s">
        <v>82</v>
      </c>
      <c r="BS27" t="s">
        <v>82</v>
      </c>
    </row>
    <row r="28" spans="1:71" x14ac:dyDescent="0.35">
      <c r="A28" t="s">
        <v>65</v>
      </c>
      <c r="B28" t="s">
        <v>35</v>
      </c>
      <c r="D28">
        <v>30</v>
      </c>
      <c r="E28">
        <v>49</v>
      </c>
      <c r="F28">
        <v>73</v>
      </c>
      <c r="Q28">
        <v>86.41</v>
      </c>
      <c r="R28">
        <v>145.10000000000005</v>
      </c>
      <c r="S28">
        <v>154.11000000000001</v>
      </c>
      <c r="BD28" t="s">
        <v>82</v>
      </c>
      <c r="BE28" t="s">
        <v>82</v>
      </c>
      <c r="BF28" t="s">
        <v>82</v>
      </c>
      <c r="BQ28" t="s">
        <v>82</v>
      </c>
      <c r="BR28" t="s">
        <v>82</v>
      </c>
      <c r="BS28" t="s">
        <v>82</v>
      </c>
    </row>
    <row r="29" spans="1:71" x14ac:dyDescent="0.35">
      <c r="A29" t="s">
        <v>66</v>
      </c>
      <c r="B29" t="s">
        <v>35</v>
      </c>
      <c r="D29">
        <v>11</v>
      </c>
      <c r="E29">
        <v>5</v>
      </c>
      <c r="F29">
        <v>4</v>
      </c>
      <c r="Q29">
        <v>18.45</v>
      </c>
      <c r="R29">
        <v>5.0999999999999996</v>
      </c>
      <c r="S29">
        <v>5.7299999999999995</v>
      </c>
      <c r="BD29" t="s">
        <v>82</v>
      </c>
      <c r="BE29" t="s">
        <v>82</v>
      </c>
      <c r="BF29" t="s">
        <v>82</v>
      </c>
      <c r="BQ29" t="s">
        <v>82</v>
      </c>
      <c r="BR29" t="s">
        <v>82</v>
      </c>
      <c r="BS29" t="s">
        <v>82</v>
      </c>
    </row>
    <row r="30" spans="1:71" x14ac:dyDescent="0.35">
      <c r="A30" t="s">
        <v>68</v>
      </c>
      <c r="B30" t="s">
        <v>35</v>
      </c>
      <c r="D30">
        <v>15</v>
      </c>
      <c r="E30">
        <v>12</v>
      </c>
      <c r="Q30">
        <v>65.210000000000008</v>
      </c>
      <c r="R30">
        <v>38.980000000000004</v>
      </c>
      <c r="BD30" t="s">
        <v>82</v>
      </c>
      <c r="BE30" t="s">
        <v>82</v>
      </c>
      <c r="BF30" t="s">
        <v>82</v>
      </c>
      <c r="BQ30" t="s">
        <v>82</v>
      </c>
      <c r="BR30" t="s">
        <v>82</v>
      </c>
      <c r="BS30" t="s">
        <v>82</v>
      </c>
    </row>
    <row r="31" spans="1:71" x14ac:dyDescent="0.35">
      <c r="A31" t="s">
        <v>69</v>
      </c>
      <c r="B31" t="s">
        <v>35</v>
      </c>
      <c r="D31">
        <v>56</v>
      </c>
      <c r="E31">
        <v>55</v>
      </c>
      <c r="F31">
        <v>40</v>
      </c>
      <c r="Q31">
        <v>180.65999999999997</v>
      </c>
      <c r="R31">
        <v>177.20999999999995</v>
      </c>
      <c r="S31">
        <v>62.72</v>
      </c>
      <c r="BD31" t="s">
        <v>82</v>
      </c>
      <c r="BE31" t="s">
        <v>82</v>
      </c>
      <c r="BF31" t="s">
        <v>82</v>
      </c>
      <c r="BQ31" t="s">
        <v>82</v>
      </c>
      <c r="BR31" t="s">
        <v>82</v>
      </c>
      <c r="BS31" t="s">
        <v>82</v>
      </c>
    </row>
    <row r="32" spans="1:71" x14ac:dyDescent="0.35">
      <c r="A32" t="s">
        <v>70</v>
      </c>
      <c r="B32" t="s">
        <v>35</v>
      </c>
      <c r="D32">
        <v>271</v>
      </c>
      <c r="E32">
        <v>248</v>
      </c>
      <c r="F32">
        <v>167</v>
      </c>
      <c r="Q32">
        <v>1004.4199999999998</v>
      </c>
      <c r="R32">
        <v>1031.23</v>
      </c>
      <c r="S32">
        <v>416.65999999999997</v>
      </c>
      <c r="BD32" t="s">
        <v>82</v>
      </c>
      <c r="BE32" t="s">
        <v>82</v>
      </c>
      <c r="BF32" t="s">
        <v>82</v>
      </c>
      <c r="BQ32" t="s">
        <v>82</v>
      </c>
      <c r="BR32" t="s">
        <v>82</v>
      </c>
      <c r="BS32" t="s">
        <v>82</v>
      </c>
    </row>
    <row r="33" spans="1:71" x14ac:dyDescent="0.35">
      <c r="A33" t="s">
        <v>71</v>
      </c>
      <c r="B33" t="s">
        <v>35</v>
      </c>
      <c r="D33">
        <v>2</v>
      </c>
      <c r="E33">
        <v>3</v>
      </c>
      <c r="Q33">
        <v>1.55</v>
      </c>
      <c r="R33">
        <v>4.37</v>
      </c>
      <c r="BD33" t="s">
        <v>82</v>
      </c>
      <c r="BE33" t="s">
        <v>82</v>
      </c>
      <c r="BF33" t="s">
        <v>82</v>
      </c>
      <c r="BQ33" t="s">
        <v>82</v>
      </c>
      <c r="BR33" t="s">
        <v>82</v>
      </c>
      <c r="BS33" t="s">
        <v>82</v>
      </c>
    </row>
    <row r="34" spans="1:71" x14ac:dyDescent="0.35">
      <c r="A34" t="s">
        <v>77</v>
      </c>
      <c r="B34" t="s">
        <v>76</v>
      </c>
      <c r="D34">
        <v>2</v>
      </c>
      <c r="E34">
        <v>2</v>
      </c>
      <c r="Q34">
        <v>2.65</v>
      </c>
      <c r="R34">
        <v>3.4000000000000004</v>
      </c>
      <c r="BD34" t="s">
        <v>82</v>
      </c>
      <c r="BE34" t="s">
        <v>82</v>
      </c>
      <c r="BF34" t="s">
        <v>82</v>
      </c>
      <c r="BQ34" t="s">
        <v>82</v>
      </c>
      <c r="BR34" t="s">
        <v>82</v>
      </c>
      <c r="BS34" t="s">
        <v>82</v>
      </c>
    </row>
    <row r="35" spans="1:71" x14ac:dyDescent="0.35">
      <c r="A35" t="s">
        <v>36</v>
      </c>
      <c r="B35" t="s">
        <v>76</v>
      </c>
      <c r="D35">
        <v>2948</v>
      </c>
      <c r="E35">
        <v>3159</v>
      </c>
      <c r="F35">
        <v>3094</v>
      </c>
      <c r="Q35">
        <v>5854.2800000000125</v>
      </c>
      <c r="R35">
        <v>7238.7200000000166</v>
      </c>
      <c r="S35">
        <v>7288.2300000000259</v>
      </c>
      <c r="BD35">
        <v>1</v>
      </c>
      <c r="BE35">
        <v>10</v>
      </c>
      <c r="BF35">
        <v>9</v>
      </c>
      <c r="BQ35">
        <v>75</v>
      </c>
      <c r="BR35">
        <v>275</v>
      </c>
      <c r="BS35">
        <v>250</v>
      </c>
    </row>
    <row r="36" spans="1:71" x14ac:dyDescent="0.35">
      <c r="A36" t="s">
        <v>37</v>
      </c>
      <c r="B36" t="s">
        <v>76</v>
      </c>
      <c r="D36">
        <v>4722</v>
      </c>
      <c r="E36">
        <v>4957</v>
      </c>
      <c r="F36">
        <v>21</v>
      </c>
      <c r="Q36">
        <v>8777.3100000000431</v>
      </c>
      <c r="R36">
        <v>9758.9000000000597</v>
      </c>
      <c r="S36">
        <v>19.479999999999997</v>
      </c>
      <c r="BD36">
        <v>8</v>
      </c>
      <c r="BE36">
        <v>12</v>
      </c>
      <c r="BQ36">
        <v>225</v>
      </c>
      <c r="BR36">
        <v>325</v>
      </c>
    </row>
    <row r="37" spans="1:71" x14ac:dyDescent="0.35">
      <c r="A37" t="s">
        <v>38</v>
      </c>
      <c r="B37" t="s">
        <v>76</v>
      </c>
      <c r="D37">
        <v>1517</v>
      </c>
      <c r="E37">
        <v>1599</v>
      </c>
      <c r="F37">
        <v>422</v>
      </c>
      <c r="Q37">
        <v>4059.1499999999974</v>
      </c>
      <c r="R37">
        <v>4524.8700000000063</v>
      </c>
      <c r="S37">
        <v>1153.3100000000004</v>
      </c>
      <c r="BD37">
        <v>6</v>
      </c>
      <c r="BE37">
        <v>3</v>
      </c>
      <c r="BF37">
        <v>1</v>
      </c>
      <c r="BQ37">
        <v>175</v>
      </c>
      <c r="BR37">
        <v>100</v>
      </c>
      <c r="BS37">
        <v>50</v>
      </c>
    </row>
    <row r="38" spans="1:71" x14ac:dyDescent="0.35">
      <c r="A38" t="s">
        <v>41</v>
      </c>
      <c r="B38" t="s">
        <v>76</v>
      </c>
      <c r="D38">
        <v>2678</v>
      </c>
      <c r="E38">
        <v>2885</v>
      </c>
      <c r="F38">
        <v>238</v>
      </c>
      <c r="Q38">
        <v>5764.9500000000071</v>
      </c>
      <c r="R38">
        <v>6760.1300000000228</v>
      </c>
      <c r="S38">
        <v>736.5999999999998</v>
      </c>
      <c r="BD38">
        <v>7</v>
      </c>
      <c r="BE38">
        <v>3</v>
      </c>
      <c r="BQ38">
        <v>200</v>
      </c>
      <c r="BR38">
        <v>75</v>
      </c>
    </row>
    <row r="39" spans="1:71" x14ac:dyDescent="0.35">
      <c r="A39" t="s">
        <v>42</v>
      </c>
      <c r="B39" t="s">
        <v>76</v>
      </c>
      <c r="D39">
        <v>1</v>
      </c>
      <c r="E39">
        <v>1</v>
      </c>
      <c r="F39">
        <v>1</v>
      </c>
      <c r="Q39">
        <v>1.04</v>
      </c>
      <c r="R39">
        <v>2.27</v>
      </c>
      <c r="S39">
        <v>1.0900000000000001</v>
      </c>
      <c r="BD39" t="s">
        <v>82</v>
      </c>
      <c r="BE39" t="s">
        <v>82</v>
      </c>
      <c r="BF39" t="s">
        <v>82</v>
      </c>
      <c r="BQ39" t="s">
        <v>82</v>
      </c>
      <c r="BR39" t="s">
        <v>82</v>
      </c>
      <c r="BS39" t="s">
        <v>82</v>
      </c>
    </row>
    <row r="40" spans="1:71" x14ac:dyDescent="0.35">
      <c r="A40" t="s">
        <v>43</v>
      </c>
      <c r="B40" t="s">
        <v>76</v>
      </c>
      <c r="D40">
        <v>85</v>
      </c>
      <c r="E40">
        <v>109</v>
      </c>
      <c r="Q40">
        <v>174.38000000000002</v>
      </c>
      <c r="R40">
        <v>261.6699999999999</v>
      </c>
    </row>
    <row r="41" spans="1:71" x14ac:dyDescent="0.35">
      <c r="A41" t="s">
        <v>44</v>
      </c>
      <c r="B41" t="s">
        <v>76</v>
      </c>
      <c r="D41">
        <v>124</v>
      </c>
      <c r="E41">
        <v>141</v>
      </c>
      <c r="Q41">
        <v>277.99</v>
      </c>
      <c r="R41">
        <v>354.57000000000005</v>
      </c>
    </row>
    <row r="42" spans="1:71" x14ac:dyDescent="0.35">
      <c r="A42" t="s">
        <v>45</v>
      </c>
      <c r="B42" t="s">
        <v>76</v>
      </c>
      <c r="D42">
        <v>1166</v>
      </c>
      <c r="E42">
        <v>1180</v>
      </c>
      <c r="F42">
        <v>1169</v>
      </c>
      <c r="Q42">
        <v>2208.3899999999953</v>
      </c>
      <c r="R42">
        <v>2647.1899999999978</v>
      </c>
      <c r="S42">
        <v>2552.9699999999998</v>
      </c>
      <c r="BE42">
        <v>1</v>
      </c>
      <c r="BF42">
        <v>2</v>
      </c>
      <c r="BR42">
        <v>25</v>
      </c>
      <c r="BS42">
        <v>75</v>
      </c>
    </row>
    <row r="43" spans="1:71" x14ac:dyDescent="0.35">
      <c r="A43" t="s">
        <v>46</v>
      </c>
      <c r="B43" t="s">
        <v>76</v>
      </c>
      <c r="D43">
        <v>543</v>
      </c>
      <c r="E43">
        <v>581</v>
      </c>
      <c r="F43">
        <v>1</v>
      </c>
      <c r="Q43">
        <v>1204.1799999999994</v>
      </c>
      <c r="R43">
        <v>1420.1499999999999</v>
      </c>
      <c r="S43">
        <v>2.58</v>
      </c>
      <c r="BE43">
        <v>1</v>
      </c>
      <c r="BR43">
        <v>25</v>
      </c>
    </row>
    <row r="44" spans="1:71" x14ac:dyDescent="0.35">
      <c r="A44" t="s">
        <v>47</v>
      </c>
      <c r="B44" t="s">
        <v>76</v>
      </c>
      <c r="D44">
        <v>82</v>
      </c>
      <c r="E44">
        <v>92</v>
      </c>
      <c r="F44">
        <v>88</v>
      </c>
      <c r="Q44">
        <v>181.62999999999997</v>
      </c>
      <c r="R44">
        <v>272.40999999999991</v>
      </c>
      <c r="S44">
        <v>236.32999999999996</v>
      </c>
    </row>
    <row r="45" spans="1:71" x14ac:dyDescent="0.35">
      <c r="A45" t="s">
        <v>48</v>
      </c>
      <c r="B45" t="s">
        <v>76</v>
      </c>
      <c r="D45">
        <v>289</v>
      </c>
      <c r="E45">
        <v>295</v>
      </c>
      <c r="F45">
        <v>299</v>
      </c>
      <c r="Q45">
        <v>675.31999999999994</v>
      </c>
      <c r="R45">
        <v>851.94000000000017</v>
      </c>
      <c r="S45">
        <v>908.80999999999983</v>
      </c>
      <c r="BD45">
        <v>1</v>
      </c>
      <c r="BE45">
        <v>3</v>
      </c>
      <c r="BF45">
        <v>2</v>
      </c>
      <c r="BQ45">
        <v>25</v>
      </c>
      <c r="BR45">
        <v>75</v>
      </c>
      <c r="BS45">
        <v>75</v>
      </c>
    </row>
    <row r="46" spans="1:71" x14ac:dyDescent="0.35">
      <c r="A46" t="s">
        <v>49</v>
      </c>
      <c r="B46" t="s">
        <v>76</v>
      </c>
      <c r="D46">
        <v>437</v>
      </c>
      <c r="E46">
        <v>458</v>
      </c>
      <c r="F46">
        <v>466</v>
      </c>
      <c r="Q46">
        <v>867.1</v>
      </c>
      <c r="R46">
        <v>1124.8999999999996</v>
      </c>
      <c r="S46">
        <v>1174.6300000000003</v>
      </c>
    </row>
    <row r="47" spans="1:71" x14ac:dyDescent="0.35">
      <c r="A47" t="s">
        <v>50</v>
      </c>
      <c r="B47" t="s">
        <v>76</v>
      </c>
      <c r="D47">
        <v>351</v>
      </c>
      <c r="E47">
        <v>394</v>
      </c>
      <c r="F47">
        <v>46</v>
      </c>
      <c r="Q47">
        <v>726.77</v>
      </c>
      <c r="R47">
        <v>995.46000000000026</v>
      </c>
      <c r="S47">
        <v>128.65000000000003</v>
      </c>
    </row>
    <row r="48" spans="1:71" x14ac:dyDescent="0.35">
      <c r="A48" t="s">
        <v>51</v>
      </c>
      <c r="B48" t="s">
        <v>76</v>
      </c>
      <c r="D48">
        <v>176</v>
      </c>
      <c r="E48">
        <v>203</v>
      </c>
      <c r="Q48">
        <v>500.55999999999995</v>
      </c>
      <c r="R48">
        <v>607.91999999999996</v>
      </c>
      <c r="BE48">
        <v>2</v>
      </c>
      <c r="BR48">
        <v>50</v>
      </c>
    </row>
    <row r="49" spans="1:71" x14ac:dyDescent="0.35">
      <c r="A49" t="s">
        <v>52</v>
      </c>
      <c r="B49" t="s">
        <v>76</v>
      </c>
      <c r="D49">
        <v>40</v>
      </c>
      <c r="E49">
        <v>36</v>
      </c>
      <c r="F49">
        <v>34</v>
      </c>
      <c r="Q49">
        <v>70.940000000000012</v>
      </c>
      <c r="R49">
        <v>89.339999999999989</v>
      </c>
      <c r="S49">
        <v>95.16</v>
      </c>
      <c r="BD49" t="s">
        <v>82</v>
      </c>
      <c r="BE49" t="s">
        <v>82</v>
      </c>
      <c r="BF49" t="s">
        <v>82</v>
      </c>
      <c r="BQ49" t="s">
        <v>82</v>
      </c>
      <c r="BR49" t="s">
        <v>82</v>
      </c>
      <c r="BS49" t="s">
        <v>82</v>
      </c>
    </row>
    <row r="50" spans="1:71" x14ac:dyDescent="0.35">
      <c r="A50" t="s">
        <v>53</v>
      </c>
      <c r="B50" t="s">
        <v>76</v>
      </c>
      <c r="D50">
        <v>1368</v>
      </c>
      <c r="E50">
        <v>1457</v>
      </c>
      <c r="F50">
        <v>1382</v>
      </c>
      <c r="Q50">
        <v>3027.3900000000008</v>
      </c>
      <c r="R50">
        <v>3846.9000000000046</v>
      </c>
      <c r="S50">
        <v>3784.1299999999992</v>
      </c>
      <c r="BD50">
        <v>1</v>
      </c>
      <c r="BE50">
        <v>3</v>
      </c>
      <c r="BQ50">
        <v>25</v>
      </c>
      <c r="BR50">
        <v>75</v>
      </c>
    </row>
    <row r="51" spans="1:71" x14ac:dyDescent="0.35">
      <c r="A51" t="s">
        <v>54</v>
      </c>
      <c r="B51" t="s">
        <v>76</v>
      </c>
      <c r="D51">
        <v>1832</v>
      </c>
      <c r="E51">
        <v>1973</v>
      </c>
      <c r="F51">
        <v>417</v>
      </c>
      <c r="Q51">
        <v>3391.3800000000047</v>
      </c>
      <c r="R51">
        <v>4269.75000000001</v>
      </c>
      <c r="S51">
        <v>921.90999999999974</v>
      </c>
      <c r="BE51">
        <v>7</v>
      </c>
      <c r="BR51">
        <v>175</v>
      </c>
    </row>
    <row r="52" spans="1:71" x14ac:dyDescent="0.35">
      <c r="A52" t="s">
        <v>55</v>
      </c>
      <c r="B52" t="s">
        <v>76</v>
      </c>
      <c r="D52">
        <v>316</v>
      </c>
      <c r="E52">
        <v>343</v>
      </c>
      <c r="F52">
        <v>2</v>
      </c>
      <c r="Q52">
        <v>709.51999999999941</v>
      </c>
      <c r="R52">
        <v>916.98999999999978</v>
      </c>
      <c r="S52">
        <v>0.93</v>
      </c>
    </row>
    <row r="53" spans="1:71" x14ac:dyDescent="0.35">
      <c r="A53" t="s">
        <v>56</v>
      </c>
      <c r="B53" t="s">
        <v>76</v>
      </c>
      <c r="D53">
        <v>1075</v>
      </c>
      <c r="E53">
        <v>1099</v>
      </c>
      <c r="F53">
        <v>19</v>
      </c>
      <c r="Q53">
        <v>2597.809999999999</v>
      </c>
      <c r="R53">
        <v>2755.9900000000016</v>
      </c>
      <c r="S53">
        <v>61.6</v>
      </c>
      <c r="BD53">
        <v>6</v>
      </c>
      <c r="BE53">
        <v>1</v>
      </c>
      <c r="BQ53">
        <v>150</v>
      </c>
      <c r="BR53">
        <v>25</v>
      </c>
    </row>
    <row r="54" spans="1:71" x14ac:dyDescent="0.35">
      <c r="A54" t="s">
        <v>57</v>
      </c>
      <c r="B54" t="s">
        <v>76</v>
      </c>
      <c r="D54">
        <v>1253</v>
      </c>
      <c r="E54">
        <v>1320</v>
      </c>
      <c r="F54">
        <v>499</v>
      </c>
      <c r="Q54">
        <v>3479.5</v>
      </c>
      <c r="R54">
        <v>4040.289999999995</v>
      </c>
      <c r="S54">
        <v>1639.1399999999994</v>
      </c>
      <c r="BD54">
        <v>3</v>
      </c>
      <c r="BE54">
        <v>1</v>
      </c>
      <c r="BF54">
        <v>1</v>
      </c>
      <c r="BQ54">
        <v>75</v>
      </c>
      <c r="BR54">
        <v>25</v>
      </c>
      <c r="BS54">
        <v>25</v>
      </c>
    </row>
    <row r="55" spans="1:71" x14ac:dyDescent="0.35">
      <c r="A55" t="s">
        <v>58</v>
      </c>
      <c r="B55" t="s">
        <v>76</v>
      </c>
      <c r="D55">
        <v>91</v>
      </c>
      <c r="E55">
        <v>84</v>
      </c>
      <c r="F55">
        <v>82</v>
      </c>
      <c r="Q55">
        <v>241.8</v>
      </c>
      <c r="R55">
        <v>294.38000000000005</v>
      </c>
      <c r="S55">
        <v>310.30000000000007</v>
      </c>
    </row>
    <row r="56" spans="1:71" x14ac:dyDescent="0.35">
      <c r="A56" t="s">
        <v>59</v>
      </c>
      <c r="B56" t="s">
        <v>76</v>
      </c>
      <c r="D56">
        <v>568</v>
      </c>
      <c r="E56">
        <v>580</v>
      </c>
      <c r="F56">
        <v>13</v>
      </c>
      <c r="Q56">
        <v>1386.2200000000003</v>
      </c>
      <c r="R56">
        <v>1542.1199999999981</v>
      </c>
      <c r="S56">
        <v>26.07</v>
      </c>
      <c r="BD56">
        <v>1</v>
      </c>
      <c r="BE56">
        <v>2</v>
      </c>
      <c r="BQ56">
        <v>25</v>
      </c>
      <c r="BR56">
        <v>50</v>
      </c>
    </row>
    <row r="57" spans="1:71" x14ac:dyDescent="0.35">
      <c r="A57" t="s">
        <v>60</v>
      </c>
      <c r="B57" t="s">
        <v>76</v>
      </c>
      <c r="D57">
        <v>1</v>
      </c>
      <c r="E57">
        <v>1</v>
      </c>
      <c r="Q57">
        <v>2.91</v>
      </c>
      <c r="R57">
        <v>5.63</v>
      </c>
      <c r="BD57" t="s">
        <v>82</v>
      </c>
      <c r="BE57" t="s">
        <v>82</v>
      </c>
      <c r="BF57" t="s">
        <v>82</v>
      </c>
      <c r="BQ57" t="s">
        <v>82</v>
      </c>
      <c r="BR57" t="s">
        <v>82</v>
      </c>
      <c r="BS57" t="s">
        <v>82</v>
      </c>
    </row>
    <row r="58" spans="1:71" x14ac:dyDescent="0.35">
      <c r="A58" t="s">
        <v>61</v>
      </c>
      <c r="B58" t="s">
        <v>76</v>
      </c>
      <c r="D58">
        <v>194</v>
      </c>
      <c r="E58">
        <v>185</v>
      </c>
      <c r="Q58">
        <v>474.71999999999986</v>
      </c>
      <c r="R58">
        <v>418.51999999999987</v>
      </c>
      <c r="BE58">
        <v>2</v>
      </c>
      <c r="BR58">
        <v>50</v>
      </c>
    </row>
    <row r="59" spans="1:71" x14ac:dyDescent="0.35">
      <c r="A59" t="s">
        <v>62</v>
      </c>
      <c r="B59" t="s">
        <v>76</v>
      </c>
      <c r="D59">
        <v>578</v>
      </c>
      <c r="E59">
        <v>597</v>
      </c>
      <c r="F59">
        <v>368</v>
      </c>
      <c r="Q59">
        <v>811.8799999999992</v>
      </c>
      <c r="R59">
        <v>873.5499999999995</v>
      </c>
      <c r="S59">
        <v>513.78999999999962</v>
      </c>
      <c r="BE59">
        <v>4</v>
      </c>
      <c r="BR59">
        <v>125</v>
      </c>
    </row>
    <row r="60" spans="1:71" x14ac:dyDescent="0.35">
      <c r="A60" t="s">
        <v>63</v>
      </c>
      <c r="B60" t="s">
        <v>76</v>
      </c>
      <c r="D60">
        <v>275</v>
      </c>
      <c r="E60">
        <v>299</v>
      </c>
      <c r="F60">
        <v>1</v>
      </c>
      <c r="Q60">
        <v>593.4</v>
      </c>
      <c r="R60">
        <v>745.79999999999939</v>
      </c>
      <c r="S60">
        <v>2.2200000000000002</v>
      </c>
      <c r="BD60">
        <v>1</v>
      </c>
      <c r="BE60">
        <v>3</v>
      </c>
      <c r="BQ60">
        <v>25</v>
      </c>
      <c r="BR60">
        <v>75</v>
      </c>
    </row>
    <row r="61" spans="1:71" x14ac:dyDescent="0.35">
      <c r="A61" t="s">
        <v>64</v>
      </c>
      <c r="B61" t="s">
        <v>76</v>
      </c>
      <c r="D61">
        <v>13</v>
      </c>
      <c r="E61">
        <v>25</v>
      </c>
      <c r="F61">
        <v>18</v>
      </c>
      <c r="Q61">
        <v>29.04</v>
      </c>
      <c r="R61">
        <v>54.19</v>
      </c>
      <c r="S61">
        <v>32.890000000000008</v>
      </c>
      <c r="BF61">
        <v>1</v>
      </c>
      <c r="BS61">
        <v>25</v>
      </c>
    </row>
    <row r="62" spans="1:71" x14ac:dyDescent="0.35">
      <c r="A62" t="s">
        <v>65</v>
      </c>
      <c r="B62" t="s">
        <v>76</v>
      </c>
      <c r="D62">
        <v>142</v>
      </c>
      <c r="E62">
        <v>169</v>
      </c>
      <c r="F62">
        <v>176</v>
      </c>
      <c r="Q62">
        <v>286.08999999999992</v>
      </c>
      <c r="R62">
        <v>368.33999999999975</v>
      </c>
      <c r="S62">
        <v>404.00999999999982</v>
      </c>
      <c r="BQ62" t="s">
        <v>82</v>
      </c>
      <c r="BR62" t="s">
        <v>82</v>
      </c>
      <c r="BS62" t="s">
        <v>82</v>
      </c>
    </row>
    <row r="63" spans="1:71" x14ac:dyDescent="0.35">
      <c r="A63" t="s">
        <v>66</v>
      </c>
      <c r="B63" t="s">
        <v>76</v>
      </c>
      <c r="D63">
        <v>40</v>
      </c>
      <c r="E63">
        <v>48</v>
      </c>
      <c r="F63">
        <v>41</v>
      </c>
      <c r="Q63">
        <v>95.84999999999998</v>
      </c>
      <c r="R63">
        <v>113.40000000000002</v>
      </c>
      <c r="S63">
        <v>111.11000000000001</v>
      </c>
      <c r="BE63">
        <v>1</v>
      </c>
      <c r="BF63">
        <v>1</v>
      </c>
      <c r="BQ63" t="s">
        <v>82</v>
      </c>
      <c r="BR63" t="s">
        <v>82</v>
      </c>
      <c r="BS63" t="s">
        <v>82</v>
      </c>
    </row>
    <row r="64" spans="1:71" x14ac:dyDescent="0.35">
      <c r="A64" t="s">
        <v>67</v>
      </c>
      <c r="B64" t="s">
        <v>76</v>
      </c>
      <c r="D64">
        <v>10</v>
      </c>
      <c r="E64">
        <v>9</v>
      </c>
      <c r="F64">
        <v>9</v>
      </c>
      <c r="Q64">
        <v>20.420000000000002</v>
      </c>
      <c r="R64">
        <v>21.52</v>
      </c>
      <c r="S64">
        <v>26.64</v>
      </c>
      <c r="BD64" t="s">
        <v>82</v>
      </c>
      <c r="BE64" t="s">
        <v>82</v>
      </c>
      <c r="BF64" t="s">
        <v>82</v>
      </c>
      <c r="BQ64" t="s">
        <v>82</v>
      </c>
      <c r="BR64" t="s">
        <v>82</v>
      </c>
      <c r="BS64" t="s">
        <v>82</v>
      </c>
    </row>
    <row r="65" spans="1:71" x14ac:dyDescent="0.35">
      <c r="A65" t="s">
        <v>68</v>
      </c>
      <c r="B65" t="s">
        <v>76</v>
      </c>
      <c r="D65">
        <v>74</v>
      </c>
      <c r="E65">
        <v>76</v>
      </c>
      <c r="Q65">
        <v>183.64000000000004</v>
      </c>
      <c r="R65">
        <v>189.07000000000002</v>
      </c>
      <c r="BD65" t="s">
        <v>82</v>
      </c>
      <c r="BE65" t="s">
        <v>82</v>
      </c>
      <c r="BF65" t="s">
        <v>82</v>
      </c>
      <c r="BQ65" t="s">
        <v>82</v>
      </c>
      <c r="BR65" t="s">
        <v>82</v>
      </c>
      <c r="BS65" t="s">
        <v>82</v>
      </c>
    </row>
    <row r="66" spans="1:71" x14ac:dyDescent="0.35">
      <c r="A66" t="s">
        <v>69</v>
      </c>
      <c r="B66" t="s">
        <v>76</v>
      </c>
      <c r="D66">
        <v>120</v>
      </c>
      <c r="E66">
        <v>128</v>
      </c>
      <c r="F66">
        <v>122</v>
      </c>
      <c r="Q66">
        <v>309.4799999999999</v>
      </c>
      <c r="R66">
        <v>385.87000000000018</v>
      </c>
      <c r="S66">
        <v>300.5200000000001</v>
      </c>
      <c r="BF66">
        <v>1</v>
      </c>
      <c r="BQ66" t="s">
        <v>82</v>
      </c>
      <c r="BR66" t="s">
        <v>82</v>
      </c>
      <c r="BS66" t="s">
        <v>82</v>
      </c>
    </row>
    <row r="67" spans="1:71" x14ac:dyDescent="0.35">
      <c r="A67" t="s">
        <v>70</v>
      </c>
      <c r="B67" t="s">
        <v>76</v>
      </c>
      <c r="D67">
        <v>2753</v>
      </c>
      <c r="E67">
        <v>3020</v>
      </c>
      <c r="F67">
        <v>2273</v>
      </c>
      <c r="Q67">
        <v>3942.6999999999971</v>
      </c>
      <c r="R67">
        <v>4883.2500000000191</v>
      </c>
      <c r="S67">
        <v>3581.1400000000008</v>
      </c>
      <c r="BD67">
        <v>16</v>
      </c>
      <c r="BE67">
        <v>3</v>
      </c>
      <c r="BF67">
        <v>8</v>
      </c>
      <c r="BQ67" t="s">
        <v>82</v>
      </c>
      <c r="BR67" t="s">
        <v>82</v>
      </c>
      <c r="BS67" t="s">
        <v>82</v>
      </c>
    </row>
    <row r="68" spans="1:71" x14ac:dyDescent="0.35">
      <c r="A68" t="s">
        <v>71</v>
      </c>
      <c r="B68" t="s">
        <v>76</v>
      </c>
      <c r="D68">
        <v>17</v>
      </c>
      <c r="E68">
        <v>19</v>
      </c>
      <c r="Q68">
        <v>27.16</v>
      </c>
      <c r="R68">
        <v>39.18</v>
      </c>
      <c r="BQ68" t="s">
        <v>82</v>
      </c>
      <c r="BR68" t="s">
        <v>82</v>
      </c>
      <c r="BS68" t="s">
        <v>82</v>
      </c>
    </row>
  </sheetData>
  <mergeCells count="7">
    <mergeCell ref="BQ1:CB1"/>
    <mergeCell ref="BD1:BO1"/>
    <mergeCell ref="A1:B1"/>
    <mergeCell ref="D1:O1"/>
    <mergeCell ref="Q1:AB1"/>
    <mergeCell ref="AD1:AO1"/>
    <mergeCell ref="AQ1:B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BB4"/>
  <sheetViews>
    <sheetView topLeftCell="AF1" workbookViewId="0">
      <selection activeCell="AH3" sqref="AH3"/>
    </sheetView>
  </sheetViews>
  <sheetFormatPr defaultRowHeight="14.5" x14ac:dyDescent="0.35"/>
  <cols>
    <col min="2" max="2" width="14.54296875" bestFit="1" customWidth="1"/>
    <col min="3" max="3" width="2.81640625" style="1" customWidth="1"/>
    <col min="16" max="16" width="2.81640625" style="1" customWidth="1"/>
    <col min="29" max="29" width="2.81640625" style="1" customWidth="1"/>
    <col min="42" max="42" width="2.81640625" style="1" customWidth="1"/>
    <col min="55" max="55" width="9.1796875" customWidth="1"/>
  </cols>
  <sheetData>
    <row r="1" spans="1:54" s="7" customFormat="1" ht="30.75" customHeight="1" x14ac:dyDescent="0.35">
      <c r="A1" s="62" t="s">
        <v>32</v>
      </c>
      <c r="B1" s="62"/>
      <c r="C1" s="29"/>
      <c r="D1" s="63" t="s">
        <v>24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9"/>
      <c r="Q1" s="63" t="s">
        <v>25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29"/>
      <c r="AD1" s="63" t="s">
        <v>26</v>
      </c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29"/>
      <c r="AQ1" s="63" t="s">
        <v>27</v>
      </c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4" x14ac:dyDescent="0.35">
      <c r="A2" s="2" t="s">
        <v>0</v>
      </c>
      <c r="B2" s="2" t="s">
        <v>1</v>
      </c>
      <c r="D2" s="4">
        <v>43831</v>
      </c>
      <c r="E2" s="4">
        <v>43862</v>
      </c>
      <c r="F2" s="4">
        <v>43891</v>
      </c>
      <c r="G2" s="4">
        <v>43922</v>
      </c>
      <c r="H2" s="4">
        <v>43952</v>
      </c>
      <c r="I2" s="4">
        <v>43983</v>
      </c>
      <c r="J2" s="4">
        <v>44013</v>
      </c>
      <c r="K2" s="4">
        <v>44044</v>
      </c>
      <c r="L2" s="4">
        <v>44075</v>
      </c>
      <c r="M2" s="4">
        <v>44105</v>
      </c>
      <c r="N2" s="4">
        <v>44136</v>
      </c>
      <c r="O2" s="4">
        <v>44166</v>
      </c>
      <c r="Q2" s="4">
        <v>43831</v>
      </c>
      <c r="R2" s="4">
        <v>43862</v>
      </c>
      <c r="S2" s="4">
        <v>43891</v>
      </c>
      <c r="T2" s="4">
        <v>43922</v>
      </c>
      <c r="U2" s="4">
        <v>43952</v>
      </c>
      <c r="V2" s="4">
        <v>43983</v>
      </c>
      <c r="W2" s="4">
        <v>44013</v>
      </c>
      <c r="X2" s="4">
        <v>44044</v>
      </c>
      <c r="Y2" s="4">
        <v>44075</v>
      </c>
      <c r="Z2" s="4">
        <v>44105</v>
      </c>
      <c r="AA2" s="4">
        <v>44136</v>
      </c>
      <c r="AB2" s="4">
        <v>44166</v>
      </c>
      <c r="AD2" s="4">
        <v>43831</v>
      </c>
      <c r="AE2" s="4">
        <v>43862</v>
      </c>
      <c r="AF2" s="4">
        <v>43891</v>
      </c>
      <c r="AG2" s="4">
        <v>43922</v>
      </c>
      <c r="AH2" s="4">
        <v>43952</v>
      </c>
      <c r="AI2" s="4">
        <v>43983</v>
      </c>
      <c r="AJ2" s="4">
        <v>44013</v>
      </c>
      <c r="AK2" s="4">
        <v>44044</v>
      </c>
      <c r="AL2" s="4">
        <v>44075</v>
      </c>
      <c r="AM2" s="4">
        <v>44105</v>
      </c>
      <c r="AN2" s="4">
        <v>44136</v>
      </c>
      <c r="AO2" s="4">
        <v>44166</v>
      </c>
      <c r="AQ2" s="4">
        <v>43831</v>
      </c>
      <c r="AR2" s="4">
        <v>43862</v>
      </c>
      <c r="AS2" s="4">
        <v>43891</v>
      </c>
      <c r="AT2" s="4">
        <v>43922</v>
      </c>
      <c r="AU2" s="4">
        <v>43952</v>
      </c>
      <c r="AV2" s="4">
        <v>43983</v>
      </c>
      <c r="AW2" s="4">
        <v>44013</v>
      </c>
      <c r="AX2" s="4">
        <v>44044</v>
      </c>
      <c r="AY2" s="4">
        <v>44075</v>
      </c>
      <c r="AZ2" s="4">
        <v>44105</v>
      </c>
      <c r="BA2" s="4">
        <v>44136</v>
      </c>
      <c r="BB2" s="4">
        <v>44166</v>
      </c>
    </row>
    <row r="3" spans="1:54" x14ac:dyDescent="0.35">
      <c r="A3" t="s">
        <v>84</v>
      </c>
      <c r="B3" s="13" t="s">
        <v>35</v>
      </c>
      <c r="D3" s="14">
        <v>77</v>
      </c>
      <c r="E3" s="14">
        <v>75</v>
      </c>
      <c r="F3" s="14">
        <v>78</v>
      </c>
      <c r="G3" s="14">
        <v>78</v>
      </c>
      <c r="H3" s="14">
        <v>58</v>
      </c>
      <c r="I3" s="14">
        <v>46</v>
      </c>
      <c r="J3" s="14">
        <v>59</v>
      </c>
      <c r="K3" s="14">
        <v>62</v>
      </c>
      <c r="L3" s="14">
        <v>64</v>
      </c>
      <c r="M3" s="14">
        <v>65</v>
      </c>
      <c r="N3" s="14">
        <v>68</v>
      </c>
      <c r="O3" s="14">
        <v>67</v>
      </c>
      <c r="Q3" s="14">
        <v>15</v>
      </c>
      <c r="R3" s="14">
        <v>9</v>
      </c>
      <c r="S3" s="14">
        <v>12</v>
      </c>
      <c r="T3" s="14">
        <v>8</v>
      </c>
      <c r="U3" s="14">
        <v>13</v>
      </c>
      <c r="V3" s="14">
        <v>6</v>
      </c>
      <c r="W3" s="14">
        <v>10</v>
      </c>
      <c r="X3" s="14">
        <v>10</v>
      </c>
      <c r="Y3" s="14">
        <v>8</v>
      </c>
      <c r="Z3" s="14">
        <v>12</v>
      </c>
      <c r="AA3" s="14">
        <v>5</v>
      </c>
      <c r="AB3" s="14">
        <v>13</v>
      </c>
      <c r="AC3" s="14"/>
      <c r="AD3">
        <v>33</v>
      </c>
      <c r="AE3">
        <v>38</v>
      </c>
      <c r="AF3">
        <v>35</v>
      </c>
      <c r="AG3">
        <v>15</v>
      </c>
      <c r="AH3">
        <v>16</v>
      </c>
      <c r="AI3">
        <v>26</v>
      </c>
      <c r="AJ3">
        <v>30</v>
      </c>
      <c r="AK3">
        <v>32</v>
      </c>
      <c r="AL3">
        <v>28</v>
      </c>
      <c r="AM3">
        <v>36</v>
      </c>
      <c r="AN3">
        <v>31</v>
      </c>
      <c r="AO3">
        <v>24</v>
      </c>
      <c r="AT3">
        <v>1</v>
      </c>
    </row>
    <row r="4" spans="1:54" x14ac:dyDescent="0.35">
      <c r="A4" t="s">
        <v>84</v>
      </c>
      <c r="B4" s="13" t="s">
        <v>76</v>
      </c>
      <c r="D4" s="14">
        <v>2917</v>
      </c>
      <c r="E4" s="14">
        <v>3230</v>
      </c>
      <c r="F4" s="14">
        <v>3636</v>
      </c>
      <c r="G4" s="14">
        <v>3426</v>
      </c>
      <c r="H4" s="14">
        <v>2508</v>
      </c>
      <c r="I4" s="14">
        <v>2370</v>
      </c>
      <c r="J4" s="14">
        <v>2448</v>
      </c>
      <c r="K4" s="14">
        <v>2697</v>
      </c>
      <c r="L4" s="14">
        <v>2759</v>
      </c>
      <c r="M4" s="14">
        <v>2669</v>
      </c>
      <c r="N4" s="14">
        <v>2609</v>
      </c>
      <c r="O4" s="14">
        <v>2518</v>
      </c>
      <c r="Q4" s="14">
        <v>315</v>
      </c>
      <c r="R4" s="14">
        <v>250</v>
      </c>
      <c r="S4" s="14">
        <v>288</v>
      </c>
      <c r="T4" s="14">
        <v>297</v>
      </c>
      <c r="U4" s="14">
        <v>258</v>
      </c>
      <c r="V4" s="14">
        <v>241</v>
      </c>
      <c r="W4" s="14">
        <v>215</v>
      </c>
      <c r="X4" s="14">
        <v>239</v>
      </c>
      <c r="Y4" s="14">
        <v>263</v>
      </c>
      <c r="Z4" s="14">
        <v>271</v>
      </c>
      <c r="AA4" s="14">
        <v>196</v>
      </c>
      <c r="AB4" s="14">
        <v>231</v>
      </c>
      <c r="AC4" s="14"/>
      <c r="AD4">
        <v>1725</v>
      </c>
      <c r="AE4">
        <v>1654</v>
      </c>
      <c r="AF4">
        <v>1318</v>
      </c>
      <c r="AG4">
        <v>729</v>
      </c>
      <c r="AH4">
        <v>703</v>
      </c>
      <c r="AI4">
        <v>885</v>
      </c>
      <c r="AJ4">
        <v>1048</v>
      </c>
      <c r="AK4">
        <v>991</v>
      </c>
      <c r="AL4">
        <v>965</v>
      </c>
      <c r="AM4">
        <v>1058</v>
      </c>
      <c r="AN4">
        <v>761</v>
      </c>
      <c r="AO4">
        <v>924</v>
      </c>
      <c r="AQ4">
        <v>13</v>
      </c>
      <c r="AR4">
        <v>12</v>
      </c>
      <c r="AS4">
        <v>13</v>
      </c>
      <c r="AT4">
        <v>4</v>
      </c>
      <c r="AU4">
        <v>2</v>
      </c>
      <c r="AV4">
        <v>8</v>
      </c>
      <c r="AW4">
        <v>2</v>
      </c>
      <c r="AX4">
        <v>5</v>
      </c>
      <c r="AY4">
        <v>3</v>
      </c>
      <c r="AZ4">
        <v>8</v>
      </c>
      <c r="BA4">
        <v>8</v>
      </c>
      <c r="BB4">
        <v>12</v>
      </c>
    </row>
  </sheetData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BB3"/>
  <sheetViews>
    <sheetView topLeftCell="Z1" workbookViewId="0">
      <selection activeCell="AQ3" sqref="AQ3"/>
    </sheetView>
  </sheetViews>
  <sheetFormatPr defaultRowHeight="14.5" x14ac:dyDescent="0.35"/>
  <cols>
    <col min="2" max="2" width="14.54296875" bestFit="1" customWidth="1"/>
    <col min="3" max="3" width="2.81640625" style="1" customWidth="1"/>
    <col min="15" max="15" width="10.7265625" customWidth="1"/>
    <col min="16" max="16" width="2.81640625" style="1" customWidth="1"/>
    <col min="17" max="28" width="7.26953125" customWidth="1"/>
    <col min="29" max="29" width="2.81640625" style="1" customWidth="1"/>
    <col min="30" max="30" width="6.54296875" bestFit="1" customWidth="1"/>
    <col min="31" max="31" width="7" bestFit="1" customWidth="1"/>
    <col min="32" max="32" width="7.1796875" bestFit="1" customWidth="1"/>
    <col min="33" max="33" width="6.81640625" bestFit="1" customWidth="1"/>
    <col min="34" max="34" width="7.453125" bestFit="1" customWidth="1"/>
    <col min="35" max="35" width="6.7265625" bestFit="1" customWidth="1"/>
    <col min="36" max="36" width="6.1796875" bestFit="1" customWidth="1"/>
    <col min="37" max="37" width="7.1796875" bestFit="1" customWidth="1"/>
    <col min="38" max="40" width="7.1796875" customWidth="1"/>
    <col min="41" max="41" width="7" bestFit="1" customWidth="1"/>
    <col min="42" max="42" width="2.81640625" style="1" customWidth="1"/>
  </cols>
  <sheetData>
    <row r="1" spans="1:54" ht="30" customHeight="1" x14ac:dyDescent="0.35">
      <c r="A1" s="6" t="s">
        <v>32</v>
      </c>
      <c r="B1" s="3"/>
      <c r="D1" s="66" t="s">
        <v>34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Q1" s="66" t="s">
        <v>145</v>
      </c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D1" s="66" t="s">
        <v>146</v>
      </c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Q1" s="66" t="s">
        <v>33</v>
      </c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</row>
    <row r="2" spans="1:54" x14ac:dyDescent="0.35">
      <c r="A2" s="5" t="s">
        <v>0</v>
      </c>
      <c r="B2" s="5" t="s">
        <v>1</v>
      </c>
      <c r="D2" s="4">
        <v>43831</v>
      </c>
      <c r="E2" s="4">
        <v>43862</v>
      </c>
      <c r="F2" s="4">
        <v>43891</v>
      </c>
      <c r="G2" s="4">
        <v>43922</v>
      </c>
      <c r="H2" s="4">
        <v>43952</v>
      </c>
      <c r="I2" s="4">
        <v>43983</v>
      </c>
      <c r="J2" s="4">
        <v>44013</v>
      </c>
      <c r="K2" s="4">
        <v>44044</v>
      </c>
      <c r="L2" s="4">
        <v>44075</v>
      </c>
      <c r="M2" s="4">
        <v>44105</v>
      </c>
      <c r="N2" s="4">
        <v>44136</v>
      </c>
      <c r="O2" s="4">
        <v>44166</v>
      </c>
      <c r="Q2" s="4">
        <v>43831</v>
      </c>
      <c r="R2" s="4">
        <v>43862</v>
      </c>
      <c r="S2" s="4">
        <v>43891</v>
      </c>
      <c r="T2" s="4">
        <v>43922</v>
      </c>
      <c r="U2" s="4">
        <v>43952</v>
      </c>
      <c r="V2" s="4">
        <v>43983</v>
      </c>
      <c r="W2" s="4">
        <v>44013</v>
      </c>
      <c r="X2" s="4">
        <v>44044</v>
      </c>
      <c r="Y2" s="4">
        <v>44075</v>
      </c>
      <c r="Z2" s="4">
        <v>44105</v>
      </c>
      <c r="AA2" s="4">
        <v>44136</v>
      </c>
      <c r="AB2" s="4">
        <v>44166</v>
      </c>
      <c r="AD2" s="4">
        <v>43831</v>
      </c>
      <c r="AE2" s="4">
        <v>43862</v>
      </c>
      <c r="AF2" s="4">
        <v>43891</v>
      </c>
      <c r="AG2" s="4">
        <v>43922</v>
      </c>
      <c r="AH2" s="4">
        <v>43952</v>
      </c>
      <c r="AI2" s="4">
        <v>43983</v>
      </c>
      <c r="AJ2" s="4">
        <v>44013</v>
      </c>
      <c r="AK2" s="4">
        <v>44044</v>
      </c>
      <c r="AL2" s="4">
        <v>44075</v>
      </c>
      <c r="AM2" s="4">
        <v>44105</v>
      </c>
      <c r="AN2" s="4">
        <v>44136</v>
      </c>
      <c r="AO2" s="4">
        <v>44166</v>
      </c>
      <c r="AQ2" s="4">
        <v>43831</v>
      </c>
      <c r="AR2" s="4">
        <v>43862</v>
      </c>
      <c r="AS2" s="4">
        <v>43891</v>
      </c>
      <c r="AT2" s="4">
        <v>43922</v>
      </c>
      <c r="AU2" s="4">
        <v>43952</v>
      </c>
      <c r="AV2" s="4">
        <v>43983</v>
      </c>
      <c r="AW2" s="4">
        <v>44013</v>
      </c>
      <c r="AX2" s="4">
        <v>44044</v>
      </c>
      <c r="AY2" s="4">
        <v>44075</v>
      </c>
      <c r="AZ2" s="4">
        <v>44105</v>
      </c>
      <c r="BA2" s="4">
        <v>44136</v>
      </c>
      <c r="BB2" s="4">
        <v>44166</v>
      </c>
    </row>
    <row r="3" spans="1:54" x14ac:dyDescent="0.35">
      <c r="A3" s="15" t="s">
        <v>84</v>
      </c>
      <c r="B3" s="15" t="s">
        <v>76</v>
      </c>
      <c r="D3">
        <v>5</v>
      </c>
      <c r="E3">
        <v>9</v>
      </c>
      <c r="F3">
        <v>12</v>
      </c>
      <c r="G3">
        <v>9</v>
      </c>
      <c r="H3">
        <v>7</v>
      </c>
      <c r="I3">
        <v>3</v>
      </c>
      <c r="J3">
        <v>8</v>
      </c>
      <c r="K3">
        <v>7</v>
      </c>
      <c r="L3">
        <v>4</v>
      </c>
      <c r="M3">
        <v>4</v>
      </c>
      <c r="N3">
        <v>2</v>
      </c>
      <c r="O3">
        <v>4</v>
      </c>
      <c r="AD3">
        <v>8</v>
      </c>
      <c r="AE3">
        <v>4</v>
      </c>
      <c r="AF3">
        <v>2</v>
      </c>
      <c r="AI3">
        <v>5</v>
      </c>
      <c r="AL3">
        <v>2</v>
      </c>
      <c r="AN3">
        <v>2</v>
      </c>
      <c r="AO3">
        <v>2</v>
      </c>
    </row>
  </sheetData>
  <mergeCells count="4">
    <mergeCell ref="D1:O1"/>
    <mergeCell ref="Q1:AB1"/>
    <mergeCell ref="AD1:AO1"/>
    <mergeCell ref="AQ1:B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BB71"/>
  <sheetViews>
    <sheetView workbookViewId="0">
      <selection activeCell="BC12" sqref="BC12"/>
    </sheetView>
  </sheetViews>
  <sheetFormatPr defaultRowHeight="14.5" x14ac:dyDescent="0.35"/>
  <cols>
    <col min="2" max="2" width="14.54296875" bestFit="1" customWidth="1"/>
    <col min="3" max="3" width="2.81640625" style="1" customWidth="1"/>
    <col min="16" max="16" width="2.81640625" style="1" customWidth="1"/>
    <col min="17" max="17" width="10.26953125" style="28" customWidth="1"/>
    <col min="18" max="18" width="7" style="28" bestFit="1" customWidth="1"/>
    <col min="19" max="19" width="7.1796875" style="28" bestFit="1" customWidth="1"/>
    <col min="20" max="20" width="6.81640625" style="28" bestFit="1" customWidth="1"/>
    <col min="21" max="21" width="7.453125" style="28" bestFit="1" customWidth="1"/>
    <col min="22" max="22" width="6.7265625" style="28" bestFit="1" customWidth="1"/>
    <col min="23" max="23" width="6.1796875" style="28" bestFit="1" customWidth="1"/>
    <col min="24" max="24" width="7.1796875" style="28" bestFit="1" customWidth="1"/>
    <col min="25" max="27" width="7.1796875" style="28" customWidth="1"/>
    <col min="28" max="28" width="7" style="28" bestFit="1" customWidth="1"/>
    <col min="29" max="29" width="2.81640625" style="1" customWidth="1"/>
    <col min="30" max="41" width="7.81640625" customWidth="1"/>
    <col min="42" max="42" width="2.81640625" style="1" customWidth="1"/>
    <col min="43" max="43" width="6.54296875" bestFit="1" customWidth="1"/>
    <col min="44" max="44" width="7" bestFit="1" customWidth="1"/>
    <col min="45" max="45" width="7.1796875" bestFit="1" customWidth="1"/>
    <col min="46" max="46" width="6.81640625" bestFit="1" customWidth="1"/>
    <col min="47" max="47" width="7.453125" bestFit="1" customWidth="1"/>
    <col min="48" max="48" width="6.7265625" bestFit="1" customWidth="1"/>
    <col min="49" max="49" width="6.1796875" bestFit="1" customWidth="1"/>
    <col min="50" max="50" width="7.1796875" bestFit="1" customWidth="1"/>
    <col min="51" max="53" width="7.1796875" customWidth="1"/>
    <col min="54" max="54" width="7" bestFit="1" customWidth="1"/>
  </cols>
  <sheetData>
    <row r="1" spans="1:54" s="28" customFormat="1" ht="30" customHeight="1" x14ac:dyDescent="0.35">
      <c r="A1" s="69" t="s">
        <v>32</v>
      </c>
      <c r="B1" s="69"/>
      <c r="C1" s="36"/>
      <c r="D1" s="67" t="s">
        <v>28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36"/>
      <c r="Q1" s="68" t="s">
        <v>29</v>
      </c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36"/>
      <c r="AD1" s="68" t="s">
        <v>30</v>
      </c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36"/>
      <c r="AQ1" s="68" t="s">
        <v>31</v>
      </c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</row>
    <row r="2" spans="1:54" s="28" customFormat="1" x14ac:dyDescent="0.35">
      <c r="A2" s="37" t="s">
        <v>0</v>
      </c>
      <c r="B2" s="37" t="s">
        <v>1</v>
      </c>
      <c r="C2" s="36"/>
      <c r="D2" s="38">
        <v>43831</v>
      </c>
      <c r="E2" s="38">
        <v>43862</v>
      </c>
      <c r="F2" s="38">
        <v>43891</v>
      </c>
      <c r="G2" s="38">
        <v>43922</v>
      </c>
      <c r="H2" s="38">
        <v>43952</v>
      </c>
      <c r="I2" s="38">
        <v>43983</v>
      </c>
      <c r="J2" s="38">
        <v>44013</v>
      </c>
      <c r="K2" s="38">
        <v>44044</v>
      </c>
      <c r="L2" s="38">
        <v>44075</v>
      </c>
      <c r="M2" s="38">
        <v>44105</v>
      </c>
      <c r="N2" s="38">
        <v>44136</v>
      </c>
      <c r="O2" s="38">
        <v>44166</v>
      </c>
      <c r="P2" s="36"/>
      <c r="Q2" s="38">
        <v>43831</v>
      </c>
      <c r="R2" s="38">
        <v>43862</v>
      </c>
      <c r="S2" s="38">
        <v>43891</v>
      </c>
      <c r="T2" s="38">
        <v>43922</v>
      </c>
      <c r="U2" s="38">
        <v>43952</v>
      </c>
      <c r="V2" s="38">
        <v>43983</v>
      </c>
      <c r="W2" s="38">
        <v>44013</v>
      </c>
      <c r="X2" s="38">
        <v>44044</v>
      </c>
      <c r="Y2" s="38">
        <v>44075</v>
      </c>
      <c r="Z2" s="38">
        <v>44105</v>
      </c>
      <c r="AA2" s="38">
        <v>44136</v>
      </c>
      <c r="AB2" s="38">
        <v>44166</v>
      </c>
      <c r="AC2" s="36"/>
      <c r="AD2" s="38">
        <v>43831</v>
      </c>
      <c r="AE2" s="38">
        <v>43862</v>
      </c>
      <c r="AF2" s="38">
        <v>43891</v>
      </c>
      <c r="AG2" s="38">
        <v>43922</v>
      </c>
      <c r="AH2" s="38">
        <v>43952</v>
      </c>
      <c r="AI2" s="38">
        <v>43983</v>
      </c>
      <c r="AJ2" s="38">
        <v>44013</v>
      </c>
      <c r="AK2" s="38">
        <v>44044</v>
      </c>
      <c r="AL2" s="38">
        <v>44075</v>
      </c>
      <c r="AM2" s="38">
        <v>44105</v>
      </c>
      <c r="AN2" s="38">
        <v>44136</v>
      </c>
      <c r="AO2" s="38">
        <v>44166</v>
      </c>
      <c r="AP2" s="36"/>
      <c r="AQ2" s="38">
        <v>43831</v>
      </c>
      <c r="AR2" s="38">
        <v>43862</v>
      </c>
      <c r="AS2" s="38">
        <v>43891</v>
      </c>
      <c r="AT2" s="38">
        <v>43922</v>
      </c>
      <c r="AU2" s="38">
        <v>43952</v>
      </c>
      <c r="AV2" s="38">
        <v>43983</v>
      </c>
      <c r="AW2" s="38">
        <v>44013</v>
      </c>
      <c r="AX2" s="38">
        <v>44044</v>
      </c>
      <c r="AY2" s="38">
        <v>44075</v>
      </c>
      <c r="AZ2" s="38">
        <v>44105</v>
      </c>
      <c r="BA2" s="38">
        <v>44136</v>
      </c>
      <c r="BB2" s="38">
        <v>44166</v>
      </c>
    </row>
    <row r="3" spans="1:54" x14ac:dyDescent="0.35">
      <c r="A3" s="25" t="s">
        <v>77</v>
      </c>
      <c r="B3" s="25" t="s">
        <v>35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 t="s">
        <v>82</v>
      </c>
      <c r="M3" t="s">
        <v>82</v>
      </c>
      <c r="N3" t="s">
        <v>82</v>
      </c>
      <c r="O3" t="s">
        <v>82</v>
      </c>
      <c r="Z3" s="28" t="s">
        <v>82</v>
      </c>
      <c r="AA3" s="28" t="s">
        <v>82</v>
      </c>
      <c r="AB3" s="28" t="s">
        <v>82</v>
      </c>
      <c r="AQ3" t="s">
        <v>82</v>
      </c>
      <c r="AR3" t="s">
        <v>82</v>
      </c>
      <c r="AS3" t="s">
        <v>82</v>
      </c>
      <c r="AT3" t="s">
        <v>82</v>
      </c>
      <c r="AU3" t="s">
        <v>82</v>
      </c>
      <c r="AV3" t="s">
        <v>82</v>
      </c>
      <c r="AW3" t="s">
        <v>82</v>
      </c>
      <c r="AX3">
        <v>2</v>
      </c>
      <c r="AY3" t="s">
        <v>82</v>
      </c>
      <c r="AZ3" t="s">
        <v>82</v>
      </c>
      <c r="BA3" t="s">
        <v>82</v>
      </c>
      <c r="BB3" t="s">
        <v>82</v>
      </c>
    </row>
    <row r="4" spans="1:54" x14ac:dyDescent="0.35">
      <c r="A4" s="25" t="s">
        <v>36</v>
      </c>
      <c r="B4" s="25" t="s">
        <v>35</v>
      </c>
      <c r="D4">
        <v>95</v>
      </c>
      <c r="E4">
        <v>94</v>
      </c>
      <c r="F4">
        <v>103</v>
      </c>
      <c r="G4">
        <v>104</v>
      </c>
      <c r="H4">
        <v>101</v>
      </c>
      <c r="I4">
        <v>97</v>
      </c>
      <c r="J4">
        <v>94</v>
      </c>
      <c r="K4">
        <v>100</v>
      </c>
      <c r="L4">
        <v>92</v>
      </c>
      <c r="M4">
        <v>91</v>
      </c>
      <c r="N4">
        <v>79</v>
      </c>
      <c r="O4">
        <v>78</v>
      </c>
      <c r="Q4" s="28">
        <v>6</v>
      </c>
      <c r="R4" s="28">
        <v>11</v>
      </c>
      <c r="S4" s="28">
        <v>3</v>
      </c>
      <c r="T4" s="28">
        <v>1</v>
      </c>
      <c r="U4" s="28">
        <v>2</v>
      </c>
      <c r="V4" s="28">
        <v>1</v>
      </c>
      <c r="W4" s="28">
        <v>12</v>
      </c>
      <c r="X4" s="28">
        <v>3</v>
      </c>
      <c r="Y4" s="28">
        <v>5</v>
      </c>
      <c r="Z4" s="28">
        <v>4</v>
      </c>
      <c r="AA4" s="28">
        <v>9</v>
      </c>
      <c r="AB4" s="28">
        <v>2</v>
      </c>
      <c r="AQ4">
        <v>14</v>
      </c>
      <c r="AR4">
        <v>2</v>
      </c>
      <c r="AS4">
        <v>4</v>
      </c>
      <c r="AT4">
        <v>8</v>
      </c>
      <c r="AU4">
        <v>10</v>
      </c>
      <c r="AV4">
        <v>10</v>
      </c>
      <c r="AW4">
        <v>10</v>
      </c>
      <c r="AX4">
        <v>24</v>
      </c>
      <c r="AY4">
        <v>8</v>
      </c>
      <c r="AZ4">
        <v>30</v>
      </c>
      <c r="BA4">
        <v>16</v>
      </c>
      <c r="BB4">
        <v>20</v>
      </c>
    </row>
    <row r="5" spans="1:54" x14ac:dyDescent="0.35">
      <c r="A5" s="25" t="s">
        <v>37</v>
      </c>
      <c r="B5" s="25" t="s">
        <v>35</v>
      </c>
      <c r="D5">
        <v>128</v>
      </c>
      <c r="E5">
        <v>128</v>
      </c>
      <c r="F5">
        <v>132</v>
      </c>
      <c r="G5">
        <v>126</v>
      </c>
      <c r="H5">
        <v>121</v>
      </c>
      <c r="I5">
        <v>133</v>
      </c>
      <c r="J5">
        <v>118</v>
      </c>
      <c r="K5">
        <v>118</v>
      </c>
      <c r="L5">
        <v>117</v>
      </c>
      <c r="M5">
        <v>112</v>
      </c>
      <c r="N5">
        <v>106</v>
      </c>
      <c r="O5">
        <v>97</v>
      </c>
      <c r="Q5" s="28">
        <v>11</v>
      </c>
      <c r="R5" s="28">
        <v>12</v>
      </c>
      <c r="S5" s="28">
        <v>6</v>
      </c>
      <c r="T5" s="28">
        <v>4</v>
      </c>
      <c r="U5" s="28">
        <v>1</v>
      </c>
      <c r="V5" s="28">
        <v>14</v>
      </c>
      <c r="W5" s="28">
        <v>8</v>
      </c>
      <c r="X5" s="28">
        <v>8</v>
      </c>
      <c r="Y5" s="28">
        <v>5</v>
      </c>
      <c r="Z5" s="28">
        <v>8</v>
      </c>
      <c r="AA5" s="28">
        <v>2</v>
      </c>
      <c r="AB5" s="28">
        <v>2</v>
      </c>
      <c r="AQ5">
        <v>22</v>
      </c>
      <c r="AR5">
        <v>12</v>
      </c>
      <c r="AS5">
        <v>24</v>
      </c>
      <c r="AT5">
        <v>16</v>
      </c>
      <c r="AU5">
        <v>20</v>
      </c>
      <c r="AV5">
        <v>36</v>
      </c>
      <c r="AW5">
        <v>20</v>
      </c>
      <c r="AX5">
        <v>16</v>
      </c>
      <c r="AY5">
        <v>16</v>
      </c>
      <c r="AZ5">
        <v>24</v>
      </c>
      <c r="BA5">
        <v>22</v>
      </c>
      <c r="BB5">
        <v>32</v>
      </c>
    </row>
    <row r="6" spans="1:54" x14ac:dyDescent="0.35">
      <c r="A6" s="25" t="s">
        <v>38</v>
      </c>
      <c r="B6" s="25" t="s">
        <v>35</v>
      </c>
      <c r="D6">
        <v>64</v>
      </c>
      <c r="E6">
        <v>60</v>
      </c>
      <c r="F6">
        <v>58</v>
      </c>
      <c r="G6">
        <v>59</v>
      </c>
      <c r="H6">
        <v>56</v>
      </c>
      <c r="I6">
        <v>53</v>
      </c>
      <c r="J6">
        <v>49</v>
      </c>
      <c r="K6">
        <v>49</v>
      </c>
      <c r="L6">
        <v>51</v>
      </c>
      <c r="M6">
        <v>53</v>
      </c>
      <c r="N6">
        <v>49</v>
      </c>
      <c r="O6">
        <v>47</v>
      </c>
      <c r="Q6" s="28">
        <v>4</v>
      </c>
      <c r="R6" s="28">
        <v>2</v>
      </c>
      <c r="S6" s="28">
        <v>4</v>
      </c>
      <c r="T6" s="28">
        <v>2</v>
      </c>
      <c r="V6" s="28">
        <v>2</v>
      </c>
      <c r="W6" s="28">
        <v>6</v>
      </c>
      <c r="X6" s="28">
        <v>2</v>
      </c>
      <c r="Y6" s="28">
        <v>4</v>
      </c>
      <c r="Z6" s="28">
        <v>2</v>
      </c>
      <c r="AA6" s="28">
        <v>2</v>
      </c>
      <c r="AB6" s="28">
        <v>0</v>
      </c>
      <c r="AQ6">
        <v>12</v>
      </c>
      <c r="AR6">
        <v>8</v>
      </c>
      <c r="AS6">
        <v>8</v>
      </c>
      <c r="AT6">
        <v>8</v>
      </c>
      <c r="AU6">
        <v>14</v>
      </c>
      <c r="AV6">
        <v>12</v>
      </c>
      <c r="AW6">
        <v>14</v>
      </c>
      <c r="AX6">
        <v>4</v>
      </c>
      <c r="AY6">
        <v>2</v>
      </c>
      <c r="AZ6">
        <v>12</v>
      </c>
      <c r="BA6">
        <v>6</v>
      </c>
      <c r="BB6">
        <v>8</v>
      </c>
    </row>
    <row r="7" spans="1:54" x14ac:dyDescent="0.35">
      <c r="A7" s="25" t="s">
        <v>41</v>
      </c>
      <c r="B7" s="25" t="s">
        <v>35</v>
      </c>
      <c r="D7">
        <v>52</v>
      </c>
      <c r="E7">
        <v>50</v>
      </c>
      <c r="F7">
        <v>47</v>
      </c>
      <c r="G7">
        <v>46</v>
      </c>
      <c r="H7">
        <v>49</v>
      </c>
      <c r="I7">
        <v>50</v>
      </c>
      <c r="J7">
        <v>53</v>
      </c>
      <c r="K7">
        <v>49</v>
      </c>
      <c r="L7">
        <v>46</v>
      </c>
      <c r="M7">
        <v>44</v>
      </c>
      <c r="N7">
        <v>40</v>
      </c>
      <c r="O7">
        <v>35</v>
      </c>
      <c r="Q7" s="28">
        <v>3</v>
      </c>
      <c r="R7" s="28">
        <v>2</v>
      </c>
      <c r="S7" s="28">
        <v>2</v>
      </c>
      <c r="T7" s="28">
        <v>4</v>
      </c>
      <c r="U7" s="28">
        <v>2</v>
      </c>
      <c r="V7" s="28">
        <v>9</v>
      </c>
      <c r="X7" s="28">
        <v>5</v>
      </c>
      <c r="Z7" s="28">
        <v>0</v>
      </c>
      <c r="AA7" s="28">
        <v>5</v>
      </c>
      <c r="AB7" s="28">
        <v>0</v>
      </c>
      <c r="AQ7">
        <v>10</v>
      </c>
      <c r="AR7">
        <v>12</v>
      </c>
      <c r="AS7">
        <v>6</v>
      </c>
      <c r="AT7" t="s">
        <v>82</v>
      </c>
      <c r="AU7">
        <v>10</v>
      </c>
      <c r="AV7">
        <v>8</v>
      </c>
      <c r="AW7">
        <v>10</v>
      </c>
      <c r="AX7">
        <v>14</v>
      </c>
      <c r="AY7">
        <v>4</v>
      </c>
      <c r="AZ7">
        <v>8</v>
      </c>
      <c r="BA7">
        <v>18</v>
      </c>
      <c r="BB7">
        <v>12</v>
      </c>
    </row>
    <row r="8" spans="1:54" x14ac:dyDescent="0.35">
      <c r="A8" s="25" t="s">
        <v>42</v>
      </c>
      <c r="B8" s="25" t="s">
        <v>35</v>
      </c>
      <c r="D8">
        <v>1</v>
      </c>
      <c r="E8">
        <v>1</v>
      </c>
      <c r="F8">
        <v>2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R8" s="28">
        <v>1</v>
      </c>
      <c r="Z8" s="28" t="s">
        <v>82</v>
      </c>
      <c r="AA8" s="28" t="s">
        <v>82</v>
      </c>
      <c r="AB8" s="28" t="s">
        <v>82</v>
      </c>
      <c r="AQ8" t="s">
        <v>82</v>
      </c>
      <c r="AR8" t="s">
        <v>82</v>
      </c>
      <c r="AS8" t="s">
        <v>82</v>
      </c>
      <c r="AT8" t="s">
        <v>82</v>
      </c>
      <c r="AU8" t="s">
        <v>82</v>
      </c>
      <c r="AV8" t="s">
        <v>82</v>
      </c>
      <c r="AW8" t="s">
        <v>82</v>
      </c>
      <c r="AX8" t="s">
        <v>82</v>
      </c>
      <c r="AY8" t="s">
        <v>82</v>
      </c>
      <c r="AZ8">
        <v>0</v>
      </c>
      <c r="BA8">
        <v>0</v>
      </c>
      <c r="BB8">
        <v>2</v>
      </c>
    </row>
    <row r="9" spans="1:54" x14ac:dyDescent="0.35">
      <c r="A9" s="50" t="s">
        <v>43</v>
      </c>
      <c r="B9" s="25" t="s">
        <v>35</v>
      </c>
      <c r="M9">
        <v>2</v>
      </c>
      <c r="N9">
        <v>2</v>
      </c>
      <c r="O9">
        <v>2</v>
      </c>
      <c r="Z9" s="28" t="s">
        <v>82</v>
      </c>
      <c r="AA9" s="28" t="s">
        <v>82</v>
      </c>
      <c r="AB9" s="28" t="s">
        <v>82</v>
      </c>
      <c r="AZ9" t="s">
        <v>82</v>
      </c>
      <c r="BA9" t="s">
        <v>82</v>
      </c>
      <c r="BB9" t="s">
        <v>82</v>
      </c>
    </row>
    <row r="10" spans="1:54" x14ac:dyDescent="0.35">
      <c r="A10" s="25" t="s">
        <v>44</v>
      </c>
      <c r="B10" s="25" t="s">
        <v>35</v>
      </c>
      <c r="D10">
        <v>1</v>
      </c>
      <c r="E10">
        <v>1</v>
      </c>
      <c r="J10" t="s">
        <v>82</v>
      </c>
      <c r="K10" t="s">
        <v>82</v>
      </c>
      <c r="L10" t="s">
        <v>82</v>
      </c>
      <c r="M10" t="s">
        <v>82</v>
      </c>
      <c r="N10" t="s">
        <v>82</v>
      </c>
      <c r="O10" t="s">
        <v>82</v>
      </c>
      <c r="Z10" s="28" t="s">
        <v>82</v>
      </c>
      <c r="AA10" s="28" t="s">
        <v>82</v>
      </c>
      <c r="AB10" s="28" t="s">
        <v>82</v>
      </c>
      <c r="AQ10" t="s">
        <v>82</v>
      </c>
      <c r="AR10">
        <v>2</v>
      </c>
      <c r="AS10" t="s">
        <v>82</v>
      </c>
      <c r="AT10" t="s">
        <v>82</v>
      </c>
      <c r="AU10" t="s">
        <v>82</v>
      </c>
      <c r="AV10" t="s">
        <v>82</v>
      </c>
      <c r="AW10" t="s">
        <v>82</v>
      </c>
      <c r="AX10" t="s">
        <v>82</v>
      </c>
      <c r="AY10" t="s">
        <v>82</v>
      </c>
      <c r="AZ10" t="s">
        <v>82</v>
      </c>
      <c r="BA10" t="s">
        <v>82</v>
      </c>
      <c r="BB10" t="s">
        <v>82</v>
      </c>
    </row>
    <row r="11" spans="1:54" x14ac:dyDescent="0.35">
      <c r="A11" s="25" t="s">
        <v>45</v>
      </c>
      <c r="B11" s="25" t="s">
        <v>35</v>
      </c>
      <c r="D11">
        <v>34</v>
      </c>
      <c r="E11">
        <v>32</v>
      </c>
      <c r="F11">
        <v>33</v>
      </c>
      <c r="G11">
        <v>32</v>
      </c>
      <c r="H11">
        <v>32</v>
      </c>
      <c r="I11">
        <v>33</v>
      </c>
      <c r="J11">
        <v>32</v>
      </c>
      <c r="K11">
        <v>31</v>
      </c>
      <c r="L11">
        <v>30</v>
      </c>
      <c r="M11">
        <v>30</v>
      </c>
      <c r="N11">
        <v>28</v>
      </c>
      <c r="O11">
        <v>24</v>
      </c>
      <c r="R11" s="28">
        <v>1</v>
      </c>
      <c r="U11" s="28">
        <v>1</v>
      </c>
      <c r="W11" s="28">
        <v>1</v>
      </c>
      <c r="X11" s="28">
        <v>1</v>
      </c>
      <c r="Z11" s="28">
        <v>3</v>
      </c>
      <c r="AA11" s="28">
        <v>0</v>
      </c>
      <c r="AB11" s="28">
        <v>0</v>
      </c>
      <c r="AQ11">
        <v>4</v>
      </c>
      <c r="AR11" t="s">
        <v>82</v>
      </c>
      <c r="AS11">
        <v>2</v>
      </c>
      <c r="AT11" t="s">
        <v>82</v>
      </c>
      <c r="AU11">
        <v>2</v>
      </c>
      <c r="AV11">
        <v>2</v>
      </c>
      <c r="AW11">
        <v>2</v>
      </c>
      <c r="AX11">
        <v>4</v>
      </c>
      <c r="AY11" t="s">
        <v>82</v>
      </c>
      <c r="AZ11">
        <v>8</v>
      </c>
      <c r="BA11">
        <v>8</v>
      </c>
      <c r="BB11">
        <v>4</v>
      </c>
    </row>
    <row r="12" spans="1:54" x14ac:dyDescent="0.35">
      <c r="A12" s="25" t="s">
        <v>46</v>
      </c>
      <c r="B12" s="25" t="s">
        <v>35</v>
      </c>
      <c r="D12">
        <v>14</v>
      </c>
      <c r="E12">
        <v>15</v>
      </c>
      <c r="F12">
        <v>14</v>
      </c>
      <c r="G12">
        <v>12</v>
      </c>
      <c r="H12">
        <v>11</v>
      </c>
      <c r="I12">
        <v>13</v>
      </c>
      <c r="J12">
        <v>13</v>
      </c>
      <c r="K12">
        <v>13</v>
      </c>
      <c r="L12">
        <v>13</v>
      </c>
      <c r="M12">
        <v>8</v>
      </c>
      <c r="N12">
        <v>7</v>
      </c>
      <c r="O12">
        <v>7</v>
      </c>
      <c r="Q12" s="28">
        <v>2</v>
      </c>
      <c r="S12" s="28">
        <v>1</v>
      </c>
      <c r="U12" s="28">
        <v>2</v>
      </c>
      <c r="Z12" s="28" t="s">
        <v>82</v>
      </c>
      <c r="AA12" s="28" t="s">
        <v>82</v>
      </c>
      <c r="AB12" s="28" t="s">
        <v>82</v>
      </c>
      <c r="AQ12" t="s">
        <v>82</v>
      </c>
      <c r="AR12">
        <v>2</v>
      </c>
      <c r="AS12">
        <v>6</v>
      </c>
      <c r="AT12">
        <v>2</v>
      </c>
      <c r="AU12">
        <v>2</v>
      </c>
      <c r="AV12" t="s">
        <v>82</v>
      </c>
      <c r="AW12">
        <v>2</v>
      </c>
      <c r="AX12" t="s">
        <v>82</v>
      </c>
      <c r="AY12">
        <v>10</v>
      </c>
      <c r="AZ12">
        <v>2</v>
      </c>
      <c r="BA12">
        <v>0</v>
      </c>
      <c r="BB12">
        <v>0</v>
      </c>
    </row>
    <row r="13" spans="1:54" x14ac:dyDescent="0.35">
      <c r="A13" s="25" t="s">
        <v>47</v>
      </c>
      <c r="B13" s="25" t="s">
        <v>35</v>
      </c>
      <c r="D13">
        <v>6</v>
      </c>
      <c r="E13">
        <v>6</v>
      </c>
      <c r="F13">
        <v>5</v>
      </c>
      <c r="G13">
        <v>5</v>
      </c>
      <c r="H13">
        <v>5</v>
      </c>
      <c r="I13">
        <v>5</v>
      </c>
      <c r="J13">
        <v>5</v>
      </c>
      <c r="K13">
        <v>6</v>
      </c>
      <c r="L13">
        <v>6</v>
      </c>
      <c r="M13">
        <v>6</v>
      </c>
      <c r="N13">
        <v>5</v>
      </c>
      <c r="O13">
        <v>3</v>
      </c>
      <c r="W13" s="28">
        <v>1</v>
      </c>
      <c r="Z13" s="28" t="s">
        <v>82</v>
      </c>
      <c r="AA13" s="28" t="s">
        <v>82</v>
      </c>
      <c r="AB13" s="28" t="s">
        <v>82</v>
      </c>
      <c r="AQ13" t="s">
        <v>82</v>
      </c>
      <c r="AR13">
        <v>2</v>
      </c>
      <c r="AS13" t="s">
        <v>82</v>
      </c>
      <c r="AT13" t="s">
        <v>82</v>
      </c>
      <c r="AU13" t="s">
        <v>82</v>
      </c>
      <c r="AV13" t="s">
        <v>82</v>
      </c>
      <c r="AW13" t="s">
        <v>82</v>
      </c>
      <c r="AX13" t="s">
        <v>82</v>
      </c>
      <c r="AY13" t="s">
        <v>82</v>
      </c>
      <c r="AZ13">
        <v>2</v>
      </c>
      <c r="BA13">
        <v>4</v>
      </c>
      <c r="BB13">
        <v>2</v>
      </c>
    </row>
    <row r="14" spans="1:54" x14ac:dyDescent="0.35">
      <c r="A14" s="25" t="s">
        <v>48</v>
      </c>
      <c r="B14" s="25" t="s">
        <v>35</v>
      </c>
      <c r="D14">
        <v>4</v>
      </c>
      <c r="E14">
        <v>4</v>
      </c>
      <c r="F14">
        <v>4</v>
      </c>
      <c r="G14">
        <v>4</v>
      </c>
      <c r="H14">
        <v>5</v>
      </c>
      <c r="I14">
        <v>5</v>
      </c>
      <c r="J14">
        <v>4</v>
      </c>
      <c r="K14">
        <v>3</v>
      </c>
      <c r="L14">
        <v>6</v>
      </c>
      <c r="M14">
        <v>6</v>
      </c>
      <c r="N14">
        <v>4</v>
      </c>
      <c r="O14">
        <v>4</v>
      </c>
      <c r="T14" s="28">
        <v>1</v>
      </c>
      <c r="X14" s="28">
        <v>3</v>
      </c>
      <c r="Z14" s="28" t="s">
        <v>82</v>
      </c>
      <c r="AA14" s="28" t="s">
        <v>82</v>
      </c>
      <c r="AB14" s="28" t="s">
        <v>82</v>
      </c>
      <c r="AQ14" t="s">
        <v>82</v>
      </c>
      <c r="AR14" t="s">
        <v>82</v>
      </c>
      <c r="AS14" t="s">
        <v>82</v>
      </c>
      <c r="AT14" t="s">
        <v>82</v>
      </c>
      <c r="AU14">
        <v>2</v>
      </c>
      <c r="AV14">
        <v>2</v>
      </c>
      <c r="AW14">
        <v>2</v>
      </c>
      <c r="AX14" t="s">
        <v>82</v>
      </c>
      <c r="AY14" t="s">
        <v>82</v>
      </c>
      <c r="AZ14">
        <v>4</v>
      </c>
      <c r="BA14">
        <v>0</v>
      </c>
      <c r="BB14">
        <v>0</v>
      </c>
    </row>
    <row r="15" spans="1:54" x14ac:dyDescent="0.35">
      <c r="A15" s="25" t="s">
        <v>49</v>
      </c>
      <c r="B15" s="25" t="s">
        <v>35</v>
      </c>
      <c r="D15">
        <v>34</v>
      </c>
      <c r="E15">
        <v>29</v>
      </c>
      <c r="F15">
        <v>24</v>
      </c>
      <c r="G15">
        <v>24</v>
      </c>
      <c r="H15">
        <v>24</v>
      </c>
      <c r="I15">
        <v>23</v>
      </c>
      <c r="J15">
        <v>24</v>
      </c>
      <c r="K15">
        <v>24</v>
      </c>
      <c r="L15">
        <v>22</v>
      </c>
      <c r="M15">
        <v>22</v>
      </c>
      <c r="N15">
        <v>21</v>
      </c>
      <c r="O15">
        <v>21</v>
      </c>
      <c r="R15" s="28">
        <v>1</v>
      </c>
      <c r="V15" s="28">
        <v>2</v>
      </c>
      <c r="Z15" s="28" t="s">
        <v>82</v>
      </c>
      <c r="AA15" s="28" t="s">
        <v>82</v>
      </c>
      <c r="AB15" s="28" t="s">
        <v>82</v>
      </c>
      <c r="AQ15">
        <v>10</v>
      </c>
      <c r="AR15">
        <v>12</v>
      </c>
      <c r="AS15" t="s">
        <v>82</v>
      </c>
      <c r="AT15" t="s">
        <v>82</v>
      </c>
      <c r="AU15">
        <v>2</v>
      </c>
      <c r="AV15">
        <v>2</v>
      </c>
      <c r="AW15">
        <v>2</v>
      </c>
      <c r="AX15">
        <v>4</v>
      </c>
      <c r="AY15" t="s">
        <v>82</v>
      </c>
      <c r="AZ15">
        <v>4</v>
      </c>
      <c r="BA15">
        <v>2</v>
      </c>
      <c r="BB15">
        <v>24</v>
      </c>
    </row>
    <row r="16" spans="1:54" x14ac:dyDescent="0.35">
      <c r="A16" s="25" t="s">
        <v>50</v>
      </c>
      <c r="B16" s="25" t="s">
        <v>35</v>
      </c>
      <c r="D16">
        <v>10</v>
      </c>
      <c r="E16">
        <v>10</v>
      </c>
      <c r="F16">
        <v>14</v>
      </c>
      <c r="G16">
        <v>15</v>
      </c>
      <c r="H16">
        <v>14</v>
      </c>
      <c r="I16">
        <v>13</v>
      </c>
      <c r="J16">
        <v>12</v>
      </c>
      <c r="K16">
        <v>11</v>
      </c>
      <c r="L16">
        <v>11</v>
      </c>
      <c r="M16">
        <v>11</v>
      </c>
      <c r="N16">
        <v>11</v>
      </c>
      <c r="O16">
        <v>10</v>
      </c>
      <c r="R16" s="28">
        <v>4</v>
      </c>
      <c r="S16" s="28">
        <v>1</v>
      </c>
      <c r="V16" s="28">
        <v>8</v>
      </c>
      <c r="X16" s="28">
        <v>1</v>
      </c>
      <c r="Z16" s="28">
        <v>0</v>
      </c>
      <c r="AA16" s="28">
        <v>3</v>
      </c>
      <c r="AB16" s="28">
        <v>2</v>
      </c>
      <c r="AQ16" t="s">
        <v>82</v>
      </c>
      <c r="AR16" t="s">
        <v>82</v>
      </c>
      <c r="AS16" t="s">
        <v>82</v>
      </c>
      <c r="AT16">
        <v>2</v>
      </c>
      <c r="AU16" t="s">
        <v>82</v>
      </c>
      <c r="AV16">
        <v>10</v>
      </c>
      <c r="AW16" t="s">
        <v>82</v>
      </c>
      <c r="AX16">
        <v>2</v>
      </c>
      <c r="AY16" t="s">
        <v>82</v>
      </c>
      <c r="AZ16">
        <v>0</v>
      </c>
      <c r="BA16">
        <v>6</v>
      </c>
      <c r="BB16">
        <v>2</v>
      </c>
    </row>
    <row r="17" spans="1:54" x14ac:dyDescent="0.35">
      <c r="A17" s="25" t="s">
        <v>51</v>
      </c>
      <c r="B17" s="25" t="s">
        <v>35</v>
      </c>
      <c r="D17">
        <v>2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Z17" s="28" t="s">
        <v>82</v>
      </c>
      <c r="AA17" s="28" t="s">
        <v>82</v>
      </c>
      <c r="AB17" s="28" t="s">
        <v>82</v>
      </c>
      <c r="AQ17">
        <v>2</v>
      </c>
      <c r="AR17" t="s">
        <v>82</v>
      </c>
      <c r="AS17" t="s">
        <v>82</v>
      </c>
      <c r="AT17" t="s">
        <v>82</v>
      </c>
      <c r="AU17" t="s">
        <v>82</v>
      </c>
      <c r="AV17" t="s">
        <v>82</v>
      </c>
      <c r="AW17" t="s">
        <v>82</v>
      </c>
      <c r="AX17" t="s">
        <v>82</v>
      </c>
      <c r="AY17" t="s">
        <v>82</v>
      </c>
      <c r="AZ17" t="s">
        <v>82</v>
      </c>
      <c r="BA17" t="s">
        <v>82</v>
      </c>
      <c r="BB17" t="s">
        <v>82</v>
      </c>
    </row>
    <row r="18" spans="1:54" x14ac:dyDescent="0.35">
      <c r="A18" s="25" t="s">
        <v>53</v>
      </c>
      <c r="B18" s="25" t="s">
        <v>35</v>
      </c>
      <c r="D18">
        <v>39</v>
      </c>
      <c r="E18">
        <v>38</v>
      </c>
      <c r="F18">
        <v>40</v>
      </c>
      <c r="G18">
        <v>41</v>
      </c>
      <c r="H18">
        <v>42</v>
      </c>
      <c r="I18">
        <v>40</v>
      </c>
      <c r="J18">
        <v>37</v>
      </c>
      <c r="K18">
        <v>35</v>
      </c>
      <c r="L18">
        <v>33</v>
      </c>
      <c r="M18">
        <v>28</v>
      </c>
      <c r="N18">
        <v>25</v>
      </c>
      <c r="O18">
        <v>18</v>
      </c>
      <c r="Q18" s="28">
        <v>1</v>
      </c>
      <c r="R18" s="28">
        <v>4</v>
      </c>
      <c r="S18" s="28">
        <v>2</v>
      </c>
      <c r="T18" s="28">
        <v>1</v>
      </c>
      <c r="V18" s="28">
        <v>3</v>
      </c>
      <c r="X18" s="28">
        <v>1</v>
      </c>
      <c r="Y18" s="28">
        <v>1</v>
      </c>
      <c r="Z18" s="28">
        <v>2</v>
      </c>
      <c r="AA18" s="28">
        <v>0</v>
      </c>
      <c r="AB18" s="28">
        <v>0</v>
      </c>
      <c r="AQ18">
        <v>4</v>
      </c>
      <c r="AR18">
        <v>2</v>
      </c>
      <c r="AS18" t="s">
        <v>82</v>
      </c>
      <c r="AT18">
        <v>2</v>
      </c>
      <c r="AU18">
        <v>2</v>
      </c>
      <c r="AV18">
        <v>12</v>
      </c>
      <c r="AW18">
        <v>2</v>
      </c>
      <c r="AX18">
        <v>8</v>
      </c>
      <c r="AY18">
        <v>12</v>
      </c>
      <c r="AZ18">
        <v>8</v>
      </c>
      <c r="BA18">
        <v>14</v>
      </c>
      <c r="BB18">
        <v>4</v>
      </c>
    </row>
    <row r="19" spans="1:54" x14ac:dyDescent="0.35">
      <c r="A19" s="25" t="s">
        <v>54</v>
      </c>
      <c r="B19" s="25" t="s">
        <v>35</v>
      </c>
      <c r="D19">
        <v>83</v>
      </c>
      <c r="E19">
        <v>83</v>
      </c>
      <c r="F19">
        <v>86</v>
      </c>
      <c r="G19">
        <v>87</v>
      </c>
      <c r="H19">
        <v>87</v>
      </c>
      <c r="I19">
        <v>88</v>
      </c>
      <c r="J19">
        <v>80</v>
      </c>
      <c r="K19">
        <v>71</v>
      </c>
      <c r="L19">
        <v>65</v>
      </c>
      <c r="M19">
        <v>65</v>
      </c>
      <c r="N19">
        <v>74</v>
      </c>
      <c r="O19">
        <v>61</v>
      </c>
      <c r="Q19" s="28">
        <v>3</v>
      </c>
      <c r="R19" s="28">
        <v>8</v>
      </c>
      <c r="S19" s="28">
        <v>3</v>
      </c>
      <c r="T19" s="28">
        <v>1</v>
      </c>
      <c r="U19" s="28">
        <v>1</v>
      </c>
      <c r="V19" s="28">
        <v>4</v>
      </c>
      <c r="W19" s="28">
        <v>8</v>
      </c>
      <c r="X19" s="28">
        <v>2</v>
      </c>
      <c r="Y19" s="28">
        <v>2</v>
      </c>
      <c r="Z19" s="28">
        <v>17</v>
      </c>
      <c r="AA19" s="28">
        <v>0</v>
      </c>
      <c r="AB19" s="28">
        <v>6</v>
      </c>
      <c r="AQ19">
        <v>4</v>
      </c>
      <c r="AR19">
        <v>10</v>
      </c>
      <c r="AS19">
        <v>2</v>
      </c>
      <c r="AT19">
        <v>4</v>
      </c>
      <c r="AU19">
        <v>6</v>
      </c>
      <c r="AV19">
        <v>16</v>
      </c>
      <c r="AW19">
        <v>6</v>
      </c>
      <c r="AX19">
        <v>16</v>
      </c>
      <c r="AY19">
        <v>4</v>
      </c>
      <c r="AZ19">
        <v>12</v>
      </c>
      <c r="BA19">
        <v>26</v>
      </c>
      <c r="BB19">
        <v>18</v>
      </c>
    </row>
    <row r="20" spans="1:54" x14ac:dyDescent="0.35">
      <c r="A20" s="25" t="s">
        <v>55</v>
      </c>
      <c r="B20" s="25" t="s">
        <v>35</v>
      </c>
      <c r="D20">
        <v>1</v>
      </c>
      <c r="E20">
        <v>1</v>
      </c>
      <c r="F20">
        <v>2</v>
      </c>
      <c r="G20">
        <v>2</v>
      </c>
      <c r="H20">
        <v>2</v>
      </c>
      <c r="I20">
        <v>2</v>
      </c>
      <c r="J20">
        <v>2</v>
      </c>
      <c r="K20">
        <v>2</v>
      </c>
      <c r="L20">
        <v>2</v>
      </c>
      <c r="M20">
        <v>1</v>
      </c>
      <c r="N20">
        <v>1</v>
      </c>
      <c r="O20">
        <v>1</v>
      </c>
      <c r="R20" s="28">
        <v>1</v>
      </c>
      <c r="Z20" s="28" t="s">
        <v>82</v>
      </c>
      <c r="AA20" s="28" t="s">
        <v>82</v>
      </c>
      <c r="AB20" s="28" t="s">
        <v>82</v>
      </c>
      <c r="AQ20" t="s">
        <v>82</v>
      </c>
      <c r="AR20" t="s">
        <v>82</v>
      </c>
      <c r="AS20" t="s">
        <v>82</v>
      </c>
      <c r="AT20" t="s">
        <v>82</v>
      </c>
      <c r="AU20">
        <v>2</v>
      </c>
      <c r="AV20" t="s">
        <v>82</v>
      </c>
      <c r="AW20">
        <v>2</v>
      </c>
      <c r="AX20" t="s">
        <v>82</v>
      </c>
      <c r="AY20">
        <v>2</v>
      </c>
      <c r="AZ20" t="s">
        <v>82</v>
      </c>
      <c r="BA20" t="s">
        <v>82</v>
      </c>
      <c r="BB20" t="s">
        <v>82</v>
      </c>
    </row>
    <row r="21" spans="1:54" x14ac:dyDescent="0.35">
      <c r="A21" s="25" t="s">
        <v>56</v>
      </c>
      <c r="B21" s="25" t="s">
        <v>35</v>
      </c>
      <c r="D21">
        <v>35</v>
      </c>
      <c r="E21">
        <v>36</v>
      </c>
      <c r="F21">
        <v>36</v>
      </c>
      <c r="G21">
        <v>37</v>
      </c>
      <c r="H21">
        <v>36</v>
      </c>
      <c r="I21">
        <v>38</v>
      </c>
      <c r="J21">
        <v>32</v>
      </c>
      <c r="K21">
        <v>33</v>
      </c>
      <c r="L21">
        <v>32</v>
      </c>
      <c r="M21">
        <v>32</v>
      </c>
      <c r="N21">
        <v>30</v>
      </c>
      <c r="O21">
        <v>29</v>
      </c>
      <c r="Q21" s="28">
        <v>2</v>
      </c>
      <c r="S21" s="28">
        <v>5</v>
      </c>
      <c r="V21" s="28">
        <v>6</v>
      </c>
      <c r="W21" s="28">
        <v>3</v>
      </c>
      <c r="X21" s="28">
        <v>1</v>
      </c>
      <c r="Z21" s="28">
        <v>2</v>
      </c>
      <c r="AA21" s="28">
        <v>0</v>
      </c>
      <c r="AB21" s="28">
        <v>0</v>
      </c>
      <c r="AQ21">
        <v>4</v>
      </c>
      <c r="AR21" t="s">
        <v>82</v>
      </c>
      <c r="AS21">
        <v>4</v>
      </c>
      <c r="AT21">
        <v>2</v>
      </c>
      <c r="AU21">
        <v>2</v>
      </c>
      <c r="AV21">
        <v>16</v>
      </c>
      <c r="AW21">
        <v>2</v>
      </c>
      <c r="AX21">
        <v>6</v>
      </c>
      <c r="AY21" t="s">
        <v>82</v>
      </c>
      <c r="AZ21">
        <v>6</v>
      </c>
      <c r="BA21">
        <v>2</v>
      </c>
      <c r="BB21">
        <v>10</v>
      </c>
    </row>
    <row r="22" spans="1:54" x14ac:dyDescent="0.35">
      <c r="A22" s="25" t="s">
        <v>57</v>
      </c>
      <c r="B22" s="25" t="s">
        <v>35</v>
      </c>
      <c r="D22">
        <v>40</v>
      </c>
      <c r="E22">
        <v>42</v>
      </c>
      <c r="F22">
        <v>35</v>
      </c>
      <c r="G22">
        <v>36</v>
      </c>
      <c r="H22">
        <v>39</v>
      </c>
      <c r="I22">
        <v>42</v>
      </c>
      <c r="J22">
        <v>36</v>
      </c>
      <c r="K22">
        <v>37</v>
      </c>
      <c r="L22">
        <v>37</v>
      </c>
      <c r="M22">
        <v>35</v>
      </c>
      <c r="N22">
        <v>36</v>
      </c>
      <c r="O22">
        <v>36</v>
      </c>
      <c r="Q22" s="28">
        <v>1</v>
      </c>
      <c r="R22" s="28">
        <v>3</v>
      </c>
      <c r="S22" s="28">
        <v>2</v>
      </c>
      <c r="T22" s="28">
        <v>3</v>
      </c>
      <c r="U22" s="28">
        <v>1</v>
      </c>
      <c r="V22" s="28">
        <v>4</v>
      </c>
      <c r="W22" s="28">
        <v>1</v>
      </c>
      <c r="X22" s="28">
        <v>3</v>
      </c>
      <c r="Z22" s="28">
        <v>2</v>
      </c>
      <c r="AA22" s="28">
        <v>2</v>
      </c>
      <c r="AB22" s="28">
        <v>2</v>
      </c>
      <c r="AQ22">
        <v>2</v>
      </c>
      <c r="AR22">
        <v>18</v>
      </c>
      <c r="AS22">
        <v>4</v>
      </c>
      <c r="AT22" t="s">
        <v>82</v>
      </c>
      <c r="AU22">
        <v>14</v>
      </c>
      <c r="AV22">
        <v>18</v>
      </c>
      <c r="AW22">
        <v>14</v>
      </c>
      <c r="AX22">
        <v>8</v>
      </c>
      <c r="AY22">
        <v>4</v>
      </c>
      <c r="AZ22">
        <v>2</v>
      </c>
      <c r="BA22">
        <v>4</v>
      </c>
      <c r="BB22">
        <v>16</v>
      </c>
    </row>
    <row r="23" spans="1:54" x14ac:dyDescent="0.35">
      <c r="A23" s="25" t="s">
        <v>58</v>
      </c>
      <c r="B23" s="25" t="s">
        <v>35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Q23" s="28" t="s">
        <v>82</v>
      </c>
      <c r="R23" s="28" t="s">
        <v>82</v>
      </c>
      <c r="S23" s="28" t="s">
        <v>82</v>
      </c>
      <c r="T23" s="28" t="s">
        <v>82</v>
      </c>
      <c r="U23" s="28" t="s">
        <v>82</v>
      </c>
      <c r="V23" s="28" t="s">
        <v>82</v>
      </c>
      <c r="W23" s="28" t="s">
        <v>82</v>
      </c>
      <c r="X23" s="28" t="s">
        <v>82</v>
      </c>
      <c r="Y23" s="28" t="s">
        <v>82</v>
      </c>
      <c r="Z23" s="28" t="s">
        <v>82</v>
      </c>
      <c r="AA23" s="28" t="s">
        <v>82</v>
      </c>
      <c r="AB23" s="28" t="s">
        <v>82</v>
      </c>
      <c r="AQ23">
        <v>2</v>
      </c>
      <c r="AR23" t="s">
        <v>82</v>
      </c>
      <c r="AS23" t="s">
        <v>82</v>
      </c>
      <c r="AT23" t="s">
        <v>82</v>
      </c>
      <c r="AU23" t="s">
        <v>82</v>
      </c>
      <c r="AV23" t="s">
        <v>82</v>
      </c>
      <c r="AW23" t="s">
        <v>82</v>
      </c>
      <c r="AX23" t="s">
        <v>82</v>
      </c>
      <c r="AY23" t="s">
        <v>82</v>
      </c>
      <c r="AZ23">
        <v>0</v>
      </c>
      <c r="BA23">
        <v>0</v>
      </c>
      <c r="BB23">
        <v>4</v>
      </c>
    </row>
    <row r="24" spans="1:54" x14ac:dyDescent="0.35">
      <c r="A24" s="25" t="s">
        <v>59</v>
      </c>
      <c r="B24" s="25" t="s">
        <v>35</v>
      </c>
      <c r="D24">
        <v>19</v>
      </c>
      <c r="E24">
        <v>20</v>
      </c>
      <c r="F24">
        <v>16</v>
      </c>
      <c r="G24">
        <v>16</v>
      </c>
      <c r="H24">
        <v>15</v>
      </c>
      <c r="I24">
        <v>15</v>
      </c>
      <c r="J24">
        <v>16</v>
      </c>
      <c r="K24">
        <v>16</v>
      </c>
      <c r="L24">
        <v>14</v>
      </c>
      <c r="M24">
        <v>12</v>
      </c>
      <c r="N24">
        <v>11</v>
      </c>
      <c r="O24">
        <v>10</v>
      </c>
      <c r="Q24" s="28">
        <v>2</v>
      </c>
      <c r="W24" s="28">
        <v>1</v>
      </c>
      <c r="Z24" s="28" t="s">
        <v>82</v>
      </c>
      <c r="AA24" s="28" t="s">
        <v>82</v>
      </c>
      <c r="AB24" s="28" t="s">
        <v>82</v>
      </c>
      <c r="AQ24" t="s">
        <v>82</v>
      </c>
      <c r="AR24">
        <v>10</v>
      </c>
      <c r="AS24" t="s">
        <v>82</v>
      </c>
      <c r="AT24">
        <v>2</v>
      </c>
      <c r="AU24">
        <v>2</v>
      </c>
      <c r="AV24" t="s">
        <v>82</v>
      </c>
      <c r="AW24">
        <v>2</v>
      </c>
      <c r="AX24">
        <v>4</v>
      </c>
      <c r="AY24">
        <v>4</v>
      </c>
      <c r="AZ24">
        <v>2</v>
      </c>
      <c r="BA24">
        <v>2</v>
      </c>
      <c r="BB24">
        <v>4</v>
      </c>
    </row>
    <row r="25" spans="1:54" x14ac:dyDescent="0.35">
      <c r="A25" s="25" t="s">
        <v>61</v>
      </c>
      <c r="B25" s="25" t="s">
        <v>35</v>
      </c>
      <c r="D25">
        <v>4</v>
      </c>
      <c r="E25">
        <v>4</v>
      </c>
      <c r="F25">
        <v>4</v>
      </c>
      <c r="G25">
        <v>3</v>
      </c>
      <c r="H25">
        <v>3</v>
      </c>
      <c r="I25">
        <v>3</v>
      </c>
      <c r="J25">
        <v>2</v>
      </c>
      <c r="K25">
        <v>2</v>
      </c>
      <c r="L25">
        <v>2</v>
      </c>
      <c r="M25">
        <v>1</v>
      </c>
      <c r="N25">
        <v>1</v>
      </c>
      <c r="O25">
        <v>1</v>
      </c>
      <c r="Z25" s="28" t="s">
        <v>82</v>
      </c>
      <c r="AA25" s="28" t="s">
        <v>82</v>
      </c>
      <c r="AB25" s="28" t="s">
        <v>82</v>
      </c>
      <c r="AQ25" t="s">
        <v>82</v>
      </c>
      <c r="AR25" t="s">
        <v>82</v>
      </c>
      <c r="AS25">
        <v>2</v>
      </c>
      <c r="AT25" t="s">
        <v>82</v>
      </c>
      <c r="AU25" t="s">
        <v>82</v>
      </c>
      <c r="AV25">
        <v>2</v>
      </c>
      <c r="AW25" t="s">
        <v>82</v>
      </c>
      <c r="AX25" t="s">
        <v>82</v>
      </c>
      <c r="AY25">
        <v>2</v>
      </c>
      <c r="AZ25">
        <v>0</v>
      </c>
      <c r="BA25">
        <v>0</v>
      </c>
      <c r="BB25">
        <v>2</v>
      </c>
    </row>
    <row r="26" spans="1:54" x14ac:dyDescent="0.35">
      <c r="A26" s="25" t="s">
        <v>62</v>
      </c>
      <c r="B26" s="25" t="s">
        <v>35</v>
      </c>
      <c r="D26">
        <v>8</v>
      </c>
      <c r="E26">
        <v>8</v>
      </c>
      <c r="F26">
        <v>8</v>
      </c>
      <c r="G26">
        <v>9</v>
      </c>
      <c r="H26">
        <v>8</v>
      </c>
      <c r="I26">
        <v>7</v>
      </c>
      <c r="J26">
        <v>7</v>
      </c>
      <c r="K26">
        <v>5</v>
      </c>
      <c r="L26">
        <v>5</v>
      </c>
      <c r="M26">
        <v>5</v>
      </c>
      <c r="N26">
        <v>5</v>
      </c>
      <c r="O26">
        <v>4</v>
      </c>
      <c r="S26" s="28">
        <v>1</v>
      </c>
      <c r="Z26" s="28">
        <v>0</v>
      </c>
      <c r="AA26" s="28">
        <v>2</v>
      </c>
      <c r="AB26" s="28">
        <v>0</v>
      </c>
      <c r="AQ26" t="s">
        <v>82</v>
      </c>
      <c r="AR26" t="s">
        <v>82</v>
      </c>
      <c r="AS26">
        <v>2</v>
      </c>
      <c r="AT26">
        <v>2</v>
      </c>
      <c r="AU26" t="s">
        <v>82</v>
      </c>
      <c r="AV26" t="s">
        <v>82</v>
      </c>
      <c r="AW26" t="s">
        <v>82</v>
      </c>
      <c r="AX26" t="s">
        <v>82</v>
      </c>
      <c r="AY26" t="s">
        <v>82</v>
      </c>
      <c r="AZ26">
        <v>0</v>
      </c>
      <c r="BA26">
        <v>4</v>
      </c>
      <c r="BB26">
        <v>2</v>
      </c>
    </row>
    <row r="27" spans="1:54" x14ac:dyDescent="0.35">
      <c r="A27" s="25" t="s">
        <v>63</v>
      </c>
      <c r="B27" s="25" t="s">
        <v>35</v>
      </c>
      <c r="D27">
        <v>6</v>
      </c>
      <c r="E27">
        <v>5</v>
      </c>
      <c r="F27">
        <v>6</v>
      </c>
      <c r="G27">
        <v>7</v>
      </c>
      <c r="H27">
        <v>7</v>
      </c>
      <c r="I27">
        <v>6</v>
      </c>
      <c r="J27">
        <v>6</v>
      </c>
      <c r="K27">
        <v>6</v>
      </c>
      <c r="L27">
        <v>5</v>
      </c>
      <c r="M27">
        <v>5</v>
      </c>
      <c r="N27">
        <v>5</v>
      </c>
      <c r="O27">
        <v>5</v>
      </c>
      <c r="R27" s="28">
        <v>1</v>
      </c>
      <c r="S27" s="28">
        <v>1</v>
      </c>
      <c r="X27" s="28">
        <v>1</v>
      </c>
      <c r="Y27" s="28">
        <v>1</v>
      </c>
      <c r="Z27" s="28">
        <v>0</v>
      </c>
      <c r="AA27" s="28">
        <v>0</v>
      </c>
      <c r="AB27" s="28">
        <v>0</v>
      </c>
      <c r="AQ27">
        <v>4</v>
      </c>
      <c r="AR27" t="s">
        <v>82</v>
      </c>
      <c r="AS27" t="s">
        <v>82</v>
      </c>
      <c r="AT27" t="s">
        <v>82</v>
      </c>
      <c r="AU27">
        <v>4</v>
      </c>
      <c r="AV27" t="s">
        <v>82</v>
      </c>
      <c r="AW27">
        <v>4</v>
      </c>
      <c r="AX27">
        <v>4</v>
      </c>
      <c r="AY27" t="s">
        <v>82</v>
      </c>
      <c r="AZ27">
        <v>2</v>
      </c>
      <c r="BA27">
        <v>0</v>
      </c>
      <c r="BB27">
        <v>2</v>
      </c>
    </row>
    <row r="28" spans="1:54" x14ac:dyDescent="0.35">
      <c r="A28" s="25" t="s">
        <v>64</v>
      </c>
      <c r="B28" s="25" t="s">
        <v>35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Q28" s="28" t="s">
        <v>82</v>
      </c>
      <c r="R28" s="28" t="s">
        <v>82</v>
      </c>
      <c r="S28" s="28" t="s">
        <v>82</v>
      </c>
      <c r="T28" s="28" t="s">
        <v>82</v>
      </c>
      <c r="U28" s="28" t="s">
        <v>82</v>
      </c>
      <c r="V28" s="28" t="s">
        <v>82</v>
      </c>
      <c r="W28" s="28" t="s">
        <v>82</v>
      </c>
      <c r="X28" s="28" t="s">
        <v>82</v>
      </c>
      <c r="Y28" s="28" t="s">
        <v>82</v>
      </c>
      <c r="Z28" s="28" t="s">
        <v>82</v>
      </c>
      <c r="AA28" s="28" t="s">
        <v>82</v>
      </c>
      <c r="AB28" s="28" t="s">
        <v>82</v>
      </c>
      <c r="AQ28" t="s">
        <v>82</v>
      </c>
      <c r="AR28" t="s">
        <v>82</v>
      </c>
      <c r="AS28" t="s">
        <v>82</v>
      </c>
      <c r="AT28" t="s">
        <v>82</v>
      </c>
      <c r="AU28" t="s">
        <v>82</v>
      </c>
      <c r="AV28" t="s">
        <v>82</v>
      </c>
      <c r="AW28" t="s">
        <v>82</v>
      </c>
      <c r="AX28" t="s">
        <v>82</v>
      </c>
      <c r="AY28" t="s">
        <v>82</v>
      </c>
      <c r="AZ28" t="s">
        <v>82</v>
      </c>
      <c r="BA28" t="s">
        <v>82</v>
      </c>
      <c r="BB28" t="s">
        <v>82</v>
      </c>
    </row>
    <row r="29" spans="1:54" x14ac:dyDescent="0.35">
      <c r="A29" s="25" t="s">
        <v>65</v>
      </c>
      <c r="B29" s="25" t="s">
        <v>35</v>
      </c>
      <c r="D29">
        <v>5</v>
      </c>
      <c r="E29">
        <v>3</v>
      </c>
      <c r="F29">
        <v>3</v>
      </c>
      <c r="G29">
        <v>3</v>
      </c>
      <c r="H29">
        <v>3</v>
      </c>
      <c r="I29">
        <v>2</v>
      </c>
      <c r="J29">
        <v>3</v>
      </c>
      <c r="K29">
        <v>3</v>
      </c>
      <c r="L29">
        <v>3</v>
      </c>
      <c r="M29">
        <v>3</v>
      </c>
      <c r="N29">
        <v>4</v>
      </c>
      <c r="O29">
        <v>3</v>
      </c>
      <c r="V29" s="28">
        <v>2</v>
      </c>
      <c r="Z29" s="28">
        <v>2</v>
      </c>
      <c r="AA29" s="28">
        <v>2</v>
      </c>
      <c r="AB29" s="28">
        <v>0</v>
      </c>
      <c r="AQ29">
        <v>4</v>
      </c>
      <c r="AR29" t="s">
        <v>82</v>
      </c>
      <c r="AS29" t="s">
        <v>82</v>
      </c>
      <c r="AT29">
        <v>2</v>
      </c>
      <c r="AU29" t="s">
        <v>82</v>
      </c>
      <c r="AV29">
        <v>2</v>
      </c>
      <c r="AW29" t="s">
        <v>82</v>
      </c>
      <c r="AX29" t="s">
        <v>82</v>
      </c>
      <c r="AY29">
        <v>2</v>
      </c>
      <c r="AZ29">
        <v>0</v>
      </c>
      <c r="BA29">
        <v>4</v>
      </c>
      <c r="BB29">
        <v>0</v>
      </c>
    </row>
    <row r="30" spans="1:54" x14ac:dyDescent="0.35">
      <c r="A30" s="25" t="s">
        <v>66</v>
      </c>
      <c r="B30" s="25" t="s">
        <v>35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 t="s">
        <v>82</v>
      </c>
      <c r="N30" t="s">
        <v>82</v>
      </c>
      <c r="O30" t="s">
        <v>82</v>
      </c>
      <c r="Z30" s="28" t="s">
        <v>82</v>
      </c>
      <c r="AA30" s="28" t="s">
        <v>82</v>
      </c>
      <c r="AB30" s="28" t="s">
        <v>82</v>
      </c>
      <c r="AQ30" t="s">
        <v>82</v>
      </c>
      <c r="AR30" t="s">
        <v>82</v>
      </c>
      <c r="AS30" t="s">
        <v>82</v>
      </c>
      <c r="AT30" t="s">
        <v>82</v>
      </c>
      <c r="AU30" t="s">
        <v>82</v>
      </c>
      <c r="AV30" t="s">
        <v>82</v>
      </c>
      <c r="AW30" t="s">
        <v>82</v>
      </c>
      <c r="AX30" t="s">
        <v>82</v>
      </c>
      <c r="AY30">
        <v>2</v>
      </c>
      <c r="AZ30" t="s">
        <v>82</v>
      </c>
      <c r="BA30" t="s">
        <v>82</v>
      </c>
      <c r="BB30" t="s">
        <v>82</v>
      </c>
    </row>
    <row r="31" spans="1:54" x14ac:dyDescent="0.35">
      <c r="A31" s="25" t="s">
        <v>68</v>
      </c>
      <c r="B31" s="25" t="s">
        <v>35</v>
      </c>
      <c r="D31">
        <v>13</v>
      </c>
      <c r="E31">
        <v>13</v>
      </c>
      <c r="F31">
        <v>13</v>
      </c>
      <c r="G31">
        <v>4</v>
      </c>
      <c r="H31">
        <v>4</v>
      </c>
      <c r="I31">
        <v>4</v>
      </c>
      <c r="J31">
        <v>4</v>
      </c>
      <c r="K31">
        <v>4</v>
      </c>
      <c r="L31">
        <v>3</v>
      </c>
      <c r="M31">
        <v>3</v>
      </c>
      <c r="N31">
        <v>3</v>
      </c>
      <c r="O31">
        <v>3</v>
      </c>
      <c r="U31" s="28">
        <v>1</v>
      </c>
      <c r="Z31" s="28">
        <v>0</v>
      </c>
      <c r="AA31" s="28">
        <v>2</v>
      </c>
      <c r="AB31" s="28">
        <v>0</v>
      </c>
      <c r="AQ31" t="s">
        <v>82</v>
      </c>
      <c r="AR31" t="s">
        <v>82</v>
      </c>
      <c r="AS31">
        <v>18</v>
      </c>
      <c r="AT31" t="s">
        <v>82</v>
      </c>
      <c r="AU31">
        <v>2</v>
      </c>
      <c r="AV31" t="s">
        <v>82</v>
      </c>
      <c r="AW31">
        <v>2</v>
      </c>
      <c r="AX31">
        <v>2</v>
      </c>
      <c r="AY31" t="s">
        <v>82</v>
      </c>
      <c r="AZ31">
        <v>0</v>
      </c>
      <c r="BA31">
        <v>4</v>
      </c>
      <c r="BB31">
        <v>2</v>
      </c>
    </row>
    <row r="32" spans="1:54" x14ac:dyDescent="0.35">
      <c r="A32" s="25" t="s">
        <v>69</v>
      </c>
      <c r="B32" s="25" t="s">
        <v>35</v>
      </c>
      <c r="D32">
        <v>6</v>
      </c>
      <c r="E32">
        <v>6</v>
      </c>
      <c r="F32">
        <v>6</v>
      </c>
      <c r="G32">
        <v>6</v>
      </c>
      <c r="H32">
        <v>5</v>
      </c>
      <c r="I32">
        <v>5</v>
      </c>
      <c r="J32">
        <v>3</v>
      </c>
      <c r="K32">
        <v>3</v>
      </c>
      <c r="L32">
        <v>3</v>
      </c>
      <c r="M32">
        <v>4</v>
      </c>
      <c r="N32">
        <v>6</v>
      </c>
      <c r="O32">
        <v>6</v>
      </c>
      <c r="Y32" s="28">
        <v>1</v>
      </c>
      <c r="Z32" s="28">
        <v>2</v>
      </c>
      <c r="AA32" s="28">
        <v>0</v>
      </c>
      <c r="AB32" s="28">
        <v>0</v>
      </c>
      <c r="AQ32" t="s">
        <v>82</v>
      </c>
      <c r="AR32" t="s">
        <v>82</v>
      </c>
      <c r="AS32" t="s">
        <v>82</v>
      </c>
      <c r="AT32">
        <v>2</v>
      </c>
      <c r="AU32">
        <v>2</v>
      </c>
      <c r="AV32">
        <v>4</v>
      </c>
      <c r="AW32">
        <v>2</v>
      </c>
      <c r="AX32" t="s">
        <v>82</v>
      </c>
      <c r="AY32" t="s">
        <v>82</v>
      </c>
      <c r="AZ32">
        <v>0</v>
      </c>
      <c r="BA32">
        <v>0</v>
      </c>
      <c r="BB32">
        <v>6</v>
      </c>
    </row>
    <row r="33" spans="1:54" x14ac:dyDescent="0.35">
      <c r="A33" s="25" t="s">
        <v>70</v>
      </c>
      <c r="B33" s="25" t="s">
        <v>35</v>
      </c>
      <c r="D33">
        <v>94</v>
      </c>
      <c r="E33">
        <v>95</v>
      </c>
      <c r="F33">
        <v>95</v>
      </c>
      <c r="G33">
        <v>96</v>
      </c>
      <c r="H33">
        <v>93</v>
      </c>
      <c r="I33">
        <v>89</v>
      </c>
      <c r="J33">
        <v>84</v>
      </c>
      <c r="K33">
        <v>81</v>
      </c>
      <c r="L33">
        <v>77</v>
      </c>
      <c r="M33">
        <v>71</v>
      </c>
      <c r="N33">
        <v>66</v>
      </c>
      <c r="O33">
        <v>62</v>
      </c>
      <c r="Q33" s="28">
        <v>5</v>
      </c>
      <c r="R33" s="28">
        <v>6</v>
      </c>
      <c r="S33" s="28">
        <v>7</v>
      </c>
      <c r="T33" s="28">
        <v>2</v>
      </c>
      <c r="U33" s="28">
        <v>3</v>
      </c>
      <c r="V33" s="28">
        <v>3</v>
      </c>
      <c r="W33" s="28">
        <v>3</v>
      </c>
      <c r="X33" s="28">
        <v>2</v>
      </c>
      <c r="Y33" s="28">
        <v>8</v>
      </c>
      <c r="Z33" s="28">
        <v>4</v>
      </c>
      <c r="AA33" s="28">
        <v>8</v>
      </c>
      <c r="AB33" s="28">
        <v>3</v>
      </c>
      <c r="AQ33">
        <v>6</v>
      </c>
      <c r="AR33">
        <v>10</v>
      </c>
      <c r="AS33">
        <v>12</v>
      </c>
      <c r="AT33">
        <v>12</v>
      </c>
      <c r="AU33">
        <v>8</v>
      </c>
      <c r="AV33">
        <v>14</v>
      </c>
      <c r="AW33">
        <v>8</v>
      </c>
      <c r="AX33">
        <v>20</v>
      </c>
      <c r="AY33">
        <v>24</v>
      </c>
      <c r="AZ33">
        <v>18</v>
      </c>
      <c r="BA33">
        <v>20</v>
      </c>
      <c r="BB33">
        <v>16</v>
      </c>
    </row>
    <row r="34" spans="1:54" x14ac:dyDescent="0.35">
      <c r="A34" s="50" t="s">
        <v>71</v>
      </c>
      <c r="B34" s="25" t="s">
        <v>35</v>
      </c>
      <c r="N34">
        <v>1</v>
      </c>
      <c r="O34">
        <v>1</v>
      </c>
      <c r="Z34" s="28">
        <v>1</v>
      </c>
      <c r="AA34" s="28">
        <v>0</v>
      </c>
      <c r="AB34" s="28">
        <v>0</v>
      </c>
      <c r="AZ34">
        <v>4</v>
      </c>
      <c r="BA34">
        <v>0</v>
      </c>
      <c r="BB34">
        <v>2</v>
      </c>
    </row>
    <row r="35" spans="1:54" x14ac:dyDescent="0.35">
      <c r="A35" s="25" t="s">
        <v>77</v>
      </c>
      <c r="B35" s="25" t="s">
        <v>76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 t="s">
        <v>82</v>
      </c>
      <c r="M35" t="s">
        <v>82</v>
      </c>
      <c r="N35" t="s">
        <v>82</v>
      </c>
      <c r="O35" t="s">
        <v>82</v>
      </c>
      <c r="Q35" s="28" t="s">
        <v>82</v>
      </c>
      <c r="R35" s="28" t="s">
        <v>82</v>
      </c>
      <c r="S35" s="28" t="s">
        <v>82</v>
      </c>
      <c r="T35" s="28" t="s">
        <v>82</v>
      </c>
      <c r="U35" s="28" t="s">
        <v>82</v>
      </c>
      <c r="V35" s="28" t="s">
        <v>82</v>
      </c>
      <c r="W35" s="28" t="s">
        <v>82</v>
      </c>
      <c r="X35" s="28" t="s">
        <v>82</v>
      </c>
      <c r="Y35" s="28" t="s">
        <v>82</v>
      </c>
      <c r="Z35" s="28" t="s">
        <v>82</v>
      </c>
      <c r="AA35" s="28" t="s">
        <v>82</v>
      </c>
      <c r="AB35" s="28" t="s">
        <v>82</v>
      </c>
      <c r="AQ35" t="s">
        <v>82</v>
      </c>
      <c r="AR35" t="s">
        <v>82</v>
      </c>
      <c r="AS35" t="s">
        <v>82</v>
      </c>
      <c r="AT35" t="s">
        <v>82</v>
      </c>
      <c r="AU35" t="s">
        <v>82</v>
      </c>
      <c r="AV35" t="s">
        <v>82</v>
      </c>
      <c r="AW35" t="s">
        <v>82</v>
      </c>
      <c r="AX35">
        <v>2</v>
      </c>
      <c r="AY35" t="s">
        <v>82</v>
      </c>
      <c r="AZ35" t="s">
        <v>82</v>
      </c>
      <c r="BA35" t="s">
        <v>82</v>
      </c>
      <c r="BB35" t="s">
        <v>82</v>
      </c>
    </row>
    <row r="36" spans="1:54" x14ac:dyDescent="0.35">
      <c r="A36" s="25" t="s">
        <v>36</v>
      </c>
      <c r="B36" s="25" t="s">
        <v>76</v>
      </c>
      <c r="D36">
        <v>1724</v>
      </c>
      <c r="E36">
        <v>1732</v>
      </c>
      <c r="F36">
        <v>1726</v>
      </c>
      <c r="G36">
        <v>1735</v>
      </c>
      <c r="H36">
        <v>1740</v>
      </c>
      <c r="I36">
        <v>1714</v>
      </c>
      <c r="J36">
        <v>1719</v>
      </c>
      <c r="K36">
        <v>1696</v>
      </c>
      <c r="L36">
        <v>1651</v>
      </c>
      <c r="M36">
        <v>1623</v>
      </c>
      <c r="N36">
        <v>1539</v>
      </c>
      <c r="O36">
        <v>1427</v>
      </c>
      <c r="Q36" s="28">
        <v>153</v>
      </c>
      <c r="R36" s="28">
        <v>126</v>
      </c>
      <c r="S36" s="28">
        <v>147</v>
      </c>
      <c r="T36" s="28">
        <v>138</v>
      </c>
      <c r="U36" s="28">
        <v>108</v>
      </c>
      <c r="V36" s="28">
        <v>136</v>
      </c>
      <c r="W36" s="28">
        <v>129</v>
      </c>
      <c r="X36" s="28">
        <v>96</v>
      </c>
      <c r="Y36" s="28">
        <v>102</v>
      </c>
      <c r="Z36" s="28">
        <v>99</v>
      </c>
      <c r="AA36" s="28">
        <v>70</v>
      </c>
      <c r="AB36" s="28">
        <v>26</v>
      </c>
      <c r="AQ36">
        <v>240</v>
      </c>
      <c r="AR36">
        <v>238</v>
      </c>
      <c r="AS36">
        <v>256</v>
      </c>
      <c r="AT36">
        <v>236</v>
      </c>
      <c r="AU36">
        <v>228</v>
      </c>
      <c r="AV36">
        <v>232</v>
      </c>
      <c r="AW36">
        <v>228</v>
      </c>
      <c r="AX36">
        <v>302</v>
      </c>
      <c r="AY36">
        <v>256</v>
      </c>
      <c r="AZ36">
        <v>344</v>
      </c>
      <c r="BA36">
        <v>358</v>
      </c>
      <c r="BB36">
        <v>398</v>
      </c>
    </row>
    <row r="37" spans="1:54" x14ac:dyDescent="0.35">
      <c r="A37" s="25" t="s">
        <v>37</v>
      </c>
      <c r="B37" s="25" t="s">
        <v>76</v>
      </c>
      <c r="D37">
        <v>2468</v>
      </c>
      <c r="E37">
        <v>2428</v>
      </c>
      <c r="F37">
        <v>2426</v>
      </c>
      <c r="G37">
        <v>2433</v>
      </c>
      <c r="H37">
        <v>2408</v>
      </c>
      <c r="I37">
        <v>2387</v>
      </c>
      <c r="J37">
        <v>2321</v>
      </c>
      <c r="K37">
        <v>2265</v>
      </c>
      <c r="L37">
        <v>2170</v>
      </c>
      <c r="M37">
        <v>2107</v>
      </c>
      <c r="N37">
        <v>1998</v>
      </c>
      <c r="O37">
        <v>1838</v>
      </c>
      <c r="Q37" s="28">
        <v>187</v>
      </c>
      <c r="R37" s="28">
        <v>208</v>
      </c>
      <c r="S37" s="28">
        <v>190</v>
      </c>
      <c r="T37" s="28">
        <v>137</v>
      </c>
      <c r="U37" s="28">
        <v>139</v>
      </c>
      <c r="V37" s="28">
        <v>148</v>
      </c>
      <c r="W37" s="28">
        <v>136</v>
      </c>
      <c r="X37" s="28">
        <v>128</v>
      </c>
      <c r="Y37" s="28">
        <v>126</v>
      </c>
      <c r="Z37" s="28">
        <v>163</v>
      </c>
      <c r="AA37" s="28">
        <v>98</v>
      </c>
      <c r="AB37" s="28">
        <v>53</v>
      </c>
      <c r="AQ37">
        <v>398</v>
      </c>
      <c r="AR37">
        <v>374</v>
      </c>
      <c r="AS37">
        <v>346</v>
      </c>
      <c r="AT37">
        <v>328</v>
      </c>
      <c r="AU37">
        <v>368</v>
      </c>
      <c r="AV37">
        <v>448</v>
      </c>
      <c r="AW37">
        <v>368</v>
      </c>
      <c r="AX37">
        <v>470</v>
      </c>
      <c r="AY37">
        <v>388</v>
      </c>
      <c r="AZ37">
        <v>502</v>
      </c>
      <c r="BA37">
        <v>510</v>
      </c>
      <c r="BB37">
        <v>784</v>
      </c>
    </row>
    <row r="38" spans="1:54" x14ac:dyDescent="0.35">
      <c r="A38" s="25" t="s">
        <v>38</v>
      </c>
      <c r="B38" s="25" t="s">
        <v>76</v>
      </c>
      <c r="D38">
        <v>572</v>
      </c>
      <c r="E38">
        <v>574</v>
      </c>
      <c r="F38">
        <v>558</v>
      </c>
      <c r="G38">
        <v>556</v>
      </c>
      <c r="H38">
        <v>554</v>
      </c>
      <c r="I38">
        <v>548</v>
      </c>
      <c r="J38">
        <v>524</v>
      </c>
      <c r="K38">
        <v>518</v>
      </c>
      <c r="L38">
        <v>497</v>
      </c>
      <c r="M38">
        <v>471</v>
      </c>
      <c r="N38">
        <v>435</v>
      </c>
      <c r="O38">
        <v>403</v>
      </c>
      <c r="Q38" s="28">
        <v>41</v>
      </c>
      <c r="R38" s="28">
        <v>27</v>
      </c>
      <c r="S38" s="28">
        <v>38</v>
      </c>
      <c r="T38" s="28">
        <v>36</v>
      </c>
      <c r="U38" s="28">
        <v>24</v>
      </c>
      <c r="V38" s="28">
        <v>24</v>
      </c>
      <c r="W38" s="28">
        <v>37</v>
      </c>
      <c r="X38" s="28">
        <v>22</v>
      </c>
      <c r="Y38" s="28">
        <v>25</v>
      </c>
      <c r="Z38" s="28">
        <v>27</v>
      </c>
      <c r="AA38" s="28">
        <v>5</v>
      </c>
      <c r="AB38" s="28">
        <v>12</v>
      </c>
      <c r="AQ38">
        <v>70</v>
      </c>
      <c r="AR38">
        <v>88</v>
      </c>
      <c r="AS38">
        <v>80</v>
      </c>
      <c r="AT38">
        <v>56</v>
      </c>
      <c r="AU38">
        <v>72</v>
      </c>
      <c r="AV38">
        <v>94</v>
      </c>
      <c r="AW38">
        <v>72</v>
      </c>
      <c r="AX38">
        <v>94</v>
      </c>
      <c r="AY38">
        <v>102</v>
      </c>
      <c r="AZ38">
        <v>130</v>
      </c>
      <c r="BA38">
        <v>84</v>
      </c>
      <c r="BB38">
        <v>130</v>
      </c>
    </row>
    <row r="39" spans="1:54" x14ac:dyDescent="0.35">
      <c r="A39" s="25" t="s">
        <v>41</v>
      </c>
      <c r="B39" s="25" t="s">
        <v>76</v>
      </c>
      <c r="D39">
        <v>1234</v>
      </c>
      <c r="E39">
        <v>1215</v>
      </c>
      <c r="F39">
        <v>1222</v>
      </c>
      <c r="G39">
        <v>1234</v>
      </c>
      <c r="H39">
        <v>1224</v>
      </c>
      <c r="I39">
        <v>1218</v>
      </c>
      <c r="J39">
        <v>1215</v>
      </c>
      <c r="K39">
        <v>1207</v>
      </c>
      <c r="L39">
        <v>1191</v>
      </c>
      <c r="M39">
        <v>1205</v>
      </c>
      <c r="N39">
        <v>1164</v>
      </c>
      <c r="O39">
        <v>1026</v>
      </c>
      <c r="Q39" s="28">
        <v>84</v>
      </c>
      <c r="R39" s="28">
        <v>98</v>
      </c>
      <c r="S39" s="28">
        <v>111</v>
      </c>
      <c r="T39" s="28">
        <v>83</v>
      </c>
      <c r="U39" s="28">
        <v>85</v>
      </c>
      <c r="V39" s="28">
        <v>108</v>
      </c>
      <c r="W39" s="28">
        <v>102</v>
      </c>
      <c r="X39" s="28">
        <v>103</v>
      </c>
      <c r="Y39" s="28">
        <v>121</v>
      </c>
      <c r="Z39" s="28">
        <v>136</v>
      </c>
      <c r="AA39" s="28">
        <v>107</v>
      </c>
      <c r="AB39" s="28">
        <v>32</v>
      </c>
      <c r="AQ39">
        <v>192</v>
      </c>
      <c r="AR39">
        <v>180</v>
      </c>
      <c r="AS39">
        <v>190</v>
      </c>
      <c r="AT39">
        <v>184</v>
      </c>
      <c r="AU39">
        <v>198</v>
      </c>
      <c r="AV39">
        <v>230</v>
      </c>
      <c r="AW39">
        <v>198</v>
      </c>
      <c r="AX39">
        <v>244</v>
      </c>
      <c r="AY39">
        <v>232</v>
      </c>
      <c r="AZ39">
        <v>320</v>
      </c>
      <c r="BA39">
        <v>450</v>
      </c>
      <c r="BB39">
        <v>350</v>
      </c>
    </row>
    <row r="40" spans="1:54" x14ac:dyDescent="0.35">
      <c r="A40" s="25" t="s">
        <v>43</v>
      </c>
      <c r="B40" s="25" t="s">
        <v>76</v>
      </c>
      <c r="D40">
        <v>38</v>
      </c>
      <c r="E40">
        <v>39</v>
      </c>
      <c r="F40">
        <v>43</v>
      </c>
      <c r="G40">
        <v>42</v>
      </c>
      <c r="H40">
        <v>42</v>
      </c>
      <c r="I40">
        <v>39</v>
      </c>
      <c r="J40">
        <v>38</v>
      </c>
      <c r="K40">
        <v>36</v>
      </c>
      <c r="L40">
        <v>36</v>
      </c>
      <c r="M40">
        <v>36</v>
      </c>
      <c r="N40">
        <v>37</v>
      </c>
      <c r="O40">
        <v>31</v>
      </c>
      <c r="Q40" s="28">
        <v>3</v>
      </c>
      <c r="R40" s="28">
        <v>8</v>
      </c>
      <c r="S40" s="28">
        <v>1</v>
      </c>
      <c r="W40" s="28">
        <v>1</v>
      </c>
      <c r="X40" s="28">
        <v>2</v>
      </c>
      <c r="Y40" s="28">
        <v>4</v>
      </c>
      <c r="Z40" s="28">
        <v>7</v>
      </c>
      <c r="AA40" s="28">
        <v>4</v>
      </c>
      <c r="AB40" s="28">
        <v>0</v>
      </c>
      <c r="AQ40">
        <v>8</v>
      </c>
      <c r="AR40">
        <v>6</v>
      </c>
      <c r="AS40">
        <v>4</v>
      </c>
      <c r="AT40" t="s">
        <v>82</v>
      </c>
      <c r="AU40">
        <v>8</v>
      </c>
      <c r="AV40">
        <v>2</v>
      </c>
      <c r="AW40">
        <v>8</v>
      </c>
      <c r="AX40">
        <v>4</v>
      </c>
      <c r="AY40">
        <v>2</v>
      </c>
      <c r="AZ40">
        <v>6</v>
      </c>
      <c r="BA40">
        <v>18</v>
      </c>
      <c r="BB40">
        <v>14</v>
      </c>
    </row>
    <row r="41" spans="1:54" x14ac:dyDescent="0.35">
      <c r="A41" s="25" t="s">
        <v>44</v>
      </c>
      <c r="B41" s="25" t="s">
        <v>76</v>
      </c>
      <c r="D41">
        <v>36</v>
      </c>
      <c r="E41">
        <v>37</v>
      </c>
      <c r="F41">
        <v>40</v>
      </c>
      <c r="G41">
        <v>40</v>
      </c>
      <c r="H41">
        <v>41</v>
      </c>
      <c r="I41">
        <v>37</v>
      </c>
      <c r="J41">
        <v>34</v>
      </c>
      <c r="K41">
        <v>32</v>
      </c>
      <c r="L41">
        <v>32</v>
      </c>
      <c r="M41">
        <v>31</v>
      </c>
      <c r="N41">
        <v>31</v>
      </c>
      <c r="O41">
        <v>30</v>
      </c>
      <c r="Q41" s="28">
        <v>4</v>
      </c>
      <c r="R41" s="28">
        <v>4</v>
      </c>
      <c r="S41" s="28">
        <v>2</v>
      </c>
      <c r="T41" s="28">
        <v>2</v>
      </c>
      <c r="U41" s="28">
        <v>2</v>
      </c>
      <c r="V41" s="28">
        <v>2</v>
      </c>
      <c r="X41" s="28">
        <v>5</v>
      </c>
      <c r="Y41" s="28">
        <v>2</v>
      </c>
      <c r="Z41" s="28">
        <v>3</v>
      </c>
      <c r="AA41" s="28">
        <v>2</v>
      </c>
      <c r="AB41" s="28">
        <v>1</v>
      </c>
      <c r="AQ41">
        <v>6</v>
      </c>
      <c r="AR41" t="s">
        <v>82</v>
      </c>
      <c r="AS41">
        <v>4</v>
      </c>
      <c r="AT41">
        <v>2</v>
      </c>
      <c r="AU41">
        <v>2</v>
      </c>
      <c r="AV41">
        <v>10</v>
      </c>
      <c r="AW41">
        <v>2</v>
      </c>
      <c r="AX41">
        <v>8</v>
      </c>
      <c r="AY41">
        <v>4</v>
      </c>
      <c r="AZ41">
        <v>4</v>
      </c>
      <c r="BA41">
        <v>4</v>
      </c>
      <c r="BB41">
        <v>16</v>
      </c>
    </row>
    <row r="42" spans="1:54" x14ac:dyDescent="0.35">
      <c r="A42" s="25" t="s">
        <v>45</v>
      </c>
      <c r="B42" s="25" t="s">
        <v>76</v>
      </c>
      <c r="D42">
        <v>431</v>
      </c>
      <c r="E42">
        <v>436</v>
      </c>
      <c r="F42">
        <v>426</v>
      </c>
      <c r="G42">
        <v>427</v>
      </c>
      <c r="H42">
        <v>420</v>
      </c>
      <c r="I42">
        <v>418</v>
      </c>
      <c r="J42">
        <v>415</v>
      </c>
      <c r="K42">
        <v>401</v>
      </c>
      <c r="L42">
        <v>397</v>
      </c>
      <c r="M42">
        <v>386</v>
      </c>
      <c r="N42">
        <v>364</v>
      </c>
      <c r="O42">
        <v>336</v>
      </c>
      <c r="Q42" s="28">
        <v>34</v>
      </c>
      <c r="R42" s="28">
        <v>24</v>
      </c>
      <c r="S42" s="28">
        <v>25</v>
      </c>
      <c r="T42" s="28">
        <v>16</v>
      </c>
      <c r="U42" s="28">
        <v>15</v>
      </c>
      <c r="V42" s="28">
        <v>16</v>
      </c>
      <c r="W42" s="28">
        <v>25</v>
      </c>
      <c r="X42" s="28">
        <v>27</v>
      </c>
      <c r="Y42" s="28">
        <v>15</v>
      </c>
      <c r="Z42" s="28">
        <v>29</v>
      </c>
      <c r="AA42" s="28">
        <v>10</v>
      </c>
      <c r="AB42" s="28">
        <v>18</v>
      </c>
      <c r="AQ42">
        <v>48</v>
      </c>
      <c r="AR42">
        <v>68</v>
      </c>
      <c r="AS42">
        <v>52</v>
      </c>
      <c r="AT42">
        <v>42</v>
      </c>
      <c r="AU42">
        <v>48</v>
      </c>
      <c r="AV42">
        <v>40</v>
      </c>
      <c r="AW42">
        <v>48</v>
      </c>
      <c r="AX42">
        <v>66</v>
      </c>
      <c r="AY42">
        <v>58</v>
      </c>
      <c r="AZ42">
        <v>90</v>
      </c>
      <c r="BA42">
        <v>74</v>
      </c>
      <c r="BB42">
        <v>120</v>
      </c>
    </row>
    <row r="43" spans="1:54" x14ac:dyDescent="0.35">
      <c r="A43" s="25" t="s">
        <v>46</v>
      </c>
      <c r="B43" s="25" t="s">
        <v>76</v>
      </c>
      <c r="D43">
        <v>207</v>
      </c>
      <c r="E43">
        <v>203</v>
      </c>
      <c r="F43">
        <v>198</v>
      </c>
      <c r="G43">
        <v>192</v>
      </c>
      <c r="H43">
        <v>195</v>
      </c>
      <c r="I43">
        <v>196</v>
      </c>
      <c r="J43">
        <v>193</v>
      </c>
      <c r="K43">
        <v>201</v>
      </c>
      <c r="L43">
        <v>195</v>
      </c>
      <c r="M43">
        <v>190</v>
      </c>
      <c r="N43">
        <v>183</v>
      </c>
      <c r="O43">
        <v>165</v>
      </c>
      <c r="Q43" s="28">
        <v>9</v>
      </c>
      <c r="R43" s="28">
        <v>5</v>
      </c>
      <c r="S43" s="28">
        <v>4</v>
      </c>
      <c r="T43" s="28">
        <v>8</v>
      </c>
      <c r="U43" s="28">
        <v>15</v>
      </c>
      <c r="V43" s="28">
        <v>10</v>
      </c>
      <c r="W43" s="28">
        <v>14</v>
      </c>
      <c r="X43" s="28">
        <v>4</v>
      </c>
      <c r="Y43" s="28">
        <v>7</v>
      </c>
      <c r="Z43" s="28">
        <v>7</v>
      </c>
      <c r="AA43" s="28">
        <v>17</v>
      </c>
      <c r="AB43" s="28">
        <v>8</v>
      </c>
      <c r="AQ43">
        <v>24</v>
      </c>
      <c r="AR43">
        <v>22</v>
      </c>
      <c r="AS43">
        <v>22</v>
      </c>
      <c r="AT43">
        <v>18</v>
      </c>
      <c r="AU43">
        <v>18</v>
      </c>
      <c r="AV43">
        <v>30</v>
      </c>
      <c r="AW43">
        <v>18</v>
      </c>
      <c r="AX43">
        <v>20</v>
      </c>
      <c r="AY43">
        <v>24</v>
      </c>
      <c r="AZ43">
        <v>30</v>
      </c>
      <c r="BA43">
        <v>72</v>
      </c>
      <c r="BB43">
        <v>62</v>
      </c>
    </row>
    <row r="44" spans="1:54" x14ac:dyDescent="0.35">
      <c r="A44" s="25" t="s">
        <v>47</v>
      </c>
      <c r="B44" s="25" t="s">
        <v>76</v>
      </c>
      <c r="D44">
        <v>26</v>
      </c>
      <c r="E44">
        <v>27</v>
      </c>
      <c r="F44">
        <v>30</v>
      </c>
      <c r="G44">
        <v>29</v>
      </c>
      <c r="H44">
        <v>29</v>
      </c>
      <c r="I44">
        <v>28</v>
      </c>
      <c r="J44">
        <v>27</v>
      </c>
      <c r="K44">
        <v>25</v>
      </c>
      <c r="L44">
        <v>22</v>
      </c>
      <c r="M44">
        <v>23</v>
      </c>
      <c r="N44">
        <v>24</v>
      </c>
      <c r="O44">
        <v>24</v>
      </c>
      <c r="R44" s="28">
        <v>6</v>
      </c>
      <c r="S44" s="28">
        <v>2</v>
      </c>
      <c r="T44" s="28">
        <v>3</v>
      </c>
      <c r="W44" s="28">
        <v>2</v>
      </c>
      <c r="Y44" s="28">
        <v>1</v>
      </c>
      <c r="Z44" s="28">
        <v>3</v>
      </c>
      <c r="AA44" s="28">
        <v>3</v>
      </c>
      <c r="AB44" s="28">
        <v>3</v>
      </c>
      <c r="AQ44" t="s">
        <v>82</v>
      </c>
      <c r="AR44" t="s">
        <v>82</v>
      </c>
      <c r="AS44">
        <v>4</v>
      </c>
      <c r="AT44">
        <v>4</v>
      </c>
      <c r="AU44">
        <v>4</v>
      </c>
      <c r="AV44">
        <v>4</v>
      </c>
      <c r="AW44">
        <v>4</v>
      </c>
      <c r="AX44">
        <v>6</v>
      </c>
      <c r="AY44" t="s">
        <v>82</v>
      </c>
      <c r="AZ44">
        <v>4</v>
      </c>
      <c r="BA44">
        <v>4</v>
      </c>
      <c r="BB44">
        <v>14</v>
      </c>
    </row>
    <row r="45" spans="1:54" x14ac:dyDescent="0.35">
      <c r="A45" s="25" t="s">
        <v>48</v>
      </c>
      <c r="B45" s="25" t="s">
        <v>76</v>
      </c>
      <c r="D45">
        <v>111</v>
      </c>
      <c r="E45">
        <v>109</v>
      </c>
      <c r="F45">
        <v>104</v>
      </c>
      <c r="G45">
        <v>107</v>
      </c>
      <c r="H45">
        <v>106</v>
      </c>
      <c r="I45">
        <v>106</v>
      </c>
      <c r="J45">
        <v>107</v>
      </c>
      <c r="K45">
        <v>104</v>
      </c>
      <c r="L45">
        <v>101</v>
      </c>
      <c r="M45">
        <v>96</v>
      </c>
      <c r="N45">
        <v>86</v>
      </c>
      <c r="O45">
        <v>85</v>
      </c>
      <c r="Q45" s="28">
        <v>4</v>
      </c>
      <c r="R45" s="28">
        <v>5</v>
      </c>
      <c r="S45" s="28">
        <v>13</v>
      </c>
      <c r="T45" s="28">
        <v>9</v>
      </c>
      <c r="U45" s="28">
        <v>2</v>
      </c>
      <c r="V45" s="28">
        <v>11</v>
      </c>
      <c r="W45" s="28">
        <v>1</v>
      </c>
      <c r="X45" s="28">
        <v>2</v>
      </c>
      <c r="Y45" s="28">
        <v>4</v>
      </c>
      <c r="Z45" s="28">
        <v>5</v>
      </c>
      <c r="AA45" s="28">
        <v>6</v>
      </c>
      <c r="AB45" s="28">
        <v>2</v>
      </c>
      <c r="AQ45">
        <v>12</v>
      </c>
      <c r="AR45">
        <v>20</v>
      </c>
      <c r="AS45">
        <v>16</v>
      </c>
      <c r="AT45">
        <v>16</v>
      </c>
      <c r="AU45">
        <v>12</v>
      </c>
      <c r="AV45">
        <v>20</v>
      </c>
      <c r="AW45">
        <v>12</v>
      </c>
      <c r="AX45">
        <v>10</v>
      </c>
      <c r="AY45">
        <v>14</v>
      </c>
      <c r="AZ45">
        <v>30</v>
      </c>
      <c r="BA45">
        <v>16</v>
      </c>
      <c r="BB45">
        <v>36</v>
      </c>
    </row>
    <row r="46" spans="1:54" x14ac:dyDescent="0.35">
      <c r="A46" s="25" t="s">
        <v>49</v>
      </c>
      <c r="B46" s="25" t="s">
        <v>76</v>
      </c>
      <c r="D46">
        <v>162</v>
      </c>
      <c r="E46">
        <v>161</v>
      </c>
      <c r="F46">
        <v>159</v>
      </c>
      <c r="G46">
        <v>159</v>
      </c>
      <c r="H46">
        <v>157</v>
      </c>
      <c r="I46">
        <v>154</v>
      </c>
      <c r="J46">
        <v>152</v>
      </c>
      <c r="K46">
        <v>148</v>
      </c>
      <c r="L46">
        <v>147</v>
      </c>
      <c r="M46">
        <v>148</v>
      </c>
      <c r="N46">
        <v>135</v>
      </c>
      <c r="O46">
        <v>130</v>
      </c>
      <c r="Q46" s="28">
        <v>18</v>
      </c>
      <c r="R46" s="28">
        <v>13</v>
      </c>
      <c r="S46" s="28">
        <v>16</v>
      </c>
      <c r="T46" s="28">
        <v>7</v>
      </c>
      <c r="U46" s="28">
        <v>6</v>
      </c>
      <c r="V46" s="28">
        <v>4</v>
      </c>
      <c r="W46" s="28">
        <v>12</v>
      </c>
      <c r="X46" s="28">
        <v>6</v>
      </c>
      <c r="Y46" s="28">
        <v>5</v>
      </c>
      <c r="Z46" s="28">
        <v>6</v>
      </c>
      <c r="AA46" s="28">
        <v>10</v>
      </c>
      <c r="AB46" s="28">
        <v>6</v>
      </c>
      <c r="AQ46">
        <v>26</v>
      </c>
      <c r="AR46">
        <v>24</v>
      </c>
      <c r="AS46">
        <v>30</v>
      </c>
      <c r="AT46">
        <v>18</v>
      </c>
      <c r="AU46">
        <v>34</v>
      </c>
      <c r="AV46">
        <v>14</v>
      </c>
      <c r="AW46">
        <v>34</v>
      </c>
      <c r="AX46">
        <v>14</v>
      </c>
      <c r="AY46">
        <v>12</v>
      </c>
      <c r="AZ46">
        <v>38</v>
      </c>
      <c r="BA46">
        <v>26</v>
      </c>
      <c r="BB46">
        <v>80</v>
      </c>
    </row>
    <row r="47" spans="1:54" x14ac:dyDescent="0.35">
      <c r="A47" s="25" t="s">
        <v>50</v>
      </c>
      <c r="B47" s="25" t="s">
        <v>76</v>
      </c>
      <c r="D47">
        <v>106</v>
      </c>
      <c r="E47">
        <v>106</v>
      </c>
      <c r="F47">
        <v>104</v>
      </c>
      <c r="G47">
        <v>106</v>
      </c>
      <c r="H47">
        <v>105</v>
      </c>
      <c r="I47">
        <v>105</v>
      </c>
      <c r="J47">
        <v>115</v>
      </c>
      <c r="K47">
        <v>115</v>
      </c>
      <c r="L47">
        <v>109</v>
      </c>
      <c r="M47">
        <v>102</v>
      </c>
      <c r="N47">
        <v>98</v>
      </c>
      <c r="O47">
        <v>85</v>
      </c>
      <c r="Q47" s="28">
        <v>9</v>
      </c>
      <c r="R47" s="28">
        <v>5</v>
      </c>
      <c r="S47" s="28">
        <v>10</v>
      </c>
      <c r="T47" s="28">
        <v>7</v>
      </c>
      <c r="U47" s="28">
        <v>8</v>
      </c>
      <c r="V47" s="28">
        <v>13</v>
      </c>
      <c r="W47" s="28">
        <v>11</v>
      </c>
      <c r="X47" s="28">
        <v>2</v>
      </c>
      <c r="Y47" s="28">
        <v>6</v>
      </c>
      <c r="Z47" s="28">
        <v>9</v>
      </c>
      <c r="AA47" s="28">
        <v>2</v>
      </c>
      <c r="AB47" s="28">
        <v>3</v>
      </c>
      <c r="AQ47">
        <v>20</v>
      </c>
      <c r="AR47">
        <v>12</v>
      </c>
      <c r="AS47">
        <v>10</v>
      </c>
      <c r="AT47">
        <v>14</v>
      </c>
      <c r="AU47">
        <v>12</v>
      </c>
      <c r="AV47">
        <v>6</v>
      </c>
      <c r="AW47">
        <v>12</v>
      </c>
      <c r="AX47">
        <v>20</v>
      </c>
      <c r="AY47">
        <v>26</v>
      </c>
      <c r="AZ47">
        <v>20</v>
      </c>
      <c r="BA47">
        <v>30</v>
      </c>
      <c r="BB47">
        <v>38</v>
      </c>
    </row>
    <row r="48" spans="1:54" x14ac:dyDescent="0.35">
      <c r="A48" s="25" t="s">
        <v>51</v>
      </c>
      <c r="B48" s="25" t="s">
        <v>76</v>
      </c>
      <c r="D48">
        <v>82</v>
      </c>
      <c r="E48">
        <v>81</v>
      </c>
      <c r="F48">
        <v>82</v>
      </c>
      <c r="G48">
        <v>80</v>
      </c>
      <c r="H48">
        <v>78</v>
      </c>
      <c r="I48">
        <v>78</v>
      </c>
      <c r="J48">
        <v>78</v>
      </c>
      <c r="K48">
        <v>73</v>
      </c>
      <c r="L48">
        <v>71</v>
      </c>
      <c r="M48">
        <v>68</v>
      </c>
      <c r="N48">
        <v>57</v>
      </c>
      <c r="O48">
        <v>51</v>
      </c>
      <c r="Q48" s="28">
        <v>7</v>
      </c>
      <c r="R48" s="28">
        <v>7</v>
      </c>
      <c r="S48" s="28">
        <v>4</v>
      </c>
      <c r="T48" s="28">
        <v>1</v>
      </c>
      <c r="U48" s="28">
        <v>1</v>
      </c>
      <c r="V48" s="28">
        <v>6</v>
      </c>
      <c r="W48" s="28">
        <v>2</v>
      </c>
      <c r="Z48" s="28">
        <v>1</v>
      </c>
      <c r="AA48" s="28">
        <v>0</v>
      </c>
      <c r="AB48" s="28">
        <v>4</v>
      </c>
      <c r="AQ48">
        <v>10</v>
      </c>
      <c r="AR48">
        <v>10</v>
      </c>
      <c r="AS48">
        <v>14</v>
      </c>
      <c r="AT48">
        <v>8</v>
      </c>
      <c r="AU48">
        <v>6</v>
      </c>
      <c r="AV48">
        <v>12</v>
      </c>
      <c r="AW48">
        <v>6</v>
      </c>
      <c r="AX48">
        <v>4</v>
      </c>
      <c r="AY48">
        <v>6</v>
      </c>
      <c r="AZ48">
        <v>24</v>
      </c>
      <c r="BA48">
        <v>14</v>
      </c>
      <c r="BB48">
        <v>40</v>
      </c>
    </row>
    <row r="49" spans="1:54" x14ac:dyDescent="0.35">
      <c r="A49" s="25" t="s">
        <v>52</v>
      </c>
      <c r="B49" s="25" t="s">
        <v>76</v>
      </c>
      <c r="D49">
        <v>11</v>
      </c>
      <c r="E49">
        <v>12</v>
      </c>
      <c r="F49">
        <v>12</v>
      </c>
      <c r="G49">
        <v>13</v>
      </c>
      <c r="H49">
        <v>14</v>
      </c>
      <c r="I49">
        <v>14</v>
      </c>
      <c r="J49">
        <v>13</v>
      </c>
      <c r="K49">
        <v>12</v>
      </c>
      <c r="L49">
        <v>11</v>
      </c>
      <c r="M49">
        <v>11</v>
      </c>
      <c r="N49">
        <v>9</v>
      </c>
      <c r="O49">
        <v>8</v>
      </c>
      <c r="Q49" s="28">
        <v>1</v>
      </c>
      <c r="S49" s="28">
        <v>1</v>
      </c>
      <c r="T49" s="28">
        <v>2</v>
      </c>
      <c r="X49" s="28">
        <v>1</v>
      </c>
      <c r="Z49" s="28">
        <v>0</v>
      </c>
      <c r="AA49" s="28">
        <v>0</v>
      </c>
      <c r="AB49" s="28">
        <v>1</v>
      </c>
      <c r="AQ49" t="s">
        <v>82</v>
      </c>
      <c r="AR49" t="s">
        <v>82</v>
      </c>
      <c r="AS49" t="s">
        <v>82</v>
      </c>
      <c r="AT49" t="s">
        <v>82</v>
      </c>
      <c r="AU49">
        <v>2</v>
      </c>
      <c r="AV49">
        <v>2</v>
      </c>
      <c r="AW49">
        <v>2</v>
      </c>
      <c r="AX49">
        <v>4</v>
      </c>
      <c r="AY49" t="s">
        <v>82</v>
      </c>
      <c r="AZ49">
        <v>4</v>
      </c>
      <c r="BA49">
        <v>4</v>
      </c>
      <c r="BB49">
        <v>2</v>
      </c>
    </row>
    <row r="50" spans="1:54" x14ac:dyDescent="0.35">
      <c r="A50" s="25" t="s">
        <v>53</v>
      </c>
      <c r="B50" s="25" t="s">
        <v>76</v>
      </c>
      <c r="D50">
        <v>615</v>
      </c>
      <c r="E50">
        <v>610</v>
      </c>
      <c r="F50">
        <v>606</v>
      </c>
      <c r="G50">
        <v>603</v>
      </c>
      <c r="H50">
        <v>584</v>
      </c>
      <c r="I50">
        <v>574</v>
      </c>
      <c r="J50">
        <v>567</v>
      </c>
      <c r="K50">
        <v>553</v>
      </c>
      <c r="L50">
        <v>549</v>
      </c>
      <c r="M50">
        <v>528</v>
      </c>
      <c r="N50">
        <v>513</v>
      </c>
      <c r="O50">
        <v>446</v>
      </c>
      <c r="Q50" s="28">
        <v>38</v>
      </c>
      <c r="R50" s="28">
        <v>37</v>
      </c>
      <c r="S50" s="28">
        <v>33</v>
      </c>
      <c r="T50" s="28">
        <v>35</v>
      </c>
      <c r="U50" s="28">
        <v>30</v>
      </c>
      <c r="V50" s="28">
        <v>51</v>
      </c>
      <c r="W50" s="28">
        <v>31</v>
      </c>
      <c r="X50" s="28">
        <v>39</v>
      </c>
      <c r="Y50" s="28">
        <v>35</v>
      </c>
      <c r="Z50" s="28">
        <v>42</v>
      </c>
      <c r="AA50" s="28">
        <v>27</v>
      </c>
      <c r="AB50" s="28">
        <v>12</v>
      </c>
      <c r="AQ50">
        <v>78</v>
      </c>
      <c r="AR50">
        <v>72</v>
      </c>
      <c r="AS50">
        <v>76</v>
      </c>
      <c r="AT50">
        <v>98</v>
      </c>
      <c r="AU50">
        <v>82</v>
      </c>
      <c r="AV50">
        <v>118</v>
      </c>
      <c r="AW50">
        <v>82</v>
      </c>
      <c r="AX50">
        <v>86</v>
      </c>
      <c r="AY50">
        <v>114</v>
      </c>
      <c r="AZ50">
        <v>114</v>
      </c>
      <c r="BA50">
        <v>190</v>
      </c>
      <c r="BB50">
        <v>106</v>
      </c>
    </row>
    <row r="51" spans="1:54" x14ac:dyDescent="0.35">
      <c r="A51" s="25" t="s">
        <v>54</v>
      </c>
      <c r="B51" s="25" t="s">
        <v>76</v>
      </c>
      <c r="D51">
        <v>719</v>
      </c>
      <c r="E51">
        <v>708</v>
      </c>
      <c r="F51">
        <v>700</v>
      </c>
      <c r="G51">
        <v>714</v>
      </c>
      <c r="H51">
        <v>707</v>
      </c>
      <c r="I51">
        <v>682</v>
      </c>
      <c r="J51">
        <v>684</v>
      </c>
      <c r="K51">
        <v>655</v>
      </c>
      <c r="L51">
        <v>645</v>
      </c>
      <c r="M51">
        <v>629</v>
      </c>
      <c r="N51">
        <v>602</v>
      </c>
      <c r="O51">
        <v>535</v>
      </c>
      <c r="Q51" s="28">
        <v>36</v>
      </c>
      <c r="R51" s="28">
        <v>50</v>
      </c>
      <c r="S51" s="28">
        <v>54</v>
      </c>
      <c r="T51" s="28">
        <v>42</v>
      </c>
      <c r="U51" s="28">
        <v>28</v>
      </c>
      <c r="V51" s="28">
        <v>50</v>
      </c>
      <c r="W51" s="28">
        <v>35</v>
      </c>
      <c r="X51" s="28">
        <v>34</v>
      </c>
      <c r="Y51" s="28">
        <v>30</v>
      </c>
      <c r="Z51" s="28">
        <v>23</v>
      </c>
      <c r="AA51" s="28">
        <v>30</v>
      </c>
      <c r="AB51" s="28">
        <v>15</v>
      </c>
      <c r="AQ51">
        <v>92</v>
      </c>
      <c r="AR51">
        <v>104</v>
      </c>
      <c r="AS51">
        <v>84</v>
      </c>
      <c r="AT51">
        <v>86</v>
      </c>
      <c r="AU51">
        <v>98</v>
      </c>
      <c r="AV51">
        <v>88</v>
      </c>
      <c r="AW51">
        <v>98</v>
      </c>
      <c r="AX51">
        <v>104</v>
      </c>
      <c r="AY51">
        <v>100</v>
      </c>
      <c r="AZ51">
        <v>100</v>
      </c>
      <c r="BA51">
        <v>182</v>
      </c>
      <c r="BB51">
        <v>230</v>
      </c>
    </row>
    <row r="52" spans="1:54" x14ac:dyDescent="0.35">
      <c r="A52" s="25" t="s">
        <v>55</v>
      </c>
      <c r="B52" s="25" t="s">
        <v>76</v>
      </c>
      <c r="D52">
        <v>103</v>
      </c>
      <c r="E52">
        <v>101</v>
      </c>
      <c r="F52">
        <v>98</v>
      </c>
      <c r="G52">
        <v>103</v>
      </c>
      <c r="H52">
        <v>98</v>
      </c>
      <c r="I52">
        <v>98</v>
      </c>
      <c r="J52">
        <v>93</v>
      </c>
      <c r="K52">
        <v>93</v>
      </c>
      <c r="L52">
        <v>90</v>
      </c>
      <c r="M52">
        <v>88</v>
      </c>
      <c r="N52">
        <v>80</v>
      </c>
      <c r="O52">
        <v>69</v>
      </c>
      <c r="Q52" s="28">
        <v>5</v>
      </c>
      <c r="R52" s="28">
        <v>2</v>
      </c>
      <c r="S52" s="28">
        <v>11</v>
      </c>
      <c r="U52" s="28">
        <v>8</v>
      </c>
      <c r="V52" s="28">
        <v>3</v>
      </c>
      <c r="W52" s="28">
        <v>3</v>
      </c>
      <c r="X52" s="28">
        <v>1</v>
      </c>
      <c r="Y52" s="28">
        <v>1</v>
      </c>
      <c r="Z52" s="28">
        <v>4</v>
      </c>
      <c r="AA52" s="28">
        <v>2</v>
      </c>
      <c r="AB52" s="28">
        <v>3</v>
      </c>
      <c r="AQ52">
        <v>12</v>
      </c>
      <c r="AR52">
        <v>10</v>
      </c>
      <c r="AS52">
        <v>12</v>
      </c>
      <c r="AT52">
        <v>12</v>
      </c>
      <c r="AU52">
        <v>6</v>
      </c>
      <c r="AV52">
        <v>16</v>
      </c>
      <c r="AW52">
        <v>6</v>
      </c>
      <c r="AX52">
        <v>8</v>
      </c>
      <c r="AY52">
        <v>8</v>
      </c>
      <c r="AZ52">
        <v>22</v>
      </c>
      <c r="BA52">
        <v>26</v>
      </c>
      <c r="BB52">
        <v>28</v>
      </c>
    </row>
    <row r="53" spans="1:54" x14ac:dyDescent="0.35">
      <c r="A53" s="25" t="s">
        <v>56</v>
      </c>
      <c r="B53" s="25" t="s">
        <v>76</v>
      </c>
      <c r="D53">
        <v>449</v>
      </c>
      <c r="E53">
        <v>444</v>
      </c>
      <c r="F53">
        <v>447</v>
      </c>
      <c r="G53">
        <v>434</v>
      </c>
      <c r="H53">
        <v>430</v>
      </c>
      <c r="I53">
        <v>426</v>
      </c>
      <c r="J53">
        <v>406</v>
      </c>
      <c r="K53">
        <v>392</v>
      </c>
      <c r="L53">
        <v>379</v>
      </c>
      <c r="M53">
        <v>346</v>
      </c>
      <c r="N53">
        <v>339</v>
      </c>
      <c r="O53">
        <v>308</v>
      </c>
      <c r="Q53" s="28">
        <v>26</v>
      </c>
      <c r="R53" s="28">
        <v>24</v>
      </c>
      <c r="S53" s="28">
        <v>8</v>
      </c>
      <c r="T53" s="28">
        <v>23</v>
      </c>
      <c r="U53" s="28">
        <v>17</v>
      </c>
      <c r="V53" s="28">
        <v>15</v>
      </c>
      <c r="W53" s="28">
        <v>12</v>
      </c>
      <c r="X53" s="28">
        <v>16</v>
      </c>
      <c r="Y53" s="28">
        <v>8</v>
      </c>
      <c r="Z53" s="28">
        <v>24</v>
      </c>
      <c r="AA53" s="28">
        <v>4</v>
      </c>
      <c r="AB53" s="28">
        <v>4</v>
      </c>
      <c r="AQ53">
        <v>52</v>
      </c>
      <c r="AR53">
        <v>48</v>
      </c>
      <c r="AS53">
        <v>48</v>
      </c>
      <c r="AT53">
        <v>46</v>
      </c>
      <c r="AU53">
        <v>66</v>
      </c>
      <c r="AV53">
        <v>72</v>
      </c>
      <c r="AW53">
        <v>66</v>
      </c>
      <c r="AX53">
        <v>66</v>
      </c>
      <c r="AY53">
        <v>80</v>
      </c>
      <c r="AZ53">
        <v>60</v>
      </c>
      <c r="BA53">
        <v>84</v>
      </c>
      <c r="BB53">
        <v>162</v>
      </c>
    </row>
    <row r="54" spans="1:54" x14ac:dyDescent="0.35">
      <c r="A54" s="25" t="s">
        <v>57</v>
      </c>
      <c r="B54" s="25" t="s">
        <v>76</v>
      </c>
      <c r="D54">
        <v>465</v>
      </c>
      <c r="E54">
        <v>459</v>
      </c>
      <c r="F54">
        <v>451</v>
      </c>
      <c r="G54">
        <v>459</v>
      </c>
      <c r="H54">
        <v>455</v>
      </c>
      <c r="I54">
        <v>452</v>
      </c>
      <c r="J54">
        <v>435</v>
      </c>
      <c r="K54">
        <v>427</v>
      </c>
      <c r="L54">
        <v>416</v>
      </c>
      <c r="M54">
        <v>410</v>
      </c>
      <c r="N54">
        <v>382</v>
      </c>
      <c r="O54">
        <v>351</v>
      </c>
      <c r="Q54" s="28">
        <v>21</v>
      </c>
      <c r="R54" s="28">
        <v>21</v>
      </c>
      <c r="S54" s="28">
        <v>30</v>
      </c>
      <c r="T54" s="28">
        <v>7</v>
      </c>
      <c r="U54" s="28">
        <v>20</v>
      </c>
      <c r="V54" s="28">
        <v>9</v>
      </c>
      <c r="W54" s="28">
        <v>10</v>
      </c>
      <c r="X54" s="28">
        <v>15</v>
      </c>
      <c r="Y54" s="28">
        <v>11</v>
      </c>
      <c r="Z54" s="28">
        <v>16</v>
      </c>
      <c r="AA54" s="28">
        <v>12</v>
      </c>
      <c r="AB54" s="28">
        <v>8</v>
      </c>
      <c r="AQ54">
        <v>46</v>
      </c>
      <c r="AR54">
        <v>50</v>
      </c>
      <c r="AS54">
        <v>40</v>
      </c>
      <c r="AT54">
        <v>26</v>
      </c>
      <c r="AU54">
        <v>50</v>
      </c>
      <c r="AV54">
        <v>56</v>
      </c>
      <c r="AW54">
        <v>50</v>
      </c>
      <c r="AX54">
        <v>54</v>
      </c>
      <c r="AY54">
        <v>36</v>
      </c>
      <c r="AZ54">
        <v>86</v>
      </c>
      <c r="BA54">
        <v>82</v>
      </c>
      <c r="BB54">
        <v>154</v>
      </c>
    </row>
    <row r="55" spans="1:54" x14ac:dyDescent="0.35">
      <c r="A55" s="25" t="s">
        <v>58</v>
      </c>
      <c r="B55" s="25" t="s">
        <v>76</v>
      </c>
      <c r="D55">
        <v>43</v>
      </c>
      <c r="E55">
        <v>40</v>
      </c>
      <c r="F55">
        <v>42</v>
      </c>
      <c r="G55">
        <v>43</v>
      </c>
      <c r="H55">
        <v>42</v>
      </c>
      <c r="I55">
        <v>39</v>
      </c>
      <c r="J55">
        <v>38</v>
      </c>
      <c r="K55">
        <v>37</v>
      </c>
      <c r="L55">
        <v>38</v>
      </c>
      <c r="M55">
        <v>36</v>
      </c>
      <c r="N55">
        <v>34</v>
      </c>
      <c r="O55">
        <v>33</v>
      </c>
      <c r="Q55" s="28">
        <v>3</v>
      </c>
      <c r="R55" s="28">
        <v>5</v>
      </c>
      <c r="S55" s="28">
        <v>2</v>
      </c>
      <c r="T55" s="28">
        <v>3</v>
      </c>
      <c r="V55" s="28">
        <v>1</v>
      </c>
      <c r="W55" s="28">
        <v>2</v>
      </c>
      <c r="X55" s="28">
        <v>2</v>
      </c>
      <c r="Z55" s="28">
        <v>1</v>
      </c>
      <c r="AA55" s="28">
        <v>0</v>
      </c>
      <c r="AB55" s="28">
        <v>1</v>
      </c>
      <c r="AQ55">
        <v>10</v>
      </c>
      <c r="AR55">
        <v>4</v>
      </c>
      <c r="AS55">
        <v>2</v>
      </c>
      <c r="AT55">
        <v>6</v>
      </c>
      <c r="AU55">
        <v>2</v>
      </c>
      <c r="AV55">
        <v>4</v>
      </c>
      <c r="AW55">
        <v>2</v>
      </c>
      <c r="AX55">
        <v>2</v>
      </c>
      <c r="AY55">
        <v>4</v>
      </c>
      <c r="AZ55">
        <v>6</v>
      </c>
      <c r="BA55">
        <v>2</v>
      </c>
      <c r="BB55">
        <v>22</v>
      </c>
    </row>
    <row r="56" spans="1:54" x14ac:dyDescent="0.35">
      <c r="A56" s="25" t="s">
        <v>59</v>
      </c>
      <c r="B56" s="25" t="s">
        <v>76</v>
      </c>
      <c r="D56">
        <v>211</v>
      </c>
      <c r="E56">
        <v>211</v>
      </c>
      <c r="F56">
        <v>209</v>
      </c>
      <c r="G56">
        <v>202</v>
      </c>
      <c r="H56">
        <v>203</v>
      </c>
      <c r="I56">
        <v>197</v>
      </c>
      <c r="J56">
        <v>195</v>
      </c>
      <c r="K56">
        <v>189</v>
      </c>
      <c r="L56">
        <v>178</v>
      </c>
      <c r="M56">
        <v>170</v>
      </c>
      <c r="N56">
        <v>146</v>
      </c>
      <c r="O56">
        <v>127</v>
      </c>
      <c r="Q56" s="28">
        <v>12</v>
      </c>
      <c r="R56" s="28">
        <v>8</v>
      </c>
      <c r="S56" s="28">
        <v>9</v>
      </c>
      <c r="T56" s="28">
        <v>11</v>
      </c>
      <c r="U56" s="28">
        <v>8</v>
      </c>
      <c r="V56" s="28">
        <v>12</v>
      </c>
      <c r="W56" s="28">
        <v>13</v>
      </c>
      <c r="X56" s="28">
        <v>5</v>
      </c>
      <c r="Y56" s="28">
        <v>9</v>
      </c>
      <c r="Z56" s="28">
        <v>7</v>
      </c>
      <c r="AA56" s="28">
        <v>9</v>
      </c>
      <c r="AB56" s="28">
        <v>0</v>
      </c>
      <c r="AQ56">
        <v>20</v>
      </c>
      <c r="AR56">
        <v>20</v>
      </c>
      <c r="AS56">
        <v>30</v>
      </c>
      <c r="AT56">
        <v>20</v>
      </c>
      <c r="AU56">
        <v>34</v>
      </c>
      <c r="AV56">
        <v>26</v>
      </c>
      <c r="AW56">
        <v>34</v>
      </c>
      <c r="AX56">
        <v>38</v>
      </c>
      <c r="AY56">
        <v>48</v>
      </c>
      <c r="AZ56">
        <v>62</v>
      </c>
      <c r="BA56">
        <v>58</v>
      </c>
      <c r="BB56">
        <v>62</v>
      </c>
    </row>
    <row r="57" spans="1:54" x14ac:dyDescent="0.35">
      <c r="A57" s="25" t="s">
        <v>61</v>
      </c>
      <c r="B57" s="25" t="s">
        <v>76</v>
      </c>
      <c r="D57">
        <v>50</v>
      </c>
      <c r="E57">
        <v>51</v>
      </c>
      <c r="F57">
        <v>49</v>
      </c>
      <c r="G57">
        <v>49</v>
      </c>
      <c r="H57">
        <v>49</v>
      </c>
      <c r="I57">
        <v>48</v>
      </c>
      <c r="J57">
        <v>43</v>
      </c>
      <c r="K57">
        <v>41</v>
      </c>
      <c r="L57">
        <v>39</v>
      </c>
      <c r="M57">
        <v>37</v>
      </c>
      <c r="N57">
        <v>34</v>
      </c>
      <c r="O57">
        <v>26</v>
      </c>
      <c r="Q57" s="28">
        <v>1</v>
      </c>
      <c r="R57" s="28">
        <v>2</v>
      </c>
      <c r="S57" s="28">
        <v>4</v>
      </c>
      <c r="T57" s="28">
        <v>2</v>
      </c>
      <c r="W57" s="28">
        <v>1</v>
      </c>
      <c r="X57" s="28">
        <v>2</v>
      </c>
      <c r="Y57" s="28">
        <v>2</v>
      </c>
      <c r="Z57" s="28">
        <v>0</v>
      </c>
      <c r="AA57" s="28">
        <v>0</v>
      </c>
      <c r="AB57" s="28">
        <v>2</v>
      </c>
      <c r="AQ57">
        <v>2</v>
      </c>
      <c r="AR57">
        <v>6</v>
      </c>
      <c r="AS57">
        <v>6</v>
      </c>
      <c r="AT57">
        <v>4</v>
      </c>
      <c r="AU57">
        <v>8</v>
      </c>
      <c r="AV57">
        <v>10</v>
      </c>
      <c r="AW57">
        <v>8</v>
      </c>
      <c r="AX57">
        <v>8</v>
      </c>
      <c r="AY57">
        <v>8</v>
      </c>
      <c r="AZ57">
        <v>6</v>
      </c>
      <c r="BA57">
        <v>18</v>
      </c>
      <c r="BB57">
        <v>6</v>
      </c>
    </row>
    <row r="58" spans="1:54" x14ac:dyDescent="0.35">
      <c r="A58" s="25" t="s">
        <v>62</v>
      </c>
      <c r="B58" s="25" t="s">
        <v>76</v>
      </c>
      <c r="D58">
        <v>427</v>
      </c>
      <c r="E58">
        <v>433</v>
      </c>
      <c r="F58">
        <v>429</v>
      </c>
      <c r="G58">
        <v>425</v>
      </c>
      <c r="H58">
        <v>414</v>
      </c>
      <c r="I58">
        <v>399</v>
      </c>
      <c r="J58">
        <v>381</v>
      </c>
      <c r="K58">
        <v>362</v>
      </c>
      <c r="L58">
        <v>364</v>
      </c>
      <c r="M58">
        <v>377</v>
      </c>
      <c r="N58">
        <v>372</v>
      </c>
      <c r="O58">
        <v>336</v>
      </c>
      <c r="Q58" s="28">
        <v>38</v>
      </c>
      <c r="R58" s="28">
        <v>41</v>
      </c>
      <c r="S58" s="28">
        <v>23</v>
      </c>
      <c r="T58" s="28">
        <v>25</v>
      </c>
      <c r="U58" s="28">
        <v>28</v>
      </c>
      <c r="V58" s="28">
        <v>34</v>
      </c>
      <c r="W58" s="28">
        <v>29</v>
      </c>
      <c r="X58" s="28">
        <v>47</v>
      </c>
      <c r="Y58" s="28">
        <v>65</v>
      </c>
      <c r="Z58" s="28">
        <v>29</v>
      </c>
      <c r="AA58" s="28">
        <v>17</v>
      </c>
      <c r="AB58" s="28">
        <v>4</v>
      </c>
      <c r="AQ58">
        <v>54</v>
      </c>
      <c r="AR58">
        <v>78</v>
      </c>
      <c r="AS58">
        <v>60</v>
      </c>
      <c r="AT58">
        <v>68</v>
      </c>
      <c r="AU58">
        <v>52</v>
      </c>
      <c r="AV58">
        <v>106</v>
      </c>
      <c r="AW58">
        <v>52</v>
      </c>
      <c r="AX58">
        <v>92</v>
      </c>
      <c r="AY58">
        <v>98</v>
      </c>
      <c r="AZ58">
        <v>64</v>
      </c>
      <c r="BA58">
        <v>102</v>
      </c>
      <c r="BB58">
        <v>64</v>
      </c>
    </row>
    <row r="59" spans="1:54" x14ac:dyDescent="0.35">
      <c r="A59" s="25" t="s">
        <v>63</v>
      </c>
      <c r="B59" s="25" t="s">
        <v>76</v>
      </c>
      <c r="D59">
        <v>120</v>
      </c>
      <c r="E59">
        <v>120</v>
      </c>
      <c r="F59">
        <v>117</v>
      </c>
      <c r="G59">
        <v>117</v>
      </c>
      <c r="H59">
        <v>121</v>
      </c>
      <c r="I59">
        <v>122</v>
      </c>
      <c r="J59">
        <v>117</v>
      </c>
      <c r="K59">
        <v>113</v>
      </c>
      <c r="L59">
        <v>112</v>
      </c>
      <c r="M59">
        <v>111</v>
      </c>
      <c r="N59">
        <v>110</v>
      </c>
      <c r="O59">
        <v>97</v>
      </c>
      <c r="Q59" s="28">
        <v>9</v>
      </c>
      <c r="R59" s="28">
        <v>8</v>
      </c>
      <c r="S59" s="28">
        <v>10</v>
      </c>
      <c r="T59" s="28">
        <v>12</v>
      </c>
      <c r="U59" s="28">
        <v>12</v>
      </c>
      <c r="V59" s="28">
        <v>7</v>
      </c>
      <c r="W59" s="28">
        <v>9</v>
      </c>
      <c r="X59" s="28">
        <v>7</v>
      </c>
      <c r="Y59" s="28">
        <v>7</v>
      </c>
      <c r="Z59" s="28">
        <v>11</v>
      </c>
      <c r="AA59" s="28">
        <v>6</v>
      </c>
      <c r="AB59" s="28">
        <v>7</v>
      </c>
      <c r="AQ59">
        <v>26</v>
      </c>
      <c r="AR59">
        <v>28</v>
      </c>
      <c r="AS59">
        <v>14</v>
      </c>
      <c r="AT59">
        <v>18</v>
      </c>
      <c r="AU59">
        <v>24</v>
      </c>
      <c r="AV59">
        <v>24</v>
      </c>
      <c r="AW59">
        <v>24</v>
      </c>
      <c r="AX59">
        <v>18</v>
      </c>
      <c r="AY59">
        <v>16</v>
      </c>
      <c r="AZ59">
        <v>20</v>
      </c>
      <c r="BA59">
        <v>36</v>
      </c>
      <c r="BB59">
        <v>34</v>
      </c>
    </row>
    <row r="60" spans="1:54" x14ac:dyDescent="0.35">
      <c r="A60" s="25" t="s">
        <v>64</v>
      </c>
      <c r="B60" s="25" t="s">
        <v>76</v>
      </c>
      <c r="D60">
        <v>3</v>
      </c>
      <c r="E60">
        <v>3</v>
      </c>
      <c r="F60">
        <v>2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2</v>
      </c>
      <c r="O60">
        <v>2</v>
      </c>
      <c r="S60" s="28">
        <v>3</v>
      </c>
      <c r="Z60" s="28">
        <v>0</v>
      </c>
      <c r="AA60" s="28">
        <v>0</v>
      </c>
      <c r="AB60" s="28">
        <v>1</v>
      </c>
      <c r="AQ60" t="s">
        <v>82</v>
      </c>
      <c r="AR60">
        <v>2</v>
      </c>
      <c r="AS60">
        <v>4</v>
      </c>
      <c r="AT60" t="s">
        <v>82</v>
      </c>
      <c r="AU60" t="s">
        <v>82</v>
      </c>
      <c r="AV60" t="s">
        <v>82</v>
      </c>
      <c r="AW60" t="s">
        <v>82</v>
      </c>
      <c r="AX60" t="s">
        <v>82</v>
      </c>
      <c r="AY60" t="s">
        <v>82</v>
      </c>
      <c r="AZ60">
        <v>2</v>
      </c>
      <c r="BA60">
        <v>0</v>
      </c>
      <c r="BB60">
        <v>2</v>
      </c>
    </row>
    <row r="61" spans="1:54" x14ac:dyDescent="0.35">
      <c r="A61" s="25" t="s">
        <v>65</v>
      </c>
      <c r="B61" s="25" t="s">
        <v>76</v>
      </c>
      <c r="D61">
        <v>58</v>
      </c>
      <c r="E61">
        <v>58</v>
      </c>
      <c r="F61">
        <v>55</v>
      </c>
      <c r="G61">
        <v>53</v>
      </c>
      <c r="H61">
        <v>53</v>
      </c>
      <c r="I61">
        <v>50</v>
      </c>
      <c r="J61">
        <v>54</v>
      </c>
      <c r="K61">
        <v>54</v>
      </c>
      <c r="L61">
        <v>50</v>
      </c>
      <c r="M61">
        <v>50</v>
      </c>
      <c r="N61">
        <v>50</v>
      </c>
      <c r="O61">
        <v>45</v>
      </c>
      <c r="Q61" s="28">
        <v>4</v>
      </c>
      <c r="R61" s="28">
        <v>4</v>
      </c>
      <c r="T61" s="28">
        <v>5</v>
      </c>
      <c r="U61" s="28">
        <v>4</v>
      </c>
      <c r="V61" s="28">
        <v>5</v>
      </c>
      <c r="W61" s="28">
        <v>4</v>
      </c>
      <c r="X61" s="28">
        <v>2</v>
      </c>
      <c r="Y61" s="28">
        <v>6</v>
      </c>
      <c r="Z61" s="28">
        <v>4</v>
      </c>
      <c r="AA61" s="28">
        <v>0</v>
      </c>
      <c r="AB61" s="28">
        <v>0</v>
      </c>
      <c r="AQ61">
        <v>8</v>
      </c>
      <c r="AR61">
        <v>16</v>
      </c>
      <c r="AS61">
        <v>4</v>
      </c>
      <c r="AT61">
        <v>8</v>
      </c>
      <c r="AU61">
        <v>20</v>
      </c>
      <c r="AV61">
        <v>4</v>
      </c>
      <c r="AW61">
        <v>20</v>
      </c>
      <c r="AX61">
        <v>16</v>
      </c>
      <c r="AY61">
        <v>10</v>
      </c>
      <c r="AZ61">
        <v>6</v>
      </c>
      <c r="BA61">
        <v>10</v>
      </c>
      <c r="BB61">
        <v>6</v>
      </c>
    </row>
    <row r="62" spans="1:54" x14ac:dyDescent="0.35">
      <c r="A62" s="25" t="s">
        <v>66</v>
      </c>
      <c r="B62" s="25" t="s">
        <v>76</v>
      </c>
      <c r="D62">
        <v>11</v>
      </c>
      <c r="E62">
        <v>13</v>
      </c>
      <c r="F62">
        <v>11</v>
      </c>
      <c r="G62">
        <v>10</v>
      </c>
      <c r="H62">
        <v>10</v>
      </c>
      <c r="I62">
        <v>11</v>
      </c>
      <c r="J62">
        <v>11</v>
      </c>
      <c r="K62">
        <v>11</v>
      </c>
      <c r="L62">
        <v>13</v>
      </c>
      <c r="M62">
        <v>12</v>
      </c>
      <c r="N62">
        <v>13</v>
      </c>
      <c r="O62">
        <v>12</v>
      </c>
      <c r="Q62" s="28">
        <v>2</v>
      </c>
      <c r="R62" s="28">
        <v>1</v>
      </c>
      <c r="U62" s="28">
        <v>1</v>
      </c>
      <c r="X62" s="28">
        <v>2</v>
      </c>
      <c r="Y62" s="28">
        <v>1</v>
      </c>
      <c r="Z62" s="28">
        <v>2</v>
      </c>
      <c r="AA62" s="28">
        <v>0</v>
      </c>
      <c r="AB62" s="28">
        <v>0</v>
      </c>
      <c r="AQ62" t="s">
        <v>82</v>
      </c>
      <c r="AR62">
        <v>6</v>
      </c>
      <c r="AS62">
        <v>2</v>
      </c>
      <c r="AT62" t="s">
        <v>82</v>
      </c>
      <c r="AU62" t="s">
        <v>82</v>
      </c>
      <c r="AV62" t="s">
        <v>82</v>
      </c>
      <c r="AW62" t="s">
        <v>82</v>
      </c>
      <c r="AX62">
        <v>2</v>
      </c>
      <c r="AY62">
        <v>4</v>
      </c>
      <c r="AZ62">
        <v>0</v>
      </c>
      <c r="BA62">
        <v>4</v>
      </c>
      <c r="BB62">
        <v>2</v>
      </c>
    </row>
    <row r="63" spans="1:54" x14ac:dyDescent="0.35">
      <c r="A63" s="25" t="s">
        <v>67</v>
      </c>
      <c r="B63" s="25" t="s">
        <v>76</v>
      </c>
      <c r="D63">
        <v>4</v>
      </c>
      <c r="E63">
        <v>4</v>
      </c>
      <c r="F63">
        <v>4</v>
      </c>
      <c r="G63">
        <v>4</v>
      </c>
      <c r="H63">
        <v>3</v>
      </c>
      <c r="I63">
        <v>3</v>
      </c>
      <c r="J63">
        <v>3</v>
      </c>
      <c r="K63">
        <v>4</v>
      </c>
      <c r="L63">
        <v>3</v>
      </c>
      <c r="M63">
        <v>3</v>
      </c>
      <c r="N63">
        <v>3</v>
      </c>
      <c r="O63">
        <v>3</v>
      </c>
      <c r="W63" s="28">
        <v>1</v>
      </c>
      <c r="Z63" s="28" t="s">
        <v>82</v>
      </c>
      <c r="AA63" s="28" t="s">
        <v>82</v>
      </c>
      <c r="AB63" s="28" t="s">
        <v>82</v>
      </c>
      <c r="AQ63" t="s">
        <v>82</v>
      </c>
      <c r="AR63" t="s">
        <v>82</v>
      </c>
      <c r="AS63" t="s">
        <v>82</v>
      </c>
      <c r="AT63">
        <v>2</v>
      </c>
      <c r="AU63" t="s">
        <v>82</v>
      </c>
      <c r="AV63" t="s">
        <v>82</v>
      </c>
      <c r="AW63" t="s">
        <v>82</v>
      </c>
      <c r="AX63">
        <v>2</v>
      </c>
      <c r="AY63" t="s">
        <v>82</v>
      </c>
      <c r="AZ63" t="s">
        <v>82</v>
      </c>
      <c r="BA63" t="s">
        <v>82</v>
      </c>
      <c r="BB63" t="s">
        <v>82</v>
      </c>
    </row>
    <row r="64" spans="1:54" x14ac:dyDescent="0.35">
      <c r="A64" s="25" t="s">
        <v>68</v>
      </c>
      <c r="B64" s="25" t="s">
        <v>76</v>
      </c>
      <c r="D64">
        <v>12</v>
      </c>
      <c r="E64">
        <v>12</v>
      </c>
      <c r="F64">
        <v>12</v>
      </c>
      <c r="G64">
        <v>12</v>
      </c>
      <c r="H64">
        <v>12</v>
      </c>
      <c r="I64">
        <v>14</v>
      </c>
      <c r="J64">
        <v>14</v>
      </c>
      <c r="K64">
        <v>14</v>
      </c>
      <c r="L64">
        <v>14</v>
      </c>
      <c r="M64">
        <v>12</v>
      </c>
      <c r="N64">
        <v>11</v>
      </c>
      <c r="O64">
        <v>11</v>
      </c>
      <c r="Q64" s="28">
        <v>1</v>
      </c>
      <c r="T64" s="28">
        <v>2</v>
      </c>
      <c r="U64" s="28">
        <v>2</v>
      </c>
      <c r="X64" s="28">
        <v>1</v>
      </c>
      <c r="Z64" s="28">
        <v>0</v>
      </c>
      <c r="AA64" s="28">
        <v>2</v>
      </c>
      <c r="AB64" s="28">
        <v>0</v>
      </c>
      <c r="AQ64">
        <v>4</v>
      </c>
      <c r="AR64">
        <v>2</v>
      </c>
      <c r="AS64" t="s">
        <v>82</v>
      </c>
      <c r="AT64">
        <v>2</v>
      </c>
      <c r="AU64" t="s">
        <v>82</v>
      </c>
      <c r="AV64" t="s">
        <v>82</v>
      </c>
      <c r="AW64" t="s">
        <v>82</v>
      </c>
      <c r="AX64">
        <v>2</v>
      </c>
      <c r="AY64">
        <v>4</v>
      </c>
      <c r="AZ64">
        <v>2</v>
      </c>
      <c r="BA64">
        <v>2</v>
      </c>
      <c r="BB64">
        <v>6</v>
      </c>
    </row>
    <row r="65" spans="1:54" x14ac:dyDescent="0.35">
      <c r="A65" s="25" t="s">
        <v>69</v>
      </c>
      <c r="B65" s="25" t="s">
        <v>76</v>
      </c>
      <c r="D65">
        <v>43</v>
      </c>
      <c r="E65">
        <v>43</v>
      </c>
      <c r="F65">
        <v>45</v>
      </c>
      <c r="G65">
        <v>44</v>
      </c>
      <c r="H65">
        <v>39</v>
      </c>
      <c r="I65">
        <v>37</v>
      </c>
      <c r="J65">
        <v>38</v>
      </c>
      <c r="K65">
        <v>34</v>
      </c>
      <c r="L65">
        <v>33</v>
      </c>
      <c r="M65">
        <v>32</v>
      </c>
      <c r="N65">
        <v>31</v>
      </c>
      <c r="O65">
        <v>31</v>
      </c>
      <c r="Q65" s="28">
        <v>4</v>
      </c>
      <c r="R65" s="28">
        <v>7</v>
      </c>
      <c r="S65" s="28">
        <v>5</v>
      </c>
      <c r="T65" s="28">
        <v>2</v>
      </c>
      <c r="V65" s="28">
        <v>1</v>
      </c>
      <c r="W65" s="28">
        <v>1</v>
      </c>
      <c r="X65" s="28">
        <v>1</v>
      </c>
      <c r="Y65" s="28">
        <v>1</v>
      </c>
      <c r="Z65" s="28">
        <v>3</v>
      </c>
      <c r="AA65" s="28">
        <v>0</v>
      </c>
      <c r="AB65" s="28">
        <v>2</v>
      </c>
      <c r="AQ65">
        <v>8</v>
      </c>
      <c r="AR65">
        <v>6</v>
      </c>
      <c r="AS65">
        <v>14</v>
      </c>
      <c r="AT65">
        <v>18</v>
      </c>
      <c r="AU65">
        <v>16</v>
      </c>
      <c r="AV65">
        <v>2</v>
      </c>
      <c r="AW65">
        <v>16</v>
      </c>
      <c r="AX65">
        <v>6</v>
      </c>
      <c r="AY65">
        <v>2</v>
      </c>
      <c r="AZ65">
        <v>6</v>
      </c>
      <c r="BA65">
        <v>0</v>
      </c>
      <c r="BB65">
        <v>24</v>
      </c>
    </row>
    <row r="66" spans="1:54" x14ac:dyDescent="0.35">
      <c r="A66" s="25" t="s">
        <v>70</v>
      </c>
      <c r="B66" s="25" t="s">
        <v>76</v>
      </c>
      <c r="D66">
        <v>1454</v>
      </c>
      <c r="E66">
        <v>1464</v>
      </c>
      <c r="F66">
        <v>1470</v>
      </c>
      <c r="G66">
        <v>1478</v>
      </c>
      <c r="H66">
        <v>1446</v>
      </c>
      <c r="I66">
        <v>1469</v>
      </c>
      <c r="J66">
        <v>1448</v>
      </c>
      <c r="K66">
        <v>1408</v>
      </c>
      <c r="L66">
        <v>1397</v>
      </c>
      <c r="M66">
        <v>1396</v>
      </c>
      <c r="N66">
        <v>1278</v>
      </c>
      <c r="O66">
        <v>1179</v>
      </c>
      <c r="Q66" s="28">
        <v>145</v>
      </c>
      <c r="R66" s="28">
        <v>129</v>
      </c>
      <c r="S66" s="28">
        <v>125</v>
      </c>
      <c r="T66" s="28">
        <v>82</v>
      </c>
      <c r="U66" s="28">
        <v>136</v>
      </c>
      <c r="V66" s="28">
        <v>147</v>
      </c>
      <c r="W66" s="28">
        <v>122</v>
      </c>
      <c r="X66" s="28">
        <v>125</v>
      </c>
      <c r="Y66" s="28">
        <v>110</v>
      </c>
      <c r="Z66" s="28">
        <v>85</v>
      </c>
      <c r="AA66" s="28">
        <v>56</v>
      </c>
      <c r="AB66" s="28">
        <v>23</v>
      </c>
      <c r="AQ66">
        <v>216</v>
      </c>
      <c r="AR66">
        <v>202</v>
      </c>
      <c r="AS66">
        <v>232</v>
      </c>
      <c r="AT66">
        <v>238</v>
      </c>
      <c r="AU66">
        <v>234</v>
      </c>
      <c r="AV66">
        <v>330</v>
      </c>
      <c r="AW66">
        <v>234</v>
      </c>
      <c r="AX66">
        <v>284</v>
      </c>
      <c r="AY66">
        <v>232</v>
      </c>
      <c r="AZ66">
        <v>394</v>
      </c>
      <c r="BA66">
        <v>308</v>
      </c>
      <c r="BB66">
        <v>342</v>
      </c>
    </row>
    <row r="67" spans="1:54" x14ac:dyDescent="0.35">
      <c r="A67" s="25" t="s">
        <v>71</v>
      </c>
      <c r="B67" s="25" t="s">
        <v>76</v>
      </c>
      <c r="D67">
        <v>7</v>
      </c>
      <c r="E67">
        <v>7</v>
      </c>
      <c r="F67">
        <v>7</v>
      </c>
      <c r="G67">
        <v>6</v>
      </c>
      <c r="H67">
        <v>6</v>
      </c>
      <c r="I67">
        <v>5</v>
      </c>
      <c r="J67">
        <v>5</v>
      </c>
      <c r="K67">
        <v>5</v>
      </c>
      <c r="L67">
        <v>5</v>
      </c>
      <c r="M67">
        <v>4</v>
      </c>
      <c r="N67">
        <v>3</v>
      </c>
      <c r="O67">
        <v>3</v>
      </c>
      <c r="Z67" s="28" t="s">
        <v>82</v>
      </c>
      <c r="AA67" s="28" t="s">
        <v>82</v>
      </c>
      <c r="AB67" s="28" t="s">
        <v>82</v>
      </c>
      <c r="AQ67" t="s">
        <v>82</v>
      </c>
      <c r="AR67" t="s">
        <v>82</v>
      </c>
      <c r="AS67">
        <v>2</v>
      </c>
      <c r="AT67" t="s">
        <v>82</v>
      </c>
      <c r="AU67">
        <v>2</v>
      </c>
      <c r="AV67" t="s">
        <v>82</v>
      </c>
      <c r="AW67">
        <v>2</v>
      </c>
      <c r="AX67" t="s">
        <v>82</v>
      </c>
      <c r="AY67">
        <v>2</v>
      </c>
      <c r="AZ67">
        <v>4</v>
      </c>
      <c r="BA67">
        <v>0</v>
      </c>
      <c r="BB67">
        <v>2</v>
      </c>
    </row>
    <row r="68" spans="1:54" x14ac:dyDescent="0.35">
      <c r="F68">
        <v>1</v>
      </c>
      <c r="G68">
        <v>1</v>
      </c>
      <c r="H68">
        <v>2</v>
      </c>
      <c r="I68">
        <v>2</v>
      </c>
      <c r="J68">
        <v>2</v>
      </c>
      <c r="K68">
        <v>2</v>
      </c>
      <c r="L68">
        <v>2</v>
      </c>
      <c r="M68" t="s">
        <v>82</v>
      </c>
      <c r="N68" t="s">
        <v>82</v>
      </c>
      <c r="O68" t="s">
        <v>82</v>
      </c>
      <c r="R68" s="28">
        <v>1</v>
      </c>
      <c r="U68" s="28">
        <v>1</v>
      </c>
      <c r="Z68" s="28" t="s">
        <v>82</v>
      </c>
      <c r="AA68" s="28" t="s">
        <v>82</v>
      </c>
      <c r="AB68" s="28" t="s">
        <v>82</v>
      </c>
      <c r="AQ68" t="s">
        <v>82</v>
      </c>
      <c r="AS68" t="s">
        <v>82</v>
      </c>
    </row>
    <row r="69" spans="1:54" x14ac:dyDescent="0.35">
      <c r="Q69" s="28" t="s">
        <v>82</v>
      </c>
    </row>
    <row r="71" spans="1:54" x14ac:dyDescent="0.35"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</row>
  </sheetData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>
    <tabColor rgb="FFFFFF00"/>
  </sheetPr>
  <dimension ref="A1:AI144"/>
  <sheetViews>
    <sheetView topLeftCell="U14" workbookViewId="0">
      <selection activeCell="AF57" sqref="AF27:AH57"/>
    </sheetView>
  </sheetViews>
  <sheetFormatPr defaultRowHeight="14.5" x14ac:dyDescent="0.35"/>
  <cols>
    <col min="17" max="17" width="13" customWidth="1"/>
    <col min="18" max="18" width="11" bestFit="1" customWidth="1"/>
    <col min="19" max="19" width="8.81640625" bestFit="1" customWidth="1"/>
    <col min="20" max="21" width="7" bestFit="1" customWidth="1"/>
    <col min="22" max="22" width="6" bestFit="1" customWidth="1"/>
    <col min="23" max="23" width="11.26953125" bestFit="1" customWidth="1"/>
    <col min="30" max="30" width="16.26953125" customWidth="1"/>
    <col min="31" max="31" width="11" bestFit="1" customWidth="1"/>
    <col min="32" max="34" width="8.81640625" bestFit="1" customWidth="1"/>
    <col min="35" max="35" width="11.26953125" bestFit="1" customWidth="1"/>
  </cols>
  <sheetData>
    <row r="1" spans="1:35" x14ac:dyDescent="0.35">
      <c r="A1" s="49" t="s">
        <v>0</v>
      </c>
      <c r="B1" s="49" t="s">
        <v>128</v>
      </c>
      <c r="C1" s="49" t="s">
        <v>150</v>
      </c>
      <c r="D1" s="49" t="s">
        <v>151</v>
      </c>
      <c r="G1" s="49" t="s">
        <v>0</v>
      </c>
      <c r="H1" s="49" t="s">
        <v>128</v>
      </c>
      <c r="I1" s="49" t="s">
        <v>150</v>
      </c>
      <c r="J1" s="49" t="s">
        <v>154</v>
      </c>
      <c r="K1" s="49" t="s">
        <v>155</v>
      </c>
      <c r="Q1" s="52" t="s">
        <v>161</v>
      </c>
      <c r="S1" s="52" t="s">
        <v>154</v>
      </c>
      <c r="X1" s="49" t="s">
        <v>0</v>
      </c>
      <c r="Y1" s="49" t="s">
        <v>128</v>
      </c>
      <c r="Z1" s="49" t="s">
        <v>150</v>
      </c>
      <c r="AA1" s="49" t="s">
        <v>162</v>
      </c>
      <c r="AB1" s="49" t="s">
        <v>154</v>
      </c>
      <c r="AD1" s="52" t="s">
        <v>161</v>
      </c>
      <c r="AF1" s="52" t="s">
        <v>154</v>
      </c>
    </row>
    <row r="2" spans="1:35" x14ac:dyDescent="0.35">
      <c r="A2" s="50" t="s">
        <v>36</v>
      </c>
      <c r="B2" s="50" t="s">
        <v>152</v>
      </c>
      <c r="C2" s="51">
        <v>78</v>
      </c>
      <c r="D2" s="51">
        <v>1</v>
      </c>
      <c r="E2" t="str">
        <f>VLOOKUP(A2,'6. Deposits 2020'!$A$3:$A$34,1,FALSE)</f>
        <v>98901</v>
      </c>
      <c r="G2" s="50" t="s">
        <v>36</v>
      </c>
      <c r="H2" s="50" t="s">
        <v>152</v>
      </c>
      <c r="I2" s="51">
        <v>4</v>
      </c>
      <c r="J2" s="50" t="s">
        <v>156</v>
      </c>
      <c r="K2" s="51">
        <v>0</v>
      </c>
      <c r="Q2" s="52" t="s">
        <v>128</v>
      </c>
      <c r="R2" s="52" t="s">
        <v>0</v>
      </c>
      <c r="S2" t="s">
        <v>156</v>
      </c>
      <c r="T2" t="s">
        <v>157</v>
      </c>
      <c r="U2" t="s">
        <v>158</v>
      </c>
      <c r="V2" t="s">
        <v>159</v>
      </c>
      <c r="X2" s="50" t="s">
        <v>36</v>
      </c>
      <c r="Y2" s="50" t="s">
        <v>152</v>
      </c>
      <c r="Z2" s="51">
        <v>30</v>
      </c>
      <c r="AA2" s="51">
        <v>0</v>
      </c>
      <c r="AB2" s="51">
        <v>10</v>
      </c>
      <c r="AD2" s="52" t="s">
        <v>128</v>
      </c>
      <c r="AE2" s="52" t="s">
        <v>0</v>
      </c>
      <c r="AF2">
        <v>10</v>
      </c>
      <c r="AG2">
        <v>11</v>
      </c>
      <c r="AH2">
        <v>12</v>
      </c>
      <c r="AI2" t="s">
        <v>160</v>
      </c>
    </row>
    <row r="3" spans="1:35" x14ac:dyDescent="0.35">
      <c r="A3" s="50" t="s">
        <v>37</v>
      </c>
      <c r="B3" s="50" t="s">
        <v>152</v>
      </c>
      <c r="C3" s="51">
        <v>97</v>
      </c>
      <c r="D3" s="51">
        <v>1</v>
      </c>
      <c r="E3" t="str">
        <f>VLOOKUP(A3,'6. Deposits 2020'!$A$3:$A$34,1,FALSE)</f>
        <v>98902</v>
      </c>
      <c r="G3" s="50" t="s">
        <v>36</v>
      </c>
      <c r="H3" s="50" t="s">
        <v>152</v>
      </c>
      <c r="I3" s="51">
        <v>9</v>
      </c>
      <c r="J3" s="50" t="s">
        <v>157</v>
      </c>
      <c r="K3" s="51">
        <v>0</v>
      </c>
      <c r="Q3" t="s">
        <v>152</v>
      </c>
      <c r="R3" t="s">
        <v>36</v>
      </c>
      <c r="S3" s="53">
        <v>4</v>
      </c>
      <c r="T3" s="53">
        <v>9</v>
      </c>
      <c r="U3" s="53">
        <v>2</v>
      </c>
      <c r="V3" s="53">
        <v>6</v>
      </c>
      <c r="X3" s="50" t="s">
        <v>36</v>
      </c>
      <c r="Y3" s="50" t="s">
        <v>152</v>
      </c>
      <c r="Z3" s="51">
        <v>16</v>
      </c>
      <c r="AA3" s="51">
        <v>0</v>
      </c>
      <c r="AB3" s="51">
        <v>11</v>
      </c>
      <c r="AD3" t="s">
        <v>152</v>
      </c>
      <c r="AE3" t="s">
        <v>36</v>
      </c>
      <c r="AF3" s="53">
        <v>30</v>
      </c>
      <c r="AG3" s="53">
        <v>16</v>
      </c>
      <c r="AH3" s="53">
        <v>20</v>
      </c>
      <c r="AI3" s="53">
        <v>66</v>
      </c>
    </row>
    <row r="4" spans="1:35" x14ac:dyDescent="0.35">
      <c r="A4" s="50" t="s">
        <v>38</v>
      </c>
      <c r="B4" s="50" t="s">
        <v>152</v>
      </c>
      <c r="C4" s="51">
        <v>47</v>
      </c>
      <c r="D4" s="51">
        <v>1</v>
      </c>
      <c r="E4" t="str">
        <f>VLOOKUP(A4,'6. Deposits 2020'!$A$3:$A$34,1,FALSE)</f>
        <v>98903</v>
      </c>
      <c r="G4" s="50" t="s">
        <v>36</v>
      </c>
      <c r="H4" s="50" t="s">
        <v>152</v>
      </c>
      <c r="I4" s="51">
        <v>2</v>
      </c>
      <c r="J4" s="50" t="s">
        <v>158</v>
      </c>
      <c r="K4" s="51">
        <v>0</v>
      </c>
      <c r="Q4" t="s">
        <v>152</v>
      </c>
      <c r="R4" t="s">
        <v>37</v>
      </c>
      <c r="S4" s="53">
        <v>8</v>
      </c>
      <c r="T4" s="53">
        <v>2</v>
      </c>
      <c r="U4" s="53">
        <v>2</v>
      </c>
      <c r="V4" s="53">
        <v>5</v>
      </c>
      <c r="X4" s="50" t="s">
        <v>36</v>
      </c>
      <c r="Y4" s="50" t="s">
        <v>152</v>
      </c>
      <c r="Z4" s="51">
        <v>20</v>
      </c>
      <c r="AA4" s="51">
        <v>0</v>
      </c>
      <c r="AB4" s="51">
        <v>12</v>
      </c>
      <c r="AD4" t="s">
        <v>152</v>
      </c>
      <c r="AE4" t="s">
        <v>37</v>
      </c>
      <c r="AF4" s="53">
        <v>24</v>
      </c>
      <c r="AG4" s="53">
        <v>22</v>
      </c>
      <c r="AH4" s="53">
        <v>32</v>
      </c>
      <c r="AI4" s="53">
        <v>78</v>
      </c>
    </row>
    <row r="5" spans="1:35" x14ac:dyDescent="0.35">
      <c r="A5" s="50" t="s">
        <v>41</v>
      </c>
      <c r="B5" s="50" t="s">
        <v>152</v>
      </c>
      <c r="C5" s="51">
        <v>35</v>
      </c>
      <c r="D5" s="51">
        <v>1</v>
      </c>
      <c r="E5" t="str">
        <f>VLOOKUP(A5,'6. Deposits 2020'!$A$3:$A$34,1,FALSE)</f>
        <v>98908</v>
      </c>
      <c r="G5" s="50" t="s">
        <v>36</v>
      </c>
      <c r="H5" s="50" t="s">
        <v>152</v>
      </c>
      <c r="I5" s="51">
        <v>6</v>
      </c>
      <c r="J5" s="50" t="s">
        <v>159</v>
      </c>
      <c r="K5" s="51">
        <v>0</v>
      </c>
      <c r="Q5" t="s">
        <v>152</v>
      </c>
      <c r="R5" t="s">
        <v>38</v>
      </c>
      <c r="S5" s="53">
        <v>2</v>
      </c>
      <c r="T5" s="53">
        <v>2</v>
      </c>
      <c r="U5" s="53"/>
      <c r="V5" s="53">
        <v>4</v>
      </c>
      <c r="X5" s="50" t="s">
        <v>36</v>
      </c>
      <c r="Y5" s="50" t="s">
        <v>153</v>
      </c>
      <c r="Z5" s="51">
        <v>344</v>
      </c>
      <c r="AA5" s="51">
        <v>0</v>
      </c>
      <c r="AB5" s="51">
        <v>10</v>
      </c>
      <c r="AD5" t="s">
        <v>152</v>
      </c>
      <c r="AE5" t="s">
        <v>38</v>
      </c>
      <c r="AF5" s="53">
        <v>12</v>
      </c>
      <c r="AG5" s="53">
        <v>6</v>
      </c>
      <c r="AH5" s="53">
        <v>8</v>
      </c>
      <c r="AI5" s="53">
        <v>26</v>
      </c>
    </row>
    <row r="6" spans="1:35" x14ac:dyDescent="0.35">
      <c r="A6" s="50" t="s">
        <v>42</v>
      </c>
      <c r="B6" s="50" t="s">
        <v>152</v>
      </c>
      <c r="C6" s="51">
        <v>2</v>
      </c>
      <c r="D6" s="51">
        <v>1</v>
      </c>
      <c r="E6" t="str">
        <f>VLOOKUP(A6,'6. Deposits 2020'!$A$3:$A$34,1,FALSE)</f>
        <v>98920</v>
      </c>
      <c r="G6" s="50" t="s">
        <v>36</v>
      </c>
      <c r="H6" s="50" t="s">
        <v>153</v>
      </c>
      <c r="I6" s="51">
        <v>99</v>
      </c>
      <c r="J6" s="50" t="s">
        <v>156</v>
      </c>
      <c r="K6" s="51">
        <v>0</v>
      </c>
      <c r="Q6" t="s">
        <v>152</v>
      </c>
      <c r="R6" t="s">
        <v>41</v>
      </c>
      <c r="S6" s="53"/>
      <c r="T6" s="53">
        <v>5</v>
      </c>
      <c r="U6" s="53"/>
      <c r="V6" s="53"/>
      <c r="X6" s="50" t="s">
        <v>36</v>
      </c>
      <c r="Y6" s="50" t="s">
        <v>153</v>
      </c>
      <c r="Z6" s="51">
        <v>358</v>
      </c>
      <c r="AA6" s="51">
        <v>0</v>
      </c>
      <c r="AB6" s="51">
        <v>11</v>
      </c>
      <c r="AD6" t="s">
        <v>152</v>
      </c>
      <c r="AE6" t="s">
        <v>41</v>
      </c>
      <c r="AF6" s="53">
        <v>8</v>
      </c>
      <c r="AG6" s="53">
        <v>18</v>
      </c>
      <c r="AH6" s="53">
        <v>12</v>
      </c>
      <c r="AI6" s="53">
        <v>38</v>
      </c>
    </row>
    <row r="7" spans="1:35" x14ac:dyDescent="0.35">
      <c r="A7" s="50" t="s">
        <v>43</v>
      </c>
      <c r="B7" s="50" t="s">
        <v>152</v>
      </c>
      <c r="C7" s="51">
        <v>2</v>
      </c>
      <c r="D7" s="51">
        <v>1</v>
      </c>
      <c r="E7" t="str">
        <f>VLOOKUP(A7,'6. Deposits 2020'!$A$3:$A$34,1,FALSE)</f>
        <v>98921</v>
      </c>
      <c r="G7" s="50" t="s">
        <v>36</v>
      </c>
      <c r="H7" s="50" t="s">
        <v>153</v>
      </c>
      <c r="I7" s="51">
        <v>70</v>
      </c>
      <c r="J7" s="50" t="s">
        <v>157</v>
      </c>
      <c r="K7" s="51">
        <v>0</v>
      </c>
      <c r="Q7" t="s">
        <v>152</v>
      </c>
      <c r="R7" t="s">
        <v>45</v>
      </c>
      <c r="S7" s="53">
        <v>3</v>
      </c>
      <c r="T7" s="53"/>
      <c r="U7" s="53"/>
      <c r="V7" s="53"/>
      <c r="X7" s="50" t="s">
        <v>36</v>
      </c>
      <c r="Y7" s="50" t="s">
        <v>153</v>
      </c>
      <c r="Z7" s="51">
        <v>398</v>
      </c>
      <c r="AA7" s="51">
        <v>0</v>
      </c>
      <c r="AB7" s="51">
        <v>12</v>
      </c>
      <c r="AD7" t="s">
        <v>152</v>
      </c>
      <c r="AE7" t="s">
        <v>42</v>
      </c>
      <c r="AF7" s="53"/>
      <c r="AG7" s="53"/>
      <c r="AH7" s="53">
        <v>2</v>
      </c>
      <c r="AI7" s="53">
        <v>2</v>
      </c>
    </row>
    <row r="8" spans="1:35" x14ac:dyDescent="0.35">
      <c r="A8" s="50" t="s">
        <v>45</v>
      </c>
      <c r="B8" s="50" t="s">
        <v>152</v>
      </c>
      <c r="C8" s="51">
        <v>24</v>
      </c>
      <c r="D8" s="51">
        <v>1</v>
      </c>
      <c r="E8" t="str">
        <f>VLOOKUP(A8,'6. Deposits 2020'!$A$3:$A$34,1,FALSE)</f>
        <v>98930</v>
      </c>
      <c r="G8" s="50" t="s">
        <v>36</v>
      </c>
      <c r="H8" s="50" t="s">
        <v>153</v>
      </c>
      <c r="I8" s="51">
        <v>26</v>
      </c>
      <c r="J8" s="50" t="s">
        <v>158</v>
      </c>
      <c r="K8" s="51">
        <v>0</v>
      </c>
      <c r="Q8" t="s">
        <v>152</v>
      </c>
      <c r="R8" t="s">
        <v>50</v>
      </c>
      <c r="S8" s="53"/>
      <c r="T8" s="53">
        <v>3</v>
      </c>
      <c r="U8" s="53">
        <v>2</v>
      </c>
      <c r="V8" s="53"/>
      <c r="X8" s="50" t="s">
        <v>37</v>
      </c>
      <c r="Y8" s="50" t="s">
        <v>152</v>
      </c>
      <c r="Z8" s="51">
        <v>24</v>
      </c>
      <c r="AA8" s="51">
        <v>0</v>
      </c>
      <c r="AB8" s="51">
        <v>10</v>
      </c>
      <c r="AD8" t="s">
        <v>152</v>
      </c>
      <c r="AE8" t="s">
        <v>45</v>
      </c>
      <c r="AF8" s="53">
        <v>8</v>
      </c>
      <c r="AG8" s="53">
        <v>8</v>
      </c>
      <c r="AH8" s="53">
        <v>4</v>
      </c>
      <c r="AI8" s="53">
        <v>20</v>
      </c>
    </row>
    <row r="9" spans="1:35" x14ac:dyDescent="0.35">
      <c r="A9" s="50" t="s">
        <v>46</v>
      </c>
      <c r="B9" s="50" t="s">
        <v>152</v>
      </c>
      <c r="C9" s="51">
        <v>7</v>
      </c>
      <c r="D9" s="51">
        <v>1</v>
      </c>
      <c r="E9" t="str">
        <f>VLOOKUP(A9,'6. Deposits 2020'!$A$3:$A$34,1,FALSE)</f>
        <v>98932</v>
      </c>
      <c r="G9" s="50" t="s">
        <v>36</v>
      </c>
      <c r="H9" s="50" t="s">
        <v>153</v>
      </c>
      <c r="I9" s="51">
        <v>109</v>
      </c>
      <c r="J9" s="50" t="s">
        <v>159</v>
      </c>
      <c r="K9" s="51">
        <v>0</v>
      </c>
      <c r="Q9" t="s">
        <v>152</v>
      </c>
      <c r="R9" t="s">
        <v>53</v>
      </c>
      <c r="S9" s="53">
        <v>2</v>
      </c>
      <c r="T9" s="53"/>
      <c r="U9" s="53"/>
      <c r="V9" s="53">
        <v>1</v>
      </c>
      <c r="X9" s="50" t="s">
        <v>37</v>
      </c>
      <c r="Y9" s="50" t="s">
        <v>152</v>
      </c>
      <c r="Z9" s="51">
        <v>22</v>
      </c>
      <c r="AA9" s="51">
        <v>0</v>
      </c>
      <c r="AB9" s="51">
        <v>11</v>
      </c>
      <c r="AD9" t="s">
        <v>152</v>
      </c>
      <c r="AE9" t="s">
        <v>46</v>
      </c>
      <c r="AF9" s="53">
        <v>2</v>
      </c>
      <c r="AG9" s="53"/>
      <c r="AH9" s="53"/>
      <c r="AI9" s="53">
        <v>2</v>
      </c>
    </row>
    <row r="10" spans="1:35" x14ac:dyDescent="0.35">
      <c r="A10" s="50" t="s">
        <v>47</v>
      </c>
      <c r="B10" s="50" t="s">
        <v>152</v>
      </c>
      <c r="C10" s="51">
        <v>3</v>
      </c>
      <c r="D10" s="51">
        <v>1</v>
      </c>
      <c r="E10" t="str">
        <f>VLOOKUP(A10,'6. Deposits 2020'!$A$3:$A$34,1,FALSE)</f>
        <v>98933</v>
      </c>
      <c r="G10" s="50" t="s">
        <v>37</v>
      </c>
      <c r="H10" s="50" t="s">
        <v>152</v>
      </c>
      <c r="I10" s="51">
        <v>8</v>
      </c>
      <c r="J10" s="50" t="s">
        <v>156</v>
      </c>
      <c r="K10" s="51">
        <v>0</v>
      </c>
      <c r="Q10" t="s">
        <v>152</v>
      </c>
      <c r="R10" t="s">
        <v>54</v>
      </c>
      <c r="S10" s="53">
        <v>17</v>
      </c>
      <c r="T10" s="53"/>
      <c r="U10" s="53">
        <v>6</v>
      </c>
      <c r="V10" s="53">
        <v>2</v>
      </c>
      <c r="X10" s="50" t="s">
        <v>37</v>
      </c>
      <c r="Y10" s="50" t="s">
        <v>152</v>
      </c>
      <c r="Z10" s="51">
        <v>32</v>
      </c>
      <c r="AA10" s="51">
        <v>0</v>
      </c>
      <c r="AB10" s="51">
        <v>12</v>
      </c>
      <c r="AD10" t="s">
        <v>152</v>
      </c>
      <c r="AE10" t="s">
        <v>47</v>
      </c>
      <c r="AF10" s="53">
        <v>2</v>
      </c>
      <c r="AG10" s="53">
        <v>4</v>
      </c>
      <c r="AH10" s="53">
        <v>2</v>
      </c>
      <c r="AI10" s="53">
        <v>8</v>
      </c>
    </row>
    <row r="11" spans="1:35" x14ac:dyDescent="0.35">
      <c r="A11" s="50" t="s">
        <v>48</v>
      </c>
      <c r="B11" s="50" t="s">
        <v>152</v>
      </c>
      <c r="C11" s="51">
        <v>4</v>
      </c>
      <c r="D11" s="51">
        <v>1</v>
      </c>
      <c r="E11" t="str">
        <f>VLOOKUP(A11,'6. Deposits 2020'!$A$3:$A$34,1,FALSE)</f>
        <v>98935</v>
      </c>
      <c r="G11" s="50" t="s">
        <v>37</v>
      </c>
      <c r="H11" s="50" t="s">
        <v>152</v>
      </c>
      <c r="I11" s="51">
        <v>2</v>
      </c>
      <c r="J11" s="50" t="s">
        <v>157</v>
      </c>
      <c r="K11" s="51">
        <v>0</v>
      </c>
      <c r="Q11" t="s">
        <v>152</v>
      </c>
      <c r="R11" t="s">
        <v>56</v>
      </c>
      <c r="S11" s="53">
        <v>2</v>
      </c>
      <c r="T11" s="53"/>
      <c r="U11" s="53"/>
      <c r="V11" s="53"/>
      <c r="X11" s="50" t="s">
        <v>37</v>
      </c>
      <c r="Y11" s="50" t="s">
        <v>153</v>
      </c>
      <c r="Z11" s="51">
        <v>502</v>
      </c>
      <c r="AA11" s="51">
        <v>0</v>
      </c>
      <c r="AB11" s="51">
        <v>10</v>
      </c>
      <c r="AD11" t="s">
        <v>152</v>
      </c>
      <c r="AE11" t="s">
        <v>48</v>
      </c>
      <c r="AF11" s="53">
        <v>4</v>
      </c>
      <c r="AG11" s="53"/>
      <c r="AH11" s="53"/>
      <c r="AI11" s="53">
        <v>4</v>
      </c>
    </row>
    <row r="12" spans="1:35" x14ac:dyDescent="0.35">
      <c r="A12" s="50" t="s">
        <v>49</v>
      </c>
      <c r="B12" s="50" t="s">
        <v>152</v>
      </c>
      <c r="C12" s="51">
        <v>21</v>
      </c>
      <c r="D12" s="51">
        <v>1</v>
      </c>
      <c r="E12" t="str">
        <f>VLOOKUP(A12,'6. Deposits 2020'!$A$3:$A$34,1,FALSE)</f>
        <v>98936</v>
      </c>
      <c r="G12" s="50" t="s">
        <v>37</v>
      </c>
      <c r="H12" s="50" t="s">
        <v>152</v>
      </c>
      <c r="I12" s="51">
        <v>2</v>
      </c>
      <c r="J12" s="50" t="s">
        <v>158</v>
      </c>
      <c r="K12" s="51">
        <v>0</v>
      </c>
      <c r="Q12" t="s">
        <v>152</v>
      </c>
      <c r="R12" t="s">
        <v>57</v>
      </c>
      <c r="S12" s="53">
        <v>2</v>
      </c>
      <c r="T12" s="53">
        <v>2</v>
      </c>
      <c r="U12" s="53">
        <v>2</v>
      </c>
      <c r="V12" s="53"/>
      <c r="X12" s="50" t="s">
        <v>37</v>
      </c>
      <c r="Y12" s="50" t="s">
        <v>153</v>
      </c>
      <c r="Z12" s="51">
        <v>510</v>
      </c>
      <c r="AA12" s="51">
        <v>0</v>
      </c>
      <c r="AB12" s="51">
        <v>11</v>
      </c>
      <c r="AD12" t="s">
        <v>152</v>
      </c>
      <c r="AE12" t="s">
        <v>49</v>
      </c>
      <c r="AF12" s="53">
        <v>4</v>
      </c>
      <c r="AG12" s="53">
        <v>2</v>
      </c>
      <c r="AH12" s="53">
        <v>24</v>
      </c>
      <c r="AI12" s="53">
        <v>30</v>
      </c>
    </row>
    <row r="13" spans="1:35" x14ac:dyDescent="0.35">
      <c r="A13" s="50" t="s">
        <v>50</v>
      </c>
      <c r="B13" s="50" t="s">
        <v>152</v>
      </c>
      <c r="C13" s="51">
        <v>10</v>
      </c>
      <c r="D13" s="51">
        <v>1</v>
      </c>
      <c r="E13" t="str">
        <f>VLOOKUP(A13,'6. Deposits 2020'!$A$3:$A$34,1,FALSE)</f>
        <v>98937</v>
      </c>
      <c r="G13" s="50" t="s">
        <v>37</v>
      </c>
      <c r="H13" s="50" t="s">
        <v>152</v>
      </c>
      <c r="I13" s="51">
        <v>5</v>
      </c>
      <c r="J13" s="50" t="s">
        <v>159</v>
      </c>
      <c r="K13" s="51">
        <v>0</v>
      </c>
      <c r="Q13" t="s">
        <v>152</v>
      </c>
      <c r="R13" t="s">
        <v>62</v>
      </c>
      <c r="S13" s="53"/>
      <c r="T13" s="53">
        <v>2</v>
      </c>
      <c r="U13" s="53"/>
      <c r="V13" s="53"/>
      <c r="X13" s="50" t="s">
        <v>37</v>
      </c>
      <c r="Y13" s="50" t="s">
        <v>153</v>
      </c>
      <c r="Z13" s="51">
        <v>784</v>
      </c>
      <c r="AA13" s="51">
        <v>0</v>
      </c>
      <c r="AB13" s="51">
        <v>12</v>
      </c>
      <c r="AD13" t="s">
        <v>152</v>
      </c>
      <c r="AE13" t="s">
        <v>50</v>
      </c>
      <c r="AF13" s="53"/>
      <c r="AG13" s="53">
        <v>6</v>
      </c>
      <c r="AH13" s="53">
        <v>2</v>
      </c>
      <c r="AI13" s="53">
        <v>8</v>
      </c>
    </row>
    <row r="14" spans="1:35" x14ac:dyDescent="0.35">
      <c r="A14" s="50" t="s">
        <v>51</v>
      </c>
      <c r="B14" s="50" t="s">
        <v>152</v>
      </c>
      <c r="C14" s="51">
        <v>1</v>
      </c>
      <c r="D14" s="51">
        <v>1</v>
      </c>
      <c r="E14" t="str">
        <f>VLOOKUP(A14,'6. Deposits 2020'!$A$3:$A$34,1,FALSE)</f>
        <v>98938</v>
      </c>
      <c r="G14" s="50" t="s">
        <v>37</v>
      </c>
      <c r="H14" s="50" t="s">
        <v>153</v>
      </c>
      <c r="I14" s="51">
        <v>163</v>
      </c>
      <c r="J14" s="50" t="s">
        <v>156</v>
      </c>
      <c r="K14" s="51">
        <v>0</v>
      </c>
      <c r="Q14" t="s">
        <v>152</v>
      </c>
      <c r="R14" t="s">
        <v>63</v>
      </c>
      <c r="S14" s="53"/>
      <c r="T14" s="53"/>
      <c r="U14" s="53"/>
      <c r="V14" s="53">
        <v>1</v>
      </c>
      <c r="X14" s="50" t="s">
        <v>38</v>
      </c>
      <c r="Y14" s="50" t="s">
        <v>152</v>
      </c>
      <c r="Z14" s="51">
        <v>12</v>
      </c>
      <c r="AA14" s="51">
        <v>0</v>
      </c>
      <c r="AB14" s="51">
        <v>10</v>
      </c>
      <c r="AD14" t="s">
        <v>152</v>
      </c>
      <c r="AE14" t="s">
        <v>53</v>
      </c>
      <c r="AF14" s="53">
        <v>8</v>
      </c>
      <c r="AG14" s="53">
        <v>14</v>
      </c>
      <c r="AH14" s="53">
        <v>4</v>
      </c>
      <c r="AI14" s="53">
        <v>26</v>
      </c>
    </row>
    <row r="15" spans="1:35" x14ac:dyDescent="0.35">
      <c r="A15" s="50" t="s">
        <v>53</v>
      </c>
      <c r="B15" s="50" t="s">
        <v>152</v>
      </c>
      <c r="C15" s="51">
        <v>18</v>
      </c>
      <c r="D15" s="51">
        <v>1</v>
      </c>
      <c r="E15" t="str">
        <f>VLOOKUP(A15,'6. Deposits 2020'!$A$3:$A$34,1,FALSE)</f>
        <v>98942</v>
      </c>
      <c r="G15" s="50" t="s">
        <v>37</v>
      </c>
      <c r="H15" s="50" t="s">
        <v>153</v>
      </c>
      <c r="I15" s="51">
        <v>98</v>
      </c>
      <c r="J15" s="50" t="s">
        <v>157</v>
      </c>
      <c r="K15" s="51">
        <v>0</v>
      </c>
      <c r="Q15" t="s">
        <v>152</v>
      </c>
      <c r="R15" t="s">
        <v>65</v>
      </c>
      <c r="S15" s="53">
        <v>2</v>
      </c>
      <c r="T15" s="53">
        <v>2</v>
      </c>
      <c r="U15" s="53"/>
      <c r="V15" s="53"/>
      <c r="X15" s="50" t="s">
        <v>38</v>
      </c>
      <c r="Y15" s="50" t="s">
        <v>152</v>
      </c>
      <c r="Z15" s="51">
        <v>6</v>
      </c>
      <c r="AA15" s="51">
        <v>0</v>
      </c>
      <c r="AB15" s="51">
        <v>11</v>
      </c>
      <c r="AD15" t="s">
        <v>152</v>
      </c>
      <c r="AE15" t="s">
        <v>54</v>
      </c>
      <c r="AF15" s="53">
        <v>12</v>
      </c>
      <c r="AG15" s="53">
        <v>26</v>
      </c>
      <c r="AH15" s="53">
        <v>18</v>
      </c>
      <c r="AI15" s="53">
        <v>56</v>
      </c>
    </row>
    <row r="16" spans="1:35" x14ac:dyDescent="0.35">
      <c r="A16" s="50" t="s">
        <v>54</v>
      </c>
      <c r="B16" s="50" t="s">
        <v>152</v>
      </c>
      <c r="C16" s="51">
        <v>61</v>
      </c>
      <c r="D16" s="51">
        <v>1</v>
      </c>
      <c r="E16" t="str">
        <f>VLOOKUP(A16,'6. Deposits 2020'!$A$3:$A$34,1,FALSE)</f>
        <v>98944</v>
      </c>
      <c r="G16" s="50" t="s">
        <v>37</v>
      </c>
      <c r="H16" s="50" t="s">
        <v>153</v>
      </c>
      <c r="I16" s="51">
        <v>53</v>
      </c>
      <c r="J16" s="50" t="s">
        <v>158</v>
      </c>
      <c r="K16" s="51">
        <v>0</v>
      </c>
      <c r="Q16" t="s">
        <v>152</v>
      </c>
      <c r="R16" t="s">
        <v>68</v>
      </c>
      <c r="S16" s="53"/>
      <c r="T16" s="53">
        <v>2</v>
      </c>
      <c r="U16" s="53"/>
      <c r="V16" s="53"/>
      <c r="X16" s="50" t="s">
        <v>38</v>
      </c>
      <c r="Y16" s="50" t="s">
        <v>152</v>
      </c>
      <c r="Z16" s="51">
        <v>8</v>
      </c>
      <c r="AA16" s="51">
        <v>0</v>
      </c>
      <c r="AB16" s="51">
        <v>12</v>
      </c>
      <c r="AD16" t="s">
        <v>152</v>
      </c>
      <c r="AE16" t="s">
        <v>56</v>
      </c>
      <c r="AF16" s="53">
        <v>6</v>
      </c>
      <c r="AG16" s="53">
        <v>2</v>
      </c>
      <c r="AH16" s="53">
        <v>10</v>
      </c>
      <c r="AI16" s="53">
        <v>18</v>
      </c>
    </row>
    <row r="17" spans="1:35" x14ac:dyDescent="0.35">
      <c r="A17" s="50" t="s">
        <v>55</v>
      </c>
      <c r="B17" s="50" t="s">
        <v>152</v>
      </c>
      <c r="C17" s="51">
        <v>1</v>
      </c>
      <c r="D17" s="51">
        <v>1</v>
      </c>
      <c r="E17" t="str">
        <f>VLOOKUP(A17,'6. Deposits 2020'!$A$3:$A$34,1,FALSE)</f>
        <v>98947</v>
      </c>
      <c r="G17" s="50" t="s">
        <v>37</v>
      </c>
      <c r="H17" s="50" t="s">
        <v>153</v>
      </c>
      <c r="I17" s="51">
        <v>127</v>
      </c>
      <c r="J17" s="50" t="s">
        <v>159</v>
      </c>
      <c r="K17" s="51">
        <v>0</v>
      </c>
      <c r="Q17" t="s">
        <v>152</v>
      </c>
      <c r="R17" t="s">
        <v>69</v>
      </c>
      <c r="S17" s="53">
        <v>2</v>
      </c>
      <c r="T17" s="53"/>
      <c r="U17" s="53"/>
      <c r="V17" s="53">
        <v>1</v>
      </c>
      <c r="X17" s="50" t="s">
        <v>38</v>
      </c>
      <c r="Y17" s="50" t="s">
        <v>153</v>
      </c>
      <c r="Z17" s="51">
        <v>130</v>
      </c>
      <c r="AA17" s="51">
        <v>0</v>
      </c>
      <c r="AB17" s="51">
        <v>10</v>
      </c>
      <c r="AD17" t="s">
        <v>152</v>
      </c>
      <c r="AE17" t="s">
        <v>57</v>
      </c>
      <c r="AF17" s="53">
        <v>2</v>
      </c>
      <c r="AG17" s="53">
        <v>4</v>
      </c>
      <c r="AH17" s="53">
        <v>16</v>
      </c>
      <c r="AI17" s="53">
        <v>22</v>
      </c>
    </row>
    <row r="18" spans="1:35" x14ac:dyDescent="0.35">
      <c r="A18" s="50" t="s">
        <v>56</v>
      </c>
      <c r="B18" s="50" t="s">
        <v>152</v>
      </c>
      <c r="C18" s="51">
        <v>29</v>
      </c>
      <c r="D18" s="51">
        <v>1</v>
      </c>
      <c r="E18" t="str">
        <f>VLOOKUP(A18,'6. Deposits 2020'!$A$3:$A$34,1,FALSE)</f>
        <v>98948</v>
      </c>
      <c r="G18" s="50" t="s">
        <v>38</v>
      </c>
      <c r="H18" s="50" t="s">
        <v>152</v>
      </c>
      <c r="I18" s="51">
        <v>2</v>
      </c>
      <c r="J18" s="50" t="s">
        <v>156</v>
      </c>
      <c r="K18" s="51">
        <v>0</v>
      </c>
      <c r="Q18" t="s">
        <v>152</v>
      </c>
      <c r="R18" t="s">
        <v>70</v>
      </c>
      <c r="S18" s="53">
        <v>4</v>
      </c>
      <c r="T18" s="53">
        <v>8</v>
      </c>
      <c r="U18" s="53">
        <v>3</v>
      </c>
      <c r="V18" s="53">
        <v>8</v>
      </c>
      <c r="X18" s="50" t="s">
        <v>38</v>
      </c>
      <c r="Y18" s="50" t="s">
        <v>153</v>
      </c>
      <c r="Z18" s="51">
        <v>84</v>
      </c>
      <c r="AA18" s="51">
        <v>0</v>
      </c>
      <c r="AB18" s="51">
        <v>11</v>
      </c>
      <c r="AD18" t="s">
        <v>152</v>
      </c>
      <c r="AE18" t="s">
        <v>58</v>
      </c>
      <c r="AF18" s="53"/>
      <c r="AG18" s="53"/>
      <c r="AH18" s="53">
        <v>4</v>
      </c>
      <c r="AI18" s="53">
        <v>4</v>
      </c>
    </row>
    <row r="19" spans="1:35" x14ac:dyDescent="0.35">
      <c r="A19" s="50" t="s">
        <v>57</v>
      </c>
      <c r="B19" s="50" t="s">
        <v>152</v>
      </c>
      <c r="C19" s="51">
        <v>36</v>
      </c>
      <c r="D19" s="51">
        <v>1</v>
      </c>
      <c r="E19" t="str">
        <f>VLOOKUP(A19,'6. Deposits 2020'!$A$3:$A$34,1,FALSE)</f>
        <v>98951</v>
      </c>
      <c r="G19" s="50" t="s">
        <v>38</v>
      </c>
      <c r="H19" s="50" t="s">
        <v>152</v>
      </c>
      <c r="I19" s="51">
        <v>2</v>
      </c>
      <c r="J19" s="50" t="s">
        <v>157</v>
      </c>
      <c r="K19" s="51">
        <v>0</v>
      </c>
      <c r="Q19" t="s">
        <v>152</v>
      </c>
      <c r="R19" t="s">
        <v>71</v>
      </c>
      <c r="S19" s="53">
        <v>1</v>
      </c>
      <c r="T19" s="53"/>
      <c r="U19" s="53"/>
      <c r="V19" s="53"/>
      <c r="X19" s="50" t="s">
        <v>38</v>
      </c>
      <c r="Y19" s="50" t="s">
        <v>153</v>
      </c>
      <c r="Z19" s="51">
        <v>130</v>
      </c>
      <c r="AA19" s="51">
        <v>0</v>
      </c>
      <c r="AB19" s="51">
        <v>12</v>
      </c>
      <c r="AD19" t="s">
        <v>152</v>
      </c>
      <c r="AE19" t="s">
        <v>59</v>
      </c>
      <c r="AF19" s="53">
        <v>2</v>
      </c>
      <c r="AG19" s="53">
        <v>2</v>
      </c>
      <c r="AH19" s="53">
        <v>4</v>
      </c>
      <c r="AI19" s="53">
        <v>8</v>
      </c>
    </row>
    <row r="20" spans="1:35" x14ac:dyDescent="0.35">
      <c r="A20" s="50" t="s">
        <v>58</v>
      </c>
      <c r="B20" s="50" t="s">
        <v>152</v>
      </c>
      <c r="C20" s="51">
        <v>1</v>
      </c>
      <c r="D20" s="51">
        <v>1</v>
      </c>
      <c r="E20" t="str">
        <f>VLOOKUP(A20,'6. Deposits 2020'!$A$3:$A$34,1,FALSE)</f>
        <v>98952</v>
      </c>
      <c r="G20" s="50" t="s">
        <v>38</v>
      </c>
      <c r="H20" s="50" t="s">
        <v>152</v>
      </c>
      <c r="I20" s="51">
        <v>4</v>
      </c>
      <c r="J20" s="50" t="s">
        <v>159</v>
      </c>
      <c r="K20" s="51">
        <v>0</v>
      </c>
      <c r="Q20" t="s">
        <v>153</v>
      </c>
      <c r="R20" t="s">
        <v>36</v>
      </c>
      <c r="S20" s="53">
        <v>99</v>
      </c>
      <c r="T20" s="53">
        <v>70</v>
      </c>
      <c r="U20" s="53">
        <v>26</v>
      </c>
      <c r="V20" s="53">
        <v>109</v>
      </c>
      <c r="X20" s="50" t="s">
        <v>41</v>
      </c>
      <c r="Y20" s="50" t="s">
        <v>152</v>
      </c>
      <c r="Z20" s="51">
        <v>8</v>
      </c>
      <c r="AA20" s="51">
        <v>0</v>
      </c>
      <c r="AB20" s="51">
        <v>10</v>
      </c>
      <c r="AD20" t="s">
        <v>152</v>
      </c>
      <c r="AE20" t="s">
        <v>61</v>
      </c>
      <c r="AF20" s="53"/>
      <c r="AG20" s="53"/>
      <c r="AH20" s="53">
        <v>2</v>
      </c>
      <c r="AI20" s="53">
        <v>2</v>
      </c>
    </row>
    <row r="21" spans="1:35" x14ac:dyDescent="0.35">
      <c r="A21" s="50" t="s">
        <v>59</v>
      </c>
      <c r="B21" s="50" t="s">
        <v>152</v>
      </c>
      <c r="C21" s="51">
        <v>10</v>
      </c>
      <c r="D21" s="51">
        <v>1</v>
      </c>
      <c r="E21" t="str">
        <f>VLOOKUP(A21,'6. Deposits 2020'!$A$3:$A$34,1,FALSE)</f>
        <v>98953</v>
      </c>
      <c r="G21" s="50" t="s">
        <v>38</v>
      </c>
      <c r="H21" s="50" t="s">
        <v>153</v>
      </c>
      <c r="I21" s="51">
        <v>27</v>
      </c>
      <c r="J21" s="50" t="s">
        <v>156</v>
      </c>
      <c r="K21" s="51">
        <v>0</v>
      </c>
      <c r="Q21" t="s">
        <v>153</v>
      </c>
      <c r="R21" t="s">
        <v>37</v>
      </c>
      <c r="S21" s="53">
        <v>163</v>
      </c>
      <c r="T21" s="53">
        <v>98</v>
      </c>
      <c r="U21" s="53">
        <v>53</v>
      </c>
      <c r="V21" s="53">
        <v>127</v>
      </c>
      <c r="X21" s="50" t="s">
        <v>41</v>
      </c>
      <c r="Y21" s="50" t="s">
        <v>152</v>
      </c>
      <c r="Z21" s="51">
        <v>18</v>
      </c>
      <c r="AA21" s="51">
        <v>0</v>
      </c>
      <c r="AB21" s="51">
        <v>11</v>
      </c>
      <c r="AD21" t="s">
        <v>152</v>
      </c>
      <c r="AE21" t="s">
        <v>62</v>
      </c>
      <c r="AF21" s="53"/>
      <c r="AG21" s="53">
        <v>4</v>
      </c>
      <c r="AH21" s="53">
        <v>2</v>
      </c>
      <c r="AI21" s="53">
        <v>6</v>
      </c>
    </row>
    <row r="22" spans="1:35" x14ac:dyDescent="0.35">
      <c r="A22" s="50" t="s">
        <v>61</v>
      </c>
      <c r="B22" s="50" t="s">
        <v>152</v>
      </c>
      <c r="C22" s="51">
        <v>1</v>
      </c>
      <c r="D22" s="51">
        <v>1</v>
      </c>
      <c r="E22" t="str">
        <f>VLOOKUP(A22,'6. Deposits 2020'!$A$3:$A$34,1,FALSE)</f>
        <v>99323</v>
      </c>
      <c r="G22" s="50" t="s">
        <v>38</v>
      </c>
      <c r="H22" s="50" t="s">
        <v>153</v>
      </c>
      <c r="I22" s="51">
        <v>5</v>
      </c>
      <c r="J22" s="50" t="s">
        <v>157</v>
      </c>
      <c r="K22" s="51">
        <v>0</v>
      </c>
      <c r="Q22" t="s">
        <v>153</v>
      </c>
      <c r="R22" t="s">
        <v>38</v>
      </c>
      <c r="S22" s="53">
        <v>27</v>
      </c>
      <c r="T22" s="53">
        <v>5</v>
      </c>
      <c r="U22" s="53">
        <v>12</v>
      </c>
      <c r="V22" s="53">
        <v>26</v>
      </c>
      <c r="X22" s="50" t="s">
        <v>41</v>
      </c>
      <c r="Y22" s="50" t="s">
        <v>152</v>
      </c>
      <c r="Z22" s="51">
        <v>12</v>
      </c>
      <c r="AA22" s="51">
        <v>0</v>
      </c>
      <c r="AB22" s="51">
        <v>12</v>
      </c>
      <c r="AD22" t="s">
        <v>152</v>
      </c>
      <c r="AE22" t="s">
        <v>63</v>
      </c>
      <c r="AF22" s="53">
        <v>2</v>
      </c>
      <c r="AG22" s="53"/>
      <c r="AH22" s="53">
        <v>2</v>
      </c>
      <c r="AI22" s="53">
        <v>4</v>
      </c>
    </row>
    <row r="23" spans="1:35" x14ac:dyDescent="0.35">
      <c r="A23" s="50" t="s">
        <v>62</v>
      </c>
      <c r="B23" s="50" t="s">
        <v>152</v>
      </c>
      <c r="C23" s="51">
        <v>4</v>
      </c>
      <c r="D23" s="51">
        <v>1</v>
      </c>
      <c r="E23" t="str">
        <f>VLOOKUP(A23,'6. Deposits 2020'!$A$3:$A$34,1,FALSE)</f>
        <v>99324</v>
      </c>
      <c r="G23" s="50" t="s">
        <v>38</v>
      </c>
      <c r="H23" s="50" t="s">
        <v>153</v>
      </c>
      <c r="I23" s="51">
        <v>12</v>
      </c>
      <c r="J23" s="50" t="s">
        <v>158</v>
      </c>
      <c r="K23" s="51">
        <v>0</v>
      </c>
      <c r="Q23" t="s">
        <v>153</v>
      </c>
      <c r="R23" t="s">
        <v>41</v>
      </c>
      <c r="S23" s="53">
        <v>136</v>
      </c>
      <c r="T23" s="53">
        <v>107</v>
      </c>
      <c r="U23" s="53">
        <v>32</v>
      </c>
      <c r="V23" s="53">
        <v>123</v>
      </c>
      <c r="X23" s="50" t="s">
        <v>41</v>
      </c>
      <c r="Y23" s="50" t="s">
        <v>153</v>
      </c>
      <c r="Z23" s="51">
        <v>320</v>
      </c>
      <c r="AA23" s="51">
        <v>0</v>
      </c>
      <c r="AB23" s="51">
        <v>10</v>
      </c>
      <c r="AD23" t="s">
        <v>152</v>
      </c>
      <c r="AE23" t="s">
        <v>65</v>
      </c>
      <c r="AF23" s="53"/>
      <c r="AG23" s="53">
        <v>4</v>
      </c>
      <c r="AH23" s="53"/>
      <c r="AI23" s="53">
        <v>4</v>
      </c>
    </row>
    <row r="24" spans="1:35" x14ac:dyDescent="0.35">
      <c r="A24" s="50" t="s">
        <v>63</v>
      </c>
      <c r="B24" s="50" t="s">
        <v>152</v>
      </c>
      <c r="C24" s="51">
        <v>5</v>
      </c>
      <c r="D24" s="51">
        <v>1</v>
      </c>
      <c r="E24" t="str">
        <f>VLOOKUP(A24,'6. Deposits 2020'!$A$3:$A$34,1,FALSE)</f>
        <v>99328</v>
      </c>
      <c r="G24" s="50" t="s">
        <v>38</v>
      </c>
      <c r="H24" s="50" t="s">
        <v>153</v>
      </c>
      <c r="I24" s="51">
        <v>26</v>
      </c>
      <c r="J24" s="50" t="s">
        <v>159</v>
      </c>
      <c r="K24" s="51">
        <v>0</v>
      </c>
      <c r="Q24" t="s">
        <v>153</v>
      </c>
      <c r="R24" t="s">
        <v>43</v>
      </c>
      <c r="S24" s="53">
        <v>7</v>
      </c>
      <c r="T24" s="53">
        <v>4</v>
      </c>
      <c r="U24" s="53"/>
      <c r="V24" s="53">
        <v>4</v>
      </c>
      <c r="X24" s="50" t="s">
        <v>41</v>
      </c>
      <c r="Y24" s="50" t="s">
        <v>153</v>
      </c>
      <c r="Z24" s="51">
        <v>450</v>
      </c>
      <c r="AA24" s="51">
        <v>0</v>
      </c>
      <c r="AB24" s="51">
        <v>11</v>
      </c>
      <c r="AD24" t="s">
        <v>152</v>
      </c>
      <c r="AE24" t="s">
        <v>68</v>
      </c>
      <c r="AF24" s="53"/>
      <c r="AG24" s="53">
        <v>4</v>
      </c>
      <c r="AH24" s="53">
        <v>2</v>
      </c>
      <c r="AI24" s="53">
        <v>6</v>
      </c>
    </row>
    <row r="25" spans="1:35" x14ac:dyDescent="0.35">
      <c r="A25" s="50" t="s">
        <v>64</v>
      </c>
      <c r="B25" s="50" t="s">
        <v>152</v>
      </c>
      <c r="C25" s="51">
        <v>1</v>
      </c>
      <c r="D25" s="51">
        <v>1</v>
      </c>
      <c r="E25" t="str">
        <f>VLOOKUP(A25,'6. Deposits 2020'!$A$3:$A$34,1,FALSE)</f>
        <v>99329</v>
      </c>
      <c r="G25" s="50" t="s">
        <v>41</v>
      </c>
      <c r="H25" s="50" t="s">
        <v>152</v>
      </c>
      <c r="I25" s="51">
        <v>5</v>
      </c>
      <c r="J25" s="50" t="s">
        <v>157</v>
      </c>
      <c r="K25" s="51">
        <v>0</v>
      </c>
      <c r="Q25" t="s">
        <v>153</v>
      </c>
      <c r="R25" t="s">
        <v>44</v>
      </c>
      <c r="S25" s="53">
        <v>3</v>
      </c>
      <c r="T25" s="53">
        <v>2</v>
      </c>
      <c r="U25" s="53">
        <v>1</v>
      </c>
      <c r="V25" s="53">
        <v>2</v>
      </c>
      <c r="X25" s="50" t="s">
        <v>41</v>
      </c>
      <c r="Y25" s="50" t="s">
        <v>153</v>
      </c>
      <c r="Z25" s="51">
        <v>350</v>
      </c>
      <c r="AA25" s="51">
        <v>0</v>
      </c>
      <c r="AB25" s="51">
        <v>12</v>
      </c>
      <c r="AD25" t="s">
        <v>152</v>
      </c>
      <c r="AE25" t="s">
        <v>69</v>
      </c>
      <c r="AF25" s="53"/>
      <c r="AG25" s="53"/>
      <c r="AH25" s="53">
        <v>6</v>
      </c>
      <c r="AI25" s="53">
        <v>6</v>
      </c>
    </row>
    <row r="26" spans="1:35" x14ac:dyDescent="0.35">
      <c r="A26" s="50" t="s">
        <v>65</v>
      </c>
      <c r="B26" s="50" t="s">
        <v>152</v>
      </c>
      <c r="C26" s="51">
        <v>3</v>
      </c>
      <c r="D26" s="51">
        <v>1</v>
      </c>
      <c r="E26" t="str">
        <f>VLOOKUP(A26,'6. Deposits 2020'!$A$3:$A$34,1,FALSE)</f>
        <v>99347</v>
      </c>
      <c r="G26" s="50" t="s">
        <v>41</v>
      </c>
      <c r="H26" s="50" t="s">
        <v>153</v>
      </c>
      <c r="I26" s="51">
        <v>136</v>
      </c>
      <c r="J26" s="50" t="s">
        <v>156</v>
      </c>
      <c r="K26" s="51">
        <v>0</v>
      </c>
      <c r="Q26" t="s">
        <v>153</v>
      </c>
      <c r="R26" t="s">
        <v>45</v>
      </c>
      <c r="S26" s="53">
        <v>29</v>
      </c>
      <c r="T26" s="53">
        <v>10</v>
      </c>
      <c r="U26" s="53">
        <v>18</v>
      </c>
      <c r="V26" s="53">
        <v>15</v>
      </c>
      <c r="X26" s="50" t="s">
        <v>42</v>
      </c>
      <c r="Y26" s="50" t="s">
        <v>152</v>
      </c>
      <c r="Z26" s="51">
        <v>2</v>
      </c>
      <c r="AA26" s="51">
        <v>0</v>
      </c>
      <c r="AB26" s="51">
        <v>12</v>
      </c>
      <c r="AD26" t="s">
        <v>152</v>
      </c>
      <c r="AE26" t="s">
        <v>70</v>
      </c>
      <c r="AF26" s="53">
        <v>18</v>
      </c>
      <c r="AG26" s="53">
        <v>20</v>
      </c>
      <c r="AH26" s="53">
        <v>16</v>
      </c>
      <c r="AI26" s="53">
        <v>54</v>
      </c>
    </row>
    <row r="27" spans="1:35" x14ac:dyDescent="0.35">
      <c r="A27" s="50" t="s">
        <v>68</v>
      </c>
      <c r="B27" s="50" t="s">
        <v>152</v>
      </c>
      <c r="C27" s="51">
        <v>3</v>
      </c>
      <c r="D27" s="51">
        <v>1</v>
      </c>
      <c r="E27" t="str">
        <f>VLOOKUP(A27,'6. Deposits 2020'!$A$3:$A$34,1,FALSE)</f>
        <v>99360</v>
      </c>
      <c r="G27" s="50" t="s">
        <v>41</v>
      </c>
      <c r="H27" s="50" t="s">
        <v>153</v>
      </c>
      <c r="I27" s="51">
        <v>107</v>
      </c>
      <c r="J27" s="50" t="s">
        <v>157</v>
      </c>
      <c r="K27" s="51">
        <v>0</v>
      </c>
      <c r="Q27" t="s">
        <v>153</v>
      </c>
      <c r="R27" t="s">
        <v>46</v>
      </c>
      <c r="S27" s="53">
        <v>7</v>
      </c>
      <c r="T27" s="53">
        <v>17</v>
      </c>
      <c r="U27" s="53">
        <v>8</v>
      </c>
      <c r="V27" s="53">
        <v>7</v>
      </c>
      <c r="X27" s="50" t="s">
        <v>43</v>
      </c>
      <c r="Y27" s="50" t="s">
        <v>153</v>
      </c>
      <c r="Z27" s="51">
        <v>6</v>
      </c>
      <c r="AA27" s="51">
        <v>0</v>
      </c>
      <c r="AB27" s="51">
        <v>10</v>
      </c>
      <c r="AD27" t="s">
        <v>153</v>
      </c>
      <c r="AE27" t="s">
        <v>36</v>
      </c>
      <c r="AF27" s="53">
        <v>344</v>
      </c>
      <c r="AG27" s="53">
        <v>358</v>
      </c>
      <c r="AH27" s="53">
        <v>398</v>
      </c>
      <c r="AI27" s="53">
        <v>1100</v>
      </c>
    </row>
    <row r="28" spans="1:35" x14ac:dyDescent="0.35">
      <c r="A28" s="50" t="s">
        <v>69</v>
      </c>
      <c r="B28" s="50" t="s">
        <v>152</v>
      </c>
      <c r="C28" s="51">
        <v>6</v>
      </c>
      <c r="D28" s="51">
        <v>1</v>
      </c>
      <c r="E28" t="str">
        <f>VLOOKUP(A28,'6. Deposits 2020'!$A$3:$A$34,1,FALSE)</f>
        <v>99361</v>
      </c>
      <c r="G28" s="50" t="s">
        <v>41</v>
      </c>
      <c r="H28" s="50" t="s">
        <v>153</v>
      </c>
      <c r="I28" s="51">
        <v>32</v>
      </c>
      <c r="J28" s="50" t="s">
        <v>158</v>
      </c>
      <c r="K28" s="51">
        <v>0</v>
      </c>
      <c r="Q28" t="s">
        <v>153</v>
      </c>
      <c r="R28" t="s">
        <v>47</v>
      </c>
      <c r="S28" s="53">
        <v>3</v>
      </c>
      <c r="T28" s="53">
        <v>3</v>
      </c>
      <c r="U28" s="53">
        <v>3</v>
      </c>
      <c r="V28" s="53">
        <v>1</v>
      </c>
      <c r="X28" s="50" t="s">
        <v>43</v>
      </c>
      <c r="Y28" s="50" t="s">
        <v>153</v>
      </c>
      <c r="Z28" s="51">
        <v>18</v>
      </c>
      <c r="AA28" s="51">
        <v>0</v>
      </c>
      <c r="AB28" s="51">
        <v>11</v>
      </c>
      <c r="AD28" t="s">
        <v>153</v>
      </c>
      <c r="AE28" t="s">
        <v>37</v>
      </c>
      <c r="AF28" s="53">
        <v>502</v>
      </c>
      <c r="AG28" s="53">
        <v>510</v>
      </c>
      <c r="AH28" s="53">
        <v>784</v>
      </c>
      <c r="AI28" s="53">
        <v>1796</v>
      </c>
    </row>
    <row r="29" spans="1:35" x14ac:dyDescent="0.35">
      <c r="A29" s="50" t="s">
        <v>70</v>
      </c>
      <c r="B29" s="50" t="s">
        <v>152</v>
      </c>
      <c r="C29" s="51">
        <v>62</v>
      </c>
      <c r="D29" s="51">
        <v>1</v>
      </c>
      <c r="E29" t="str">
        <f>VLOOKUP(A29,'6. Deposits 2020'!$A$3:$A$34,1,FALSE)</f>
        <v>99362</v>
      </c>
      <c r="G29" s="50" t="s">
        <v>41</v>
      </c>
      <c r="H29" s="50" t="s">
        <v>153</v>
      </c>
      <c r="I29" s="51">
        <v>123</v>
      </c>
      <c r="J29" s="50" t="s">
        <v>159</v>
      </c>
      <c r="K29" s="51">
        <v>0</v>
      </c>
      <c r="Q29" t="s">
        <v>153</v>
      </c>
      <c r="R29" t="s">
        <v>48</v>
      </c>
      <c r="S29" s="53">
        <v>5</v>
      </c>
      <c r="T29" s="53">
        <v>6</v>
      </c>
      <c r="U29" s="53">
        <v>2</v>
      </c>
      <c r="V29" s="53">
        <v>4</v>
      </c>
      <c r="X29" s="50" t="s">
        <v>43</v>
      </c>
      <c r="Y29" s="50" t="s">
        <v>153</v>
      </c>
      <c r="Z29" s="51">
        <v>14</v>
      </c>
      <c r="AA29" s="51">
        <v>0</v>
      </c>
      <c r="AB29" s="51">
        <v>12</v>
      </c>
      <c r="AD29" t="s">
        <v>153</v>
      </c>
      <c r="AE29" t="s">
        <v>38</v>
      </c>
      <c r="AF29" s="53">
        <v>130</v>
      </c>
      <c r="AG29" s="53">
        <v>84</v>
      </c>
      <c r="AH29" s="53">
        <v>130</v>
      </c>
      <c r="AI29" s="53">
        <v>344</v>
      </c>
    </row>
    <row r="30" spans="1:35" x14ac:dyDescent="0.35">
      <c r="A30" s="50" t="s">
        <v>71</v>
      </c>
      <c r="B30" s="50" t="s">
        <v>152</v>
      </c>
      <c r="C30" s="51">
        <v>1</v>
      </c>
      <c r="D30" s="51">
        <v>1</v>
      </c>
      <c r="E30" t="str">
        <f>VLOOKUP(A30,'6. Deposits 2020'!$A$3:$A$34,1,FALSE)</f>
        <v>99363</v>
      </c>
      <c r="G30" s="50" t="s">
        <v>43</v>
      </c>
      <c r="H30" s="50" t="s">
        <v>153</v>
      </c>
      <c r="I30" s="51">
        <v>7</v>
      </c>
      <c r="J30" s="50" t="s">
        <v>156</v>
      </c>
      <c r="K30" s="51">
        <v>0</v>
      </c>
      <c r="Q30" t="s">
        <v>153</v>
      </c>
      <c r="R30" t="s">
        <v>49</v>
      </c>
      <c r="S30" s="53">
        <v>6</v>
      </c>
      <c r="T30" s="53">
        <v>10</v>
      </c>
      <c r="U30" s="53">
        <v>6</v>
      </c>
      <c r="V30" s="53">
        <v>5</v>
      </c>
      <c r="X30" s="50" t="s">
        <v>44</v>
      </c>
      <c r="Y30" s="50" t="s">
        <v>153</v>
      </c>
      <c r="Z30" s="51">
        <v>4</v>
      </c>
      <c r="AA30" s="51">
        <v>0</v>
      </c>
      <c r="AB30" s="51">
        <v>10</v>
      </c>
      <c r="AD30" t="s">
        <v>153</v>
      </c>
      <c r="AE30" t="s">
        <v>41</v>
      </c>
      <c r="AF30" s="53">
        <v>320</v>
      </c>
      <c r="AG30" s="53">
        <v>450</v>
      </c>
      <c r="AH30" s="53">
        <v>350</v>
      </c>
      <c r="AI30" s="53">
        <v>1120</v>
      </c>
    </row>
    <row r="31" spans="1:35" x14ac:dyDescent="0.35">
      <c r="A31" s="50" t="s">
        <v>36</v>
      </c>
      <c r="B31" s="50" t="s">
        <v>153</v>
      </c>
      <c r="C31" s="51">
        <v>1427</v>
      </c>
      <c r="D31" s="51">
        <v>1</v>
      </c>
      <c r="E31" t="str">
        <f>VLOOKUP(A31,'6. Deposits 2020'!$A$35:$A$67,1,FALSE)</f>
        <v>98901</v>
      </c>
      <c r="G31" s="50" t="s">
        <v>43</v>
      </c>
      <c r="H31" s="50" t="s">
        <v>153</v>
      </c>
      <c r="I31" s="51">
        <v>4</v>
      </c>
      <c r="J31" s="50" t="s">
        <v>157</v>
      </c>
      <c r="K31" s="51">
        <v>0</v>
      </c>
      <c r="Q31" t="s">
        <v>153</v>
      </c>
      <c r="R31" t="s">
        <v>50</v>
      </c>
      <c r="S31" s="53">
        <v>9</v>
      </c>
      <c r="T31" s="53">
        <v>2</v>
      </c>
      <c r="U31" s="53">
        <v>3</v>
      </c>
      <c r="V31" s="53">
        <v>7</v>
      </c>
      <c r="X31" s="50" t="s">
        <v>44</v>
      </c>
      <c r="Y31" s="50" t="s">
        <v>153</v>
      </c>
      <c r="Z31" s="51">
        <v>4</v>
      </c>
      <c r="AA31" s="51">
        <v>0</v>
      </c>
      <c r="AB31" s="51">
        <v>11</v>
      </c>
      <c r="AD31" t="s">
        <v>153</v>
      </c>
      <c r="AE31" t="s">
        <v>43</v>
      </c>
      <c r="AF31" s="53">
        <v>6</v>
      </c>
      <c r="AG31" s="53">
        <v>18</v>
      </c>
      <c r="AH31" s="53">
        <v>14</v>
      </c>
      <c r="AI31" s="53">
        <v>38</v>
      </c>
    </row>
    <row r="32" spans="1:35" x14ac:dyDescent="0.35">
      <c r="A32" s="50" t="s">
        <v>37</v>
      </c>
      <c r="B32" s="50" t="s">
        <v>153</v>
      </c>
      <c r="C32" s="51">
        <v>1838</v>
      </c>
      <c r="D32" s="51">
        <v>1</v>
      </c>
      <c r="E32" t="str">
        <f>VLOOKUP(A32,'6. Deposits 2020'!$A$35:$A$67,1,FALSE)</f>
        <v>98902</v>
      </c>
      <c r="G32" s="50" t="s">
        <v>43</v>
      </c>
      <c r="H32" s="50" t="s">
        <v>153</v>
      </c>
      <c r="I32" s="51">
        <v>4</v>
      </c>
      <c r="J32" s="50" t="s">
        <v>159</v>
      </c>
      <c r="K32" s="51">
        <v>0</v>
      </c>
      <c r="Q32" t="s">
        <v>153</v>
      </c>
      <c r="R32" t="s">
        <v>51</v>
      </c>
      <c r="S32" s="53">
        <v>1</v>
      </c>
      <c r="T32" s="53"/>
      <c r="U32" s="53">
        <v>4</v>
      </c>
      <c r="V32" s="53"/>
      <c r="X32" s="50" t="s">
        <v>44</v>
      </c>
      <c r="Y32" s="50" t="s">
        <v>153</v>
      </c>
      <c r="Z32" s="51">
        <v>16</v>
      </c>
      <c r="AA32" s="51">
        <v>0</v>
      </c>
      <c r="AB32" s="51">
        <v>12</v>
      </c>
      <c r="AD32" t="s">
        <v>153</v>
      </c>
      <c r="AE32" t="s">
        <v>44</v>
      </c>
      <c r="AF32" s="53">
        <v>4</v>
      </c>
      <c r="AG32" s="53">
        <v>4</v>
      </c>
      <c r="AH32" s="53">
        <v>16</v>
      </c>
      <c r="AI32" s="53">
        <v>24</v>
      </c>
    </row>
    <row r="33" spans="1:35" x14ac:dyDescent="0.35">
      <c r="A33" s="50" t="s">
        <v>38</v>
      </c>
      <c r="B33" s="50" t="s">
        <v>153</v>
      </c>
      <c r="C33" s="51">
        <v>403</v>
      </c>
      <c r="D33" s="51">
        <v>1</v>
      </c>
      <c r="E33" t="str">
        <f>VLOOKUP(A33,'6. Deposits 2020'!$A$35:$A$67,1,FALSE)</f>
        <v>98903</v>
      </c>
      <c r="G33" s="50" t="s">
        <v>44</v>
      </c>
      <c r="H33" s="50" t="s">
        <v>153</v>
      </c>
      <c r="I33" s="51">
        <v>3</v>
      </c>
      <c r="J33" s="50" t="s">
        <v>156</v>
      </c>
      <c r="K33" s="51">
        <v>0</v>
      </c>
      <c r="Q33" t="s">
        <v>153</v>
      </c>
      <c r="R33" t="s">
        <v>52</v>
      </c>
      <c r="S33" s="53"/>
      <c r="T33" s="53"/>
      <c r="U33" s="53">
        <v>1</v>
      </c>
      <c r="V33" s="53"/>
      <c r="X33" s="50" t="s">
        <v>45</v>
      </c>
      <c r="Y33" s="50" t="s">
        <v>152</v>
      </c>
      <c r="Z33" s="51">
        <v>8</v>
      </c>
      <c r="AA33" s="51">
        <v>0</v>
      </c>
      <c r="AB33" s="51">
        <v>10</v>
      </c>
      <c r="AD33" t="s">
        <v>153</v>
      </c>
      <c r="AE33" t="s">
        <v>45</v>
      </c>
      <c r="AF33" s="53">
        <v>90</v>
      </c>
      <c r="AG33" s="53">
        <v>74</v>
      </c>
      <c r="AH33" s="53">
        <v>120</v>
      </c>
      <c r="AI33" s="53">
        <v>284</v>
      </c>
    </row>
    <row r="34" spans="1:35" x14ac:dyDescent="0.35">
      <c r="A34" s="50" t="s">
        <v>41</v>
      </c>
      <c r="B34" s="50" t="s">
        <v>153</v>
      </c>
      <c r="C34" s="51">
        <v>1026</v>
      </c>
      <c r="D34" s="51">
        <v>1</v>
      </c>
      <c r="E34" t="str">
        <f>VLOOKUP(A34,'6. Deposits 2020'!$A$35:$A$67,1,FALSE)</f>
        <v>98908</v>
      </c>
      <c r="G34" s="50" t="s">
        <v>44</v>
      </c>
      <c r="H34" s="50" t="s">
        <v>153</v>
      </c>
      <c r="I34" s="51">
        <v>2</v>
      </c>
      <c r="J34" s="50" t="s">
        <v>157</v>
      </c>
      <c r="K34" s="51">
        <v>0</v>
      </c>
      <c r="Q34" t="s">
        <v>153</v>
      </c>
      <c r="R34" t="s">
        <v>53</v>
      </c>
      <c r="S34" s="53">
        <v>42</v>
      </c>
      <c r="T34" s="53">
        <v>27</v>
      </c>
      <c r="U34" s="53">
        <v>12</v>
      </c>
      <c r="V34" s="53">
        <v>36</v>
      </c>
      <c r="X34" s="50" t="s">
        <v>45</v>
      </c>
      <c r="Y34" s="50" t="s">
        <v>152</v>
      </c>
      <c r="Z34" s="51">
        <v>8</v>
      </c>
      <c r="AA34" s="51">
        <v>0</v>
      </c>
      <c r="AB34" s="51">
        <v>11</v>
      </c>
      <c r="AD34" t="s">
        <v>153</v>
      </c>
      <c r="AE34" t="s">
        <v>46</v>
      </c>
      <c r="AF34" s="53">
        <v>30</v>
      </c>
      <c r="AG34" s="53">
        <v>72</v>
      </c>
      <c r="AH34" s="53">
        <v>62</v>
      </c>
      <c r="AI34" s="53">
        <v>164</v>
      </c>
    </row>
    <row r="35" spans="1:35" x14ac:dyDescent="0.35">
      <c r="A35" s="50" t="s">
        <v>43</v>
      </c>
      <c r="B35" s="50" t="s">
        <v>153</v>
      </c>
      <c r="C35" s="51">
        <v>31</v>
      </c>
      <c r="D35" s="51">
        <v>1</v>
      </c>
      <c r="E35" t="str">
        <f>VLOOKUP(A35,'6. Deposits 2020'!$A$35:$A$67,1,FALSE)</f>
        <v>98921</v>
      </c>
      <c r="G35" s="50" t="s">
        <v>44</v>
      </c>
      <c r="H35" s="50" t="s">
        <v>153</v>
      </c>
      <c r="I35" s="51">
        <v>1</v>
      </c>
      <c r="J35" s="50" t="s">
        <v>158</v>
      </c>
      <c r="K35" s="51">
        <v>0</v>
      </c>
      <c r="Q35" t="s">
        <v>153</v>
      </c>
      <c r="R35" t="s">
        <v>54</v>
      </c>
      <c r="S35" s="53">
        <v>23</v>
      </c>
      <c r="T35" s="53">
        <v>30</v>
      </c>
      <c r="U35" s="53">
        <v>15</v>
      </c>
      <c r="V35" s="53">
        <v>31</v>
      </c>
      <c r="X35" s="50" t="s">
        <v>45</v>
      </c>
      <c r="Y35" s="50" t="s">
        <v>152</v>
      </c>
      <c r="Z35" s="51">
        <v>4</v>
      </c>
      <c r="AA35" s="51">
        <v>0</v>
      </c>
      <c r="AB35" s="51">
        <v>12</v>
      </c>
      <c r="AD35" t="s">
        <v>153</v>
      </c>
      <c r="AE35" t="s">
        <v>47</v>
      </c>
      <c r="AF35" s="53">
        <v>4</v>
      </c>
      <c r="AG35" s="53">
        <v>4</v>
      </c>
      <c r="AH35" s="53">
        <v>14</v>
      </c>
      <c r="AI35" s="53">
        <v>22</v>
      </c>
    </row>
    <row r="36" spans="1:35" x14ac:dyDescent="0.35">
      <c r="A36" s="50" t="s">
        <v>44</v>
      </c>
      <c r="B36" s="50" t="s">
        <v>153</v>
      </c>
      <c r="C36" s="51">
        <v>30</v>
      </c>
      <c r="D36" s="51">
        <v>1</v>
      </c>
      <c r="E36" t="str">
        <f>VLOOKUP(A36,'6. Deposits 2020'!$A$35:$A$67,1,FALSE)</f>
        <v>98923</v>
      </c>
      <c r="G36" s="50" t="s">
        <v>44</v>
      </c>
      <c r="H36" s="50" t="s">
        <v>153</v>
      </c>
      <c r="I36" s="51">
        <v>2</v>
      </c>
      <c r="J36" s="50" t="s">
        <v>159</v>
      </c>
      <c r="K36" s="51">
        <v>0</v>
      </c>
      <c r="Q36" t="s">
        <v>153</v>
      </c>
      <c r="R36" t="s">
        <v>55</v>
      </c>
      <c r="S36" s="53">
        <v>4</v>
      </c>
      <c r="T36" s="53">
        <v>2</v>
      </c>
      <c r="U36" s="53">
        <v>3</v>
      </c>
      <c r="V36" s="53">
        <v>1</v>
      </c>
      <c r="X36" s="50" t="s">
        <v>45</v>
      </c>
      <c r="Y36" s="50" t="s">
        <v>153</v>
      </c>
      <c r="Z36" s="51">
        <v>90</v>
      </c>
      <c r="AA36" s="51">
        <v>0</v>
      </c>
      <c r="AB36" s="51">
        <v>10</v>
      </c>
      <c r="AD36" t="s">
        <v>153</v>
      </c>
      <c r="AE36" t="s">
        <v>48</v>
      </c>
      <c r="AF36" s="53">
        <v>30</v>
      </c>
      <c r="AG36" s="53">
        <v>16</v>
      </c>
      <c r="AH36" s="53">
        <v>36</v>
      </c>
      <c r="AI36" s="53">
        <v>82</v>
      </c>
    </row>
    <row r="37" spans="1:35" x14ac:dyDescent="0.35">
      <c r="A37" s="50" t="s">
        <v>45</v>
      </c>
      <c r="B37" s="50" t="s">
        <v>153</v>
      </c>
      <c r="C37" s="51">
        <v>336</v>
      </c>
      <c r="D37" s="51">
        <v>1</v>
      </c>
      <c r="E37" t="str">
        <f>VLOOKUP(A37,'6. Deposits 2020'!$A$35:$A$67,1,FALSE)</f>
        <v>98930</v>
      </c>
      <c r="G37" s="50" t="s">
        <v>45</v>
      </c>
      <c r="H37" s="50" t="s">
        <v>152</v>
      </c>
      <c r="I37" s="51">
        <v>3</v>
      </c>
      <c r="J37" s="50" t="s">
        <v>156</v>
      </c>
      <c r="K37" s="51">
        <v>0</v>
      </c>
      <c r="Q37" t="s">
        <v>153</v>
      </c>
      <c r="R37" t="s">
        <v>56</v>
      </c>
      <c r="S37" s="53">
        <v>24</v>
      </c>
      <c r="T37" s="53">
        <v>4</v>
      </c>
      <c r="U37" s="53">
        <v>4</v>
      </c>
      <c r="V37" s="53">
        <v>10</v>
      </c>
      <c r="X37" s="50" t="s">
        <v>45</v>
      </c>
      <c r="Y37" s="50" t="s">
        <v>153</v>
      </c>
      <c r="Z37" s="51">
        <v>74</v>
      </c>
      <c r="AA37" s="51">
        <v>0</v>
      </c>
      <c r="AB37" s="51">
        <v>11</v>
      </c>
      <c r="AD37" t="s">
        <v>153</v>
      </c>
      <c r="AE37" t="s">
        <v>49</v>
      </c>
      <c r="AF37" s="53">
        <v>38</v>
      </c>
      <c r="AG37" s="53">
        <v>26</v>
      </c>
      <c r="AH37" s="53">
        <v>80</v>
      </c>
      <c r="AI37" s="53">
        <v>144</v>
      </c>
    </row>
    <row r="38" spans="1:35" x14ac:dyDescent="0.35">
      <c r="A38" s="50" t="s">
        <v>46</v>
      </c>
      <c r="B38" s="50" t="s">
        <v>153</v>
      </c>
      <c r="C38" s="51">
        <v>165</v>
      </c>
      <c r="D38" s="51">
        <v>1</v>
      </c>
      <c r="E38" t="str">
        <f>VLOOKUP(A38,'6. Deposits 2020'!$A$35:$A$67,1,FALSE)</f>
        <v>98932</v>
      </c>
      <c r="G38" s="50" t="s">
        <v>45</v>
      </c>
      <c r="H38" s="50" t="s">
        <v>153</v>
      </c>
      <c r="I38" s="51">
        <v>29</v>
      </c>
      <c r="J38" s="50" t="s">
        <v>156</v>
      </c>
      <c r="K38" s="51">
        <v>0</v>
      </c>
      <c r="Q38" t="s">
        <v>153</v>
      </c>
      <c r="R38" t="s">
        <v>57</v>
      </c>
      <c r="S38" s="53">
        <v>16</v>
      </c>
      <c r="T38" s="53">
        <v>12</v>
      </c>
      <c r="U38" s="53">
        <v>8</v>
      </c>
      <c r="V38" s="53">
        <v>10</v>
      </c>
      <c r="X38" s="50" t="s">
        <v>45</v>
      </c>
      <c r="Y38" s="50" t="s">
        <v>153</v>
      </c>
      <c r="Z38" s="51">
        <v>120</v>
      </c>
      <c r="AA38" s="51">
        <v>0</v>
      </c>
      <c r="AB38" s="51">
        <v>12</v>
      </c>
      <c r="AD38" t="s">
        <v>153</v>
      </c>
      <c r="AE38" t="s">
        <v>50</v>
      </c>
      <c r="AF38" s="53">
        <v>20</v>
      </c>
      <c r="AG38" s="53">
        <v>30</v>
      </c>
      <c r="AH38" s="53">
        <v>38</v>
      </c>
      <c r="AI38" s="53">
        <v>88</v>
      </c>
    </row>
    <row r="39" spans="1:35" x14ac:dyDescent="0.35">
      <c r="A39" s="50" t="s">
        <v>47</v>
      </c>
      <c r="B39" s="50" t="s">
        <v>153</v>
      </c>
      <c r="C39" s="51">
        <v>24</v>
      </c>
      <c r="D39" s="51">
        <v>1</v>
      </c>
      <c r="E39" t="str">
        <f>VLOOKUP(A39,'6. Deposits 2020'!$A$35:$A$67,1,FALSE)</f>
        <v>98933</v>
      </c>
      <c r="G39" s="50" t="s">
        <v>45</v>
      </c>
      <c r="H39" s="50" t="s">
        <v>153</v>
      </c>
      <c r="I39" s="51">
        <v>10</v>
      </c>
      <c r="J39" s="50" t="s">
        <v>157</v>
      </c>
      <c r="K39" s="51">
        <v>0</v>
      </c>
      <c r="Q39" t="s">
        <v>153</v>
      </c>
      <c r="R39" t="s">
        <v>58</v>
      </c>
      <c r="S39" s="53">
        <v>1</v>
      </c>
      <c r="T39" s="53"/>
      <c r="U39" s="53">
        <v>1</v>
      </c>
      <c r="V39" s="53"/>
      <c r="X39" s="50" t="s">
        <v>46</v>
      </c>
      <c r="Y39" s="50" t="s">
        <v>152</v>
      </c>
      <c r="Z39" s="51">
        <v>2</v>
      </c>
      <c r="AA39" s="51">
        <v>0</v>
      </c>
      <c r="AB39" s="51">
        <v>10</v>
      </c>
      <c r="AD39" t="s">
        <v>153</v>
      </c>
      <c r="AE39" t="s">
        <v>51</v>
      </c>
      <c r="AF39" s="53">
        <v>24</v>
      </c>
      <c r="AG39" s="53">
        <v>14</v>
      </c>
      <c r="AH39" s="53">
        <v>40</v>
      </c>
      <c r="AI39" s="53">
        <v>78</v>
      </c>
    </row>
    <row r="40" spans="1:35" x14ac:dyDescent="0.35">
      <c r="A40" s="50" t="s">
        <v>48</v>
      </c>
      <c r="B40" s="50" t="s">
        <v>153</v>
      </c>
      <c r="C40" s="51">
        <v>85</v>
      </c>
      <c r="D40" s="51">
        <v>1</v>
      </c>
      <c r="E40" t="str">
        <f>VLOOKUP(A40,'6. Deposits 2020'!$A$35:$A$67,1,FALSE)</f>
        <v>98935</v>
      </c>
      <c r="G40" s="50" t="s">
        <v>45</v>
      </c>
      <c r="H40" s="50" t="s">
        <v>153</v>
      </c>
      <c r="I40" s="51">
        <v>18</v>
      </c>
      <c r="J40" s="50" t="s">
        <v>158</v>
      </c>
      <c r="K40" s="51">
        <v>0</v>
      </c>
      <c r="Q40" t="s">
        <v>153</v>
      </c>
      <c r="R40" t="s">
        <v>59</v>
      </c>
      <c r="S40" s="53">
        <v>7</v>
      </c>
      <c r="T40" s="53">
        <v>9</v>
      </c>
      <c r="U40" s="53"/>
      <c r="V40" s="53">
        <v>10</v>
      </c>
      <c r="X40" s="50" t="s">
        <v>46</v>
      </c>
      <c r="Y40" s="50" t="s">
        <v>153</v>
      </c>
      <c r="Z40" s="51">
        <v>30</v>
      </c>
      <c r="AA40" s="51">
        <v>0</v>
      </c>
      <c r="AB40" s="51">
        <v>10</v>
      </c>
      <c r="AD40" t="s">
        <v>153</v>
      </c>
      <c r="AE40" t="s">
        <v>52</v>
      </c>
      <c r="AF40" s="53">
        <v>4</v>
      </c>
      <c r="AG40" s="53">
        <v>4</v>
      </c>
      <c r="AH40" s="53">
        <v>2</v>
      </c>
      <c r="AI40" s="53">
        <v>10</v>
      </c>
    </row>
    <row r="41" spans="1:35" x14ac:dyDescent="0.35">
      <c r="A41" s="50" t="s">
        <v>49</v>
      </c>
      <c r="B41" s="50" t="s">
        <v>153</v>
      </c>
      <c r="C41" s="51">
        <v>130</v>
      </c>
      <c r="D41" s="51">
        <v>1</v>
      </c>
      <c r="E41" t="str">
        <f>VLOOKUP(A41,'6. Deposits 2020'!$A$35:$A$67,1,FALSE)</f>
        <v>98936</v>
      </c>
      <c r="G41" s="50" t="s">
        <v>45</v>
      </c>
      <c r="H41" s="50" t="s">
        <v>153</v>
      </c>
      <c r="I41" s="51">
        <v>15</v>
      </c>
      <c r="J41" s="50" t="s">
        <v>159</v>
      </c>
      <c r="K41" s="51">
        <v>0</v>
      </c>
      <c r="Q41" t="s">
        <v>153</v>
      </c>
      <c r="R41" t="s">
        <v>61</v>
      </c>
      <c r="S41" s="53"/>
      <c r="T41" s="53"/>
      <c r="U41" s="53">
        <v>2</v>
      </c>
      <c r="V41" s="53">
        <v>2</v>
      </c>
      <c r="X41" s="50" t="s">
        <v>46</v>
      </c>
      <c r="Y41" s="50" t="s">
        <v>153</v>
      </c>
      <c r="Z41" s="51">
        <v>72</v>
      </c>
      <c r="AA41" s="51">
        <v>0</v>
      </c>
      <c r="AB41" s="51">
        <v>11</v>
      </c>
      <c r="AD41" t="s">
        <v>153</v>
      </c>
      <c r="AE41" t="s">
        <v>53</v>
      </c>
      <c r="AF41" s="53">
        <v>114</v>
      </c>
      <c r="AG41" s="53">
        <v>190</v>
      </c>
      <c r="AH41" s="53">
        <v>106</v>
      </c>
      <c r="AI41" s="53">
        <v>410</v>
      </c>
    </row>
    <row r="42" spans="1:35" x14ac:dyDescent="0.35">
      <c r="A42" s="50" t="s">
        <v>50</v>
      </c>
      <c r="B42" s="50" t="s">
        <v>153</v>
      </c>
      <c r="C42" s="51">
        <v>85</v>
      </c>
      <c r="D42" s="51">
        <v>1</v>
      </c>
      <c r="E42" t="str">
        <f>VLOOKUP(A42,'6. Deposits 2020'!$A$35:$A$67,1,FALSE)</f>
        <v>98937</v>
      </c>
      <c r="G42" s="50" t="s">
        <v>46</v>
      </c>
      <c r="H42" s="50" t="s">
        <v>153</v>
      </c>
      <c r="I42" s="51">
        <v>7</v>
      </c>
      <c r="J42" s="50" t="s">
        <v>156</v>
      </c>
      <c r="K42" s="51">
        <v>0</v>
      </c>
      <c r="Q42" t="s">
        <v>153</v>
      </c>
      <c r="R42" t="s">
        <v>62</v>
      </c>
      <c r="S42" s="53">
        <v>29</v>
      </c>
      <c r="T42" s="53">
        <v>17</v>
      </c>
      <c r="U42" s="53">
        <v>4</v>
      </c>
      <c r="V42" s="53">
        <v>67</v>
      </c>
      <c r="X42" s="50" t="s">
        <v>46</v>
      </c>
      <c r="Y42" s="50" t="s">
        <v>153</v>
      </c>
      <c r="Z42" s="51">
        <v>62</v>
      </c>
      <c r="AA42" s="51">
        <v>0</v>
      </c>
      <c r="AB42" s="51">
        <v>12</v>
      </c>
      <c r="AD42" t="s">
        <v>153</v>
      </c>
      <c r="AE42" t="s">
        <v>54</v>
      </c>
      <c r="AF42" s="53">
        <v>100</v>
      </c>
      <c r="AG42" s="53">
        <v>182</v>
      </c>
      <c r="AH42" s="53">
        <v>230</v>
      </c>
      <c r="AI42" s="53">
        <v>512</v>
      </c>
    </row>
    <row r="43" spans="1:35" x14ac:dyDescent="0.35">
      <c r="A43" s="50" t="s">
        <v>51</v>
      </c>
      <c r="B43" s="50" t="s">
        <v>153</v>
      </c>
      <c r="C43" s="51">
        <v>51</v>
      </c>
      <c r="D43" s="51">
        <v>1</v>
      </c>
      <c r="E43" t="str">
        <f>VLOOKUP(A43,'6. Deposits 2020'!$A$35:$A$67,1,FALSE)</f>
        <v>98938</v>
      </c>
      <c r="G43" s="50" t="s">
        <v>46</v>
      </c>
      <c r="H43" s="50" t="s">
        <v>153</v>
      </c>
      <c r="I43" s="51">
        <v>17</v>
      </c>
      <c r="J43" s="50" t="s">
        <v>157</v>
      </c>
      <c r="K43" s="51">
        <v>0</v>
      </c>
      <c r="Q43" t="s">
        <v>153</v>
      </c>
      <c r="R43" t="s">
        <v>63</v>
      </c>
      <c r="S43" s="53">
        <v>11</v>
      </c>
      <c r="T43" s="53">
        <v>6</v>
      </c>
      <c r="U43" s="53">
        <v>7</v>
      </c>
      <c r="V43" s="53">
        <v>8</v>
      </c>
      <c r="X43" s="50" t="s">
        <v>47</v>
      </c>
      <c r="Y43" s="50" t="s">
        <v>152</v>
      </c>
      <c r="Z43" s="51">
        <v>2</v>
      </c>
      <c r="AA43" s="51">
        <v>0</v>
      </c>
      <c r="AB43" s="51">
        <v>10</v>
      </c>
      <c r="AD43" t="s">
        <v>153</v>
      </c>
      <c r="AE43" t="s">
        <v>55</v>
      </c>
      <c r="AF43" s="53">
        <v>22</v>
      </c>
      <c r="AG43" s="53">
        <v>26</v>
      </c>
      <c r="AH43" s="53">
        <v>28</v>
      </c>
      <c r="AI43" s="53">
        <v>76</v>
      </c>
    </row>
    <row r="44" spans="1:35" x14ac:dyDescent="0.35">
      <c r="A44" s="50" t="s">
        <v>52</v>
      </c>
      <c r="B44" s="50" t="s">
        <v>153</v>
      </c>
      <c r="C44" s="51">
        <v>8</v>
      </c>
      <c r="D44" s="51">
        <v>1</v>
      </c>
      <c r="E44" t="str">
        <f>VLOOKUP(A44,'6. Deposits 2020'!$A$35:$A$67,1,FALSE)</f>
        <v>98939</v>
      </c>
      <c r="G44" s="50" t="s">
        <v>46</v>
      </c>
      <c r="H44" s="50" t="s">
        <v>153</v>
      </c>
      <c r="I44" s="51">
        <v>8</v>
      </c>
      <c r="J44" s="50" t="s">
        <v>158</v>
      </c>
      <c r="K44" s="51">
        <v>0</v>
      </c>
      <c r="Q44" t="s">
        <v>153</v>
      </c>
      <c r="R44" t="s">
        <v>64</v>
      </c>
      <c r="S44" s="53"/>
      <c r="T44" s="53"/>
      <c r="U44" s="53">
        <v>1</v>
      </c>
      <c r="V44" s="53"/>
      <c r="X44" s="50" t="s">
        <v>47</v>
      </c>
      <c r="Y44" s="50" t="s">
        <v>152</v>
      </c>
      <c r="Z44" s="51">
        <v>4</v>
      </c>
      <c r="AA44" s="51">
        <v>0</v>
      </c>
      <c r="AB44" s="51">
        <v>11</v>
      </c>
      <c r="AD44" t="s">
        <v>153</v>
      </c>
      <c r="AE44" t="s">
        <v>56</v>
      </c>
      <c r="AF44" s="53">
        <v>60</v>
      </c>
      <c r="AG44" s="53">
        <v>84</v>
      </c>
      <c r="AH44" s="53">
        <v>162</v>
      </c>
      <c r="AI44" s="53">
        <v>306</v>
      </c>
    </row>
    <row r="45" spans="1:35" x14ac:dyDescent="0.35">
      <c r="A45" s="50" t="s">
        <v>53</v>
      </c>
      <c r="B45" s="50" t="s">
        <v>153</v>
      </c>
      <c r="C45" s="51">
        <v>446</v>
      </c>
      <c r="D45" s="51">
        <v>1</v>
      </c>
      <c r="E45" t="str">
        <f>VLOOKUP(A45,'6. Deposits 2020'!$A$35:$A$67,1,FALSE)</f>
        <v>98942</v>
      </c>
      <c r="G45" s="50" t="s">
        <v>46</v>
      </c>
      <c r="H45" s="50" t="s">
        <v>153</v>
      </c>
      <c r="I45" s="51">
        <v>7</v>
      </c>
      <c r="J45" s="50" t="s">
        <v>159</v>
      </c>
      <c r="K45" s="51">
        <v>0</v>
      </c>
      <c r="Q45" t="s">
        <v>153</v>
      </c>
      <c r="R45" t="s">
        <v>65</v>
      </c>
      <c r="S45" s="53">
        <v>4</v>
      </c>
      <c r="T45" s="53"/>
      <c r="U45" s="53"/>
      <c r="V45" s="53">
        <v>6</v>
      </c>
      <c r="X45" s="50" t="s">
        <v>47</v>
      </c>
      <c r="Y45" s="50" t="s">
        <v>152</v>
      </c>
      <c r="Z45" s="51">
        <v>2</v>
      </c>
      <c r="AA45" s="51">
        <v>0</v>
      </c>
      <c r="AB45" s="51">
        <v>12</v>
      </c>
      <c r="AD45" t="s">
        <v>153</v>
      </c>
      <c r="AE45" t="s">
        <v>57</v>
      </c>
      <c r="AF45" s="53">
        <v>86</v>
      </c>
      <c r="AG45" s="53">
        <v>82</v>
      </c>
      <c r="AH45" s="53">
        <v>154</v>
      </c>
      <c r="AI45" s="53">
        <v>322</v>
      </c>
    </row>
    <row r="46" spans="1:35" x14ac:dyDescent="0.35">
      <c r="A46" s="50" t="s">
        <v>54</v>
      </c>
      <c r="B46" s="50" t="s">
        <v>153</v>
      </c>
      <c r="C46" s="51">
        <v>535</v>
      </c>
      <c r="D46" s="51">
        <v>1</v>
      </c>
      <c r="E46" t="str">
        <f>VLOOKUP(A46,'6. Deposits 2020'!$A$35:$A$67,1,FALSE)</f>
        <v>98944</v>
      </c>
      <c r="G46" s="50" t="s">
        <v>47</v>
      </c>
      <c r="H46" s="50" t="s">
        <v>153</v>
      </c>
      <c r="I46" s="51">
        <v>3</v>
      </c>
      <c r="J46" s="50" t="s">
        <v>156</v>
      </c>
      <c r="K46" s="51">
        <v>0</v>
      </c>
      <c r="Q46" t="s">
        <v>153</v>
      </c>
      <c r="R46" t="s">
        <v>66</v>
      </c>
      <c r="S46" s="53">
        <v>2</v>
      </c>
      <c r="T46" s="53"/>
      <c r="U46" s="53"/>
      <c r="V46" s="53">
        <v>1</v>
      </c>
      <c r="X46" s="50" t="s">
        <v>47</v>
      </c>
      <c r="Y46" s="50" t="s">
        <v>153</v>
      </c>
      <c r="Z46" s="51">
        <v>4</v>
      </c>
      <c r="AA46" s="51">
        <v>0</v>
      </c>
      <c r="AB46" s="51">
        <v>10</v>
      </c>
      <c r="AD46" t="s">
        <v>153</v>
      </c>
      <c r="AE46" t="s">
        <v>58</v>
      </c>
      <c r="AF46" s="53">
        <v>6</v>
      </c>
      <c r="AG46" s="53">
        <v>2</v>
      </c>
      <c r="AH46" s="53">
        <v>22</v>
      </c>
      <c r="AI46" s="53">
        <v>30</v>
      </c>
    </row>
    <row r="47" spans="1:35" x14ac:dyDescent="0.35">
      <c r="A47" s="50" t="s">
        <v>55</v>
      </c>
      <c r="B47" s="50" t="s">
        <v>153</v>
      </c>
      <c r="C47" s="51">
        <v>69</v>
      </c>
      <c r="D47" s="51">
        <v>1</v>
      </c>
      <c r="E47" t="str">
        <f>VLOOKUP(A47,'6. Deposits 2020'!$A$35:$A$67,1,FALSE)</f>
        <v>98947</v>
      </c>
      <c r="G47" s="50" t="s">
        <v>47</v>
      </c>
      <c r="H47" s="50" t="s">
        <v>153</v>
      </c>
      <c r="I47" s="51">
        <v>3</v>
      </c>
      <c r="J47" s="50" t="s">
        <v>157</v>
      </c>
      <c r="K47" s="51">
        <v>0</v>
      </c>
      <c r="Q47" t="s">
        <v>153</v>
      </c>
      <c r="R47" t="s">
        <v>68</v>
      </c>
      <c r="S47" s="53"/>
      <c r="T47" s="53">
        <v>2</v>
      </c>
      <c r="U47" s="53"/>
      <c r="V47" s="53"/>
      <c r="X47" s="50" t="s">
        <v>47</v>
      </c>
      <c r="Y47" s="50" t="s">
        <v>153</v>
      </c>
      <c r="Z47" s="51">
        <v>4</v>
      </c>
      <c r="AA47" s="51">
        <v>0</v>
      </c>
      <c r="AB47" s="51">
        <v>11</v>
      </c>
      <c r="AD47" t="s">
        <v>153</v>
      </c>
      <c r="AE47" t="s">
        <v>59</v>
      </c>
      <c r="AF47" s="53">
        <v>62</v>
      </c>
      <c r="AG47" s="53">
        <v>58</v>
      </c>
      <c r="AH47" s="53">
        <v>62</v>
      </c>
      <c r="AI47" s="53">
        <v>182</v>
      </c>
    </row>
    <row r="48" spans="1:35" x14ac:dyDescent="0.35">
      <c r="A48" s="50" t="s">
        <v>56</v>
      </c>
      <c r="B48" s="50" t="s">
        <v>153</v>
      </c>
      <c r="C48" s="51">
        <v>308</v>
      </c>
      <c r="D48" s="51">
        <v>1</v>
      </c>
      <c r="E48" t="str">
        <f>VLOOKUP(A48,'6. Deposits 2020'!$A$35:$A$67,1,FALSE)</f>
        <v>98948</v>
      </c>
      <c r="G48" s="50" t="s">
        <v>47</v>
      </c>
      <c r="H48" s="50" t="s">
        <v>153</v>
      </c>
      <c r="I48" s="51">
        <v>3</v>
      </c>
      <c r="J48" s="50" t="s">
        <v>158</v>
      </c>
      <c r="K48" s="51">
        <v>0</v>
      </c>
      <c r="Q48" t="s">
        <v>153</v>
      </c>
      <c r="R48" t="s">
        <v>69</v>
      </c>
      <c r="S48" s="53">
        <v>3</v>
      </c>
      <c r="T48" s="53"/>
      <c r="U48" s="53">
        <v>2</v>
      </c>
      <c r="V48" s="53">
        <v>1</v>
      </c>
      <c r="X48" s="50" t="s">
        <v>47</v>
      </c>
      <c r="Y48" s="50" t="s">
        <v>153</v>
      </c>
      <c r="Z48" s="51">
        <v>14</v>
      </c>
      <c r="AA48" s="51">
        <v>0</v>
      </c>
      <c r="AB48" s="51">
        <v>12</v>
      </c>
      <c r="AD48" t="s">
        <v>153</v>
      </c>
      <c r="AE48" t="s">
        <v>61</v>
      </c>
      <c r="AF48" s="53">
        <v>6</v>
      </c>
      <c r="AG48" s="53">
        <v>18</v>
      </c>
      <c r="AH48" s="53">
        <v>6</v>
      </c>
      <c r="AI48" s="53">
        <v>30</v>
      </c>
    </row>
    <row r="49" spans="1:35" x14ac:dyDescent="0.35">
      <c r="A49" s="50" t="s">
        <v>57</v>
      </c>
      <c r="B49" s="50" t="s">
        <v>153</v>
      </c>
      <c r="C49" s="51">
        <v>351</v>
      </c>
      <c r="D49" s="51">
        <v>1</v>
      </c>
      <c r="E49" t="str">
        <f>VLOOKUP(A49,'6. Deposits 2020'!$A$35:$A$67,1,FALSE)</f>
        <v>98951</v>
      </c>
      <c r="G49" s="50" t="s">
        <v>47</v>
      </c>
      <c r="H49" s="50" t="s">
        <v>153</v>
      </c>
      <c r="I49" s="51">
        <v>1</v>
      </c>
      <c r="J49" s="50" t="s">
        <v>159</v>
      </c>
      <c r="K49" s="51">
        <v>0</v>
      </c>
      <c r="Q49" t="s">
        <v>153</v>
      </c>
      <c r="R49" t="s">
        <v>70</v>
      </c>
      <c r="S49" s="53">
        <v>85</v>
      </c>
      <c r="T49" s="53">
        <v>56</v>
      </c>
      <c r="U49" s="53">
        <v>23</v>
      </c>
      <c r="V49" s="53">
        <v>112</v>
      </c>
      <c r="X49" s="50" t="s">
        <v>48</v>
      </c>
      <c r="Y49" s="50" t="s">
        <v>152</v>
      </c>
      <c r="Z49" s="51">
        <v>4</v>
      </c>
      <c r="AA49" s="51">
        <v>0</v>
      </c>
      <c r="AB49" s="51">
        <v>10</v>
      </c>
      <c r="AD49" t="s">
        <v>153</v>
      </c>
      <c r="AE49" t="s">
        <v>62</v>
      </c>
      <c r="AF49" s="53">
        <v>64</v>
      </c>
      <c r="AG49" s="53">
        <v>102</v>
      </c>
      <c r="AH49" s="53">
        <v>64</v>
      </c>
      <c r="AI49" s="53">
        <v>230</v>
      </c>
    </row>
    <row r="50" spans="1:35" x14ac:dyDescent="0.35">
      <c r="A50" s="50" t="s">
        <v>58</v>
      </c>
      <c r="B50" s="50" t="s">
        <v>153</v>
      </c>
      <c r="C50" s="51">
        <v>33</v>
      </c>
      <c r="D50" s="51">
        <v>1</v>
      </c>
      <c r="E50" t="str">
        <f>VLOOKUP(A50,'6. Deposits 2020'!$A$35:$A$67,1,FALSE)</f>
        <v>98952</v>
      </c>
      <c r="G50" s="50" t="s">
        <v>48</v>
      </c>
      <c r="H50" s="50" t="s">
        <v>153</v>
      </c>
      <c r="I50" s="51">
        <v>5</v>
      </c>
      <c r="J50" s="50" t="s">
        <v>156</v>
      </c>
      <c r="K50" s="51">
        <v>0</v>
      </c>
      <c r="Q50" t="s">
        <v>160</v>
      </c>
      <c r="S50" s="53">
        <v>795</v>
      </c>
      <c r="T50" s="53">
        <v>536</v>
      </c>
      <c r="U50" s="53">
        <v>268</v>
      </c>
      <c r="V50" s="53">
        <v>753</v>
      </c>
      <c r="X50" s="50" t="s">
        <v>48</v>
      </c>
      <c r="Y50" s="50" t="s">
        <v>153</v>
      </c>
      <c r="Z50" s="51">
        <v>30</v>
      </c>
      <c r="AA50" s="51">
        <v>0</v>
      </c>
      <c r="AB50" s="51">
        <v>10</v>
      </c>
      <c r="AD50" t="s">
        <v>153</v>
      </c>
      <c r="AE50" t="s">
        <v>63</v>
      </c>
      <c r="AF50" s="53">
        <v>20</v>
      </c>
      <c r="AG50" s="53">
        <v>36</v>
      </c>
      <c r="AH50" s="53">
        <v>34</v>
      </c>
      <c r="AI50" s="53">
        <v>90</v>
      </c>
    </row>
    <row r="51" spans="1:35" x14ac:dyDescent="0.35">
      <c r="A51" s="50" t="s">
        <v>59</v>
      </c>
      <c r="B51" s="50" t="s">
        <v>153</v>
      </c>
      <c r="C51" s="51">
        <v>127</v>
      </c>
      <c r="D51" s="51">
        <v>1</v>
      </c>
      <c r="E51" t="str">
        <f>VLOOKUP(A51,'6. Deposits 2020'!$A$35:$A$67,1,FALSE)</f>
        <v>98953</v>
      </c>
      <c r="G51" s="50" t="s">
        <v>48</v>
      </c>
      <c r="H51" s="50" t="s">
        <v>153</v>
      </c>
      <c r="I51" s="51">
        <v>6</v>
      </c>
      <c r="J51" s="50" t="s">
        <v>157</v>
      </c>
      <c r="K51" s="51">
        <v>0</v>
      </c>
      <c r="X51" s="50" t="s">
        <v>48</v>
      </c>
      <c r="Y51" s="50" t="s">
        <v>153</v>
      </c>
      <c r="Z51" s="51">
        <v>16</v>
      </c>
      <c r="AA51" s="51">
        <v>0</v>
      </c>
      <c r="AB51" s="51">
        <v>11</v>
      </c>
      <c r="AD51" t="s">
        <v>153</v>
      </c>
      <c r="AE51" t="s">
        <v>64</v>
      </c>
      <c r="AF51" s="53">
        <v>2</v>
      </c>
      <c r="AG51" s="53"/>
      <c r="AH51" s="53">
        <v>2</v>
      </c>
      <c r="AI51" s="53">
        <v>4</v>
      </c>
    </row>
    <row r="52" spans="1:35" x14ac:dyDescent="0.35">
      <c r="A52" s="50" t="s">
        <v>61</v>
      </c>
      <c r="B52" s="50" t="s">
        <v>153</v>
      </c>
      <c r="C52" s="51">
        <v>26</v>
      </c>
      <c r="D52" s="51">
        <v>1</v>
      </c>
      <c r="E52" t="str">
        <f>VLOOKUP(A52,'6. Deposits 2020'!$A$35:$A$67,1,FALSE)</f>
        <v>99323</v>
      </c>
      <c r="G52" s="50" t="s">
        <v>48</v>
      </c>
      <c r="H52" s="50" t="s">
        <v>153</v>
      </c>
      <c r="I52" s="51">
        <v>2</v>
      </c>
      <c r="J52" s="50" t="s">
        <v>158</v>
      </c>
      <c r="K52" s="51">
        <v>0</v>
      </c>
      <c r="X52" s="50" t="s">
        <v>48</v>
      </c>
      <c r="Y52" s="50" t="s">
        <v>153</v>
      </c>
      <c r="Z52" s="51">
        <v>36</v>
      </c>
      <c r="AA52" s="51">
        <v>0</v>
      </c>
      <c r="AB52" s="51">
        <v>12</v>
      </c>
      <c r="AD52" t="s">
        <v>153</v>
      </c>
      <c r="AE52" t="s">
        <v>65</v>
      </c>
      <c r="AF52" s="53">
        <v>6</v>
      </c>
      <c r="AG52" s="53">
        <v>10</v>
      </c>
      <c r="AH52" s="53">
        <v>6</v>
      </c>
      <c r="AI52" s="53">
        <v>22</v>
      </c>
    </row>
    <row r="53" spans="1:35" x14ac:dyDescent="0.35">
      <c r="A53" s="50" t="s">
        <v>62</v>
      </c>
      <c r="B53" s="50" t="s">
        <v>153</v>
      </c>
      <c r="C53" s="51">
        <v>336</v>
      </c>
      <c r="D53" s="51">
        <v>1</v>
      </c>
      <c r="E53" t="str">
        <f>VLOOKUP(A53,'6. Deposits 2020'!$A$35:$A$67,1,FALSE)</f>
        <v>99324</v>
      </c>
      <c r="G53" s="50" t="s">
        <v>48</v>
      </c>
      <c r="H53" s="50" t="s">
        <v>153</v>
      </c>
      <c r="I53" s="51">
        <v>4</v>
      </c>
      <c r="J53" s="50" t="s">
        <v>159</v>
      </c>
      <c r="K53" s="51">
        <v>0</v>
      </c>
      <c r="X53" s="50" t="s">
        <v>49</v>
      </c>
      <c r="Y53" s="50" t="s">
        <v>152</v>
      </c>
      <c r="Z53" s="51">
        <v>4</v>
      </c>
      <c r="AA53" s="51">
        <v>0</v>
      </c>
      <c r="AB53" s="51">
        <v>10</v>
      </c>
      <c r="AD53" t="s">
        <v>153</v>
      </c>
      <c r="AE53" t="s">
        <v>66</v>
      </c>
      <c r="AF53" s="53"/>
      <c r="AG53" s="53">
        <v>4</v>
      </c>
      <c r="AH53" s="53">
        <v>2</v>
      </c>
      <c r="AI53" s="53">
        <v>6</v>
      </c>
    </row>
    <row r="54" spans="1:35" x14ac:dyDescent="0.35">
      <c r="A54" s="50" t="s">
        <v>63</v>
      </c>
      <c r="B54" s="50" t="s">
        <v>153</v>
      </c>
      <c r="C54" s="51">
        <v>97</v>
      </c>
      <c r="D54" s="51">
        <v>1</v>
      </c>
      <c r="E54" t="str">
        <f>VLOOKUP(A54,'6. Deposits 2020'!$A$35:$A$67,1,FALSE)</f>
        <v>99328</v>
      </c>
      <c r="G54" s="50" t="s">
        <v>49</v>
      </c>
      <c r="H54" s="50" t="s">
        <v>153</v>
      </c>
      <c r="I54" s="51">
        <v>6</v>
      </c>
      <c r="J54" s="50" t="s">
        <v>156</v>
      </c>
      <c r="K54" s="51">
        <v>0</v>
      </c>
      <c r="X54" s="50" t="s">
        <v>49</v>
      </c>
      <c r="Y54" s="50" t="s">
        <v>152</v>
      </c>
      <c r="Z54" s="51">
        <v>2</v>
      </c>
      <c r="AA54" s="51">
        <v>0</v>
      </c>
      <c r="AB54" s="51">
        <v>11</v>
      </c>
      <c r="AD54" t="s">
        <v>153</v>
      </c>
      <c r="AE54" t="s">
        <v>68</v>
      </c>
      <c r="AF54" s="53">
        <v>2</v>
      </c>
      <c r="AG54" s="53">
        <v>2</v>
      </c>
      <c r="AH54" s="53">
        <v>6</v>
      </c>
      <c r="AI54" s="53">
        <v>10</v>
      </c>
    </row>
    <row r="55" spans="1:35" x14ac:dyDescent="0.35">
      <c r="A55" s="50" t="s">
        <v>64</v>
      </c>
      <c r="B55" s="50" t="s">
        <v>153</v>
      </c>
      <c r="C55" s="51">
        <v>2</v>
      </c>
      <c r="D55" s="51">
        <v>1</v>
      </c>
      <c r="E55" t="str">
        <f>VLOOKUP(A55,'6. Deposits 2020'!$A$35:$A$67,1,FALSE)</f>
        <v>99329</v>
      </c>
      <c r="G55" s="50" t="s">
        <v>49</v>
      </c>
      <c r="H55" s="50" t="s">
        <v>153</v>
      </c>
      <c r="I55" s="51">
        <v>10</v>
      </c>
      <c r="J55" s="50" t="s">
        <v>157</v>
      </c>
      <c r="K55" s="51">
        <v>0</v>
      </c>
      <c r="X55" s="50" t="s">
        <v>49</v>
      </c>
      <c r="Y55" s="50" t="s">
        <v>152</v>
      </c>
      <c r="Z55" s="51">
        <v>24</v>
      </c>
      <c r="AA55" s="51">
        <v>0</v>
      </c>
      <c r="AB55" s="51">
        <v>12</v>
      </c>
      <c r="AD55" t="s">
        <v>153</v>
      </c>
      <c r="AE55" t="s">
        <v>69</v>
      </c>
      <c r="AF55" s="53">
        <v>6</v>
      </c>
      <c r="AG55" s="53"/>
      <c r="AH55" s="53">
        <v>24</v>
      </c>
      <c r="AI55" s="53">
        <v>30</v>
      </c>
    </row>
    <row r="56" spans="1:35" x14ac:dyDescent="0.35">
      <c r="A56" s="50" t="s">
        <v>65</v>
      </c>
      <c r="B56" s="50" t="s">
        <v>153</v>
      </c>
      <c r="C56" s="51">
        <v>45</v>
      </c>
      <c r="D56" s="51">
        <v>1</v>
      </c>
      <c r="E56" t="str">
        <f>VLOOKUP(A56,'6. Deposits 2020'!$A$35:$A$67,1,FALSE)</f>
        <v>99347</v>
      </c>
      <c r="G56" s="50" t="s">
        <v>49</v>
      </c>
      <c r="H56" s="50" t="s">
        <v>153</v>
      </c>
      <c r="I56" s="51">
        <v>6</v>
      </c>
      <c r="J56" s="50" t="s">
        <v>158</v>
      </c>
      <c r="K56" s="51">
        <v>0</v>
      </c>
      <c r="X56" s="50" t="s">
        <v>49</v>
      </c>
      <c r="Y56" s="50" t="s">
        <v>153</v>
      </c>
      <c r="Z56" s="51">
        <v>38</v>
      </c>
      <c r="AA56" s="51">
        <v>0</v>
      </c>
      <c r="AB56" s="51">
        <v>10</v>
      </c>
      <c r="AD56" t="s">
        <v>153</v>
      </c>
      <c r="AE56" t="s">
        <v>70</v>
      </c>
      <c r="AF56" s="53">
        <v>394</v>
      </c>
      <c r="AG56" s="53">
        <v>308</v>
      </c>
      <c r="AH56" s="53">
        <v>342</v>
      </c>
      <c r="AI56" s="53">
        <v>1044</v>
      </c>
    </row>
    <row r="57" spans="1:35" x14ac:dyDescent="0.35">
      <c r="A57" s="50" t="s">
        <v>66</v>
      </c>
      <c r="B57" s="50" t="s">
        <v>153</v>
      </c>
      <c r="C57" s="51">
        <v>12</v>
      </c>
      <c r="D57" s="51">
        <v>1</v>
      </c>
      <c r="E57" t="str">
        <f>VLOOKUP(A57,'6. Deposits 2020'!$A$35:$A$67,1,FALSE)</f>
        <v>99348</v>
      </c>
      <c r="G57" s="50" t="s">
        <v>49</v>
      </c>
      <c r="H57" s="50" t="s">
        <v>153</v>
      </c>
      <c r="I57" s="51">
        <v>5</v>
      </c>
      <c r="J57" s="50" t="s">
        <v>159</v>
      </c>
      <c r="K57" s="51">
        <v>0</v>
      </c>
      <c r="X57" s="50" t="s">
        <v>49</v>
      </c>
      <c r="Y57" s="50" t="s">
        <v>153</v>
      </c>
      <c r="Z57" s="51">
        <v>26</v>
      </c>
      <c r="AA57" s="51">
        <v>0</v>
      </c>
      <c r="AB57" s="51">
        <v>11</v>
      </c>
      <c r="AD57" t="s">
        <v>153</v>
      </c>
      <c r="AE57" t="s">
        <v>71</v>
      </c>
      <c r="AF57" s="53">
        <v>4</v>
      </c>
      <c r="AG57" s="53"/>
      <c r="AH57" s="53">
        <v>2</v>
      </c>
      <c r="AI57" s="53">
        <v>6</v>
      </c>
    </row>
    <row r="58" spans="1:35" x14ac:dyDescent="0.35">
      <c r="A58" s="50" t="s">
        <v>67</v>
      </c>
      <c r="B58" s="50" t="s">
        <v>153</v>
      </c>
      <c r="C58" s="51">
        <v>3</v>
      </c>
      <c r="D58" s="51">
        <v>1</v>
      </c>
      <c r="E58" t="str">
        <f>VLOOKUP(A58,'6. Deposits 2020'!$A$35:$A$67,1,FALSE)</f>
        <v>99350</v>
      </c>
      <c r="G58" s="50" t="s">
        <v>50</v>
      </c>
      <c r="H58" s="50" t="s">
        <v>152</v>
      </c>
      <c r="I58" s="51">
        <v>3</v>
      </c>
      <c r="J58" s="50" t="s">
        <v>157</v>
      </c>
      <c r="K58" s="51">
        <v>0</v>
      </c>
      <c r="X58" s="50" t="s">
        <v>49</v>
      </c>
      <c r="Y58" s="50" t="s">
        <v>153</v>
      </c>
      <c r="Z58" s="51">
        <v>80</v>
      </c>
      <c r="AA58" s="51">
        <v>0</v>
      </c>
      <c r="AB58" s="51">
        <v>12</v>
      </c>
      <c r="AD58" t="s">
        <v>160</v>
      </c>
      <c r="AF58" s="53">
        <v>2644</v>
      </c>
      <c r="AG58" s="53">
        <v>2930</v>
      </c>
      <c r="AH58" s="53">
        <v>3528</v>
      </c>
      <c r="AI58" s="53">
        <v>9102</v>
      </c>
    </row>
    <row r="59" spans="1:35" x14ac:dyDescent="0.35">
      <c r="A59" s="50" t="s">
        <v>68</v>
      </c>
      <c r="B59" s="50" t="s">
        <v>153</v>
      </c>
      <c r="C59" s="51">
        <v>11</v>
      </c>
      <c r="D59" s="51">
        <v>1</v>
      </c>
      <c r="E59" t="str">
        <f>VLOOKUP(A59,'6. Deposits 2020'!$A$35:$A$67,1,FALSE)</f>
        <v>99360</v>
      </c>
      <c r="G59" s="50" t="s">
        <v>50</v>
      </c>
      <c r="H59" s="50" t="s">
        <v>152</v>
      </c>
      <c r="I59" s="51">
        <v>2</v>
      </c>
      <c r="J59" s="50" t="s">
        <v>158</v>
      </c>
      <c r="K59" s="51">
        <v>0</v>
      </c>
      <c r="X59" s="50" t="s">
        <v>50</v>
      </c>
      <c r="Y59" s="50" t="s">
        <v>152</v>
      </c>
      <c r="Z59" s="51">
        <v>6</v>
      </c>
      <c r="AA59" s="51">
        <v>0</v>
      </c>
      <c r="AB59" s="51">
        <v>11</v>
      </c>
    </row>
    <row r="60" spans="1:35" x14ac:dyDescent="0.35">
      <c r="A60" s="50" t="s">
        <v>69</v>
      </c>
      <c r="B60" s="50" t="s">
        <v>153</v>
      </c>
      <c r="C60" s="51">
        <v>31</v>
      </c>
      <c r="D60" s="51">
        <v>1</v>
      </c>
      <c r="E60" t="str">
        <f>VLOOKUP(A60,'6. Deposits 2020'!$A$35:$A$67,1,FALSE)</f>
        <v>99361</v>
      </c>
      <c r="G60" s="50" t="s">
        <v>50</v>
      </c>
      <c r="H60" s="50" t="s">
        <v>153</v>
      </c>
      <c r="I60" s="51">
        <v>9</v>
      </c>
      <c r="J60" s="50" t="s">
        <v>156</v>
      </c>
      <c r="K60" s="51">
        <v>0</v>
      </c>
      <c r="X60" s="50" t="s">
        <v>50</v>
      </c>
      <c r="Y60" s="50" t="s">
        <v>152</v>
      </c>
      <c r="Z60" s="51">
        <v>2</v>
      </c>
      <c r="AA60" s="51">
        <v>0</v>
      </c>
      <c r="AB60" s="51">
        <v>12</v>
      </c>
    </row>
    <row r="61" spans="1:35" x14ac:dyDescent="0.35">
      <c r="A61" s="50" t="s">
        <v>70</v>
      </c>
      <c r="B61" s="50" t="s">
        <v>153</v>
      </c>
      <c r="C61" s="51">
        <v>1179</v>
      </c>
      <c r="D61" s="51">
        <v>1</v>
      </c>
      <c r="E61" t="str">
        <f>VLOOKUP(A61,'6. Deposits 2020'!$A$35:$A$67,1,FALSE)</f>
        <v>99362</v>
      </c>
      <c r="G61" s="50" t="s">
        <v>50</v>
      </c>
      <c r="H61" s="50" t="s">
        <v>153</v>
      </c>
      <c r="I61" s="51">
        <v>2</v>
      </c>
      <c r="J61" s="50" t="s">
        <v>157</v>
      </c>
      <c r="K61" s="51">
        <v>0</v>
      </c>
      <c r="X61" s="50" t="s">
        <v>50</v>
      </c>
      <c r="Y61" s="50" t="s">
        <v>153</v>
      </c>
      <c r="Z61" s="51">
        <v>20</v>
      </c>
      <c r="AA61" s="51">
        <v>0</v>
      </c>
      <c r="AB61" s="51">
        <v>10</v>
      </c>
    </row>
    <row r="62" spans="1:35" x14ac:dyDescent="0.35">
      <c r="A62" s="50" t="s">
        <v>71</v>
      </c>
      <c r="B62" s="50" t="s">
        <v>153</v>
      </c>
      <c r="C62" s="51">
        <v>3</v>
      </c>
      <c r="D62" s="51">
        <v>1</v>
      </c>
      <c r="E62" t="str">
        <f>VLOOKUP(A62,'6. Deposits 2020'!$A$35:$A$67,1,FALSE)</f>
        <v>99363</v>
      </c>
      <c r="G62" s="50" t="s">
        <v>50</v>
      </c>
      <c r="H62" s="50" t="s">
        <v>153</v>
      </c>
      <c r="I62" s="51">
        <v>3</v>
      </c>
      <c r="J62" s="50" t="s">
        <v>158</v>
      </c>
      <c r="K62" s="51">
        <v>0</v>
      </c>
      <c r="X62" s="50" t="s">
        <v>50</v>
      </c>
      <c r="Y62" s="50" t="s">
        <v>153</v>
      </c>
      <c r="Z62" s="51">
        <v>30</v>
      </c>
      <c r="AA62" s="51">
        <v>0</v>
      </c>
      <c r="AB62" s="51">
        <v>11</v>
      </c>
    </row>
    <row r="63" spans="1:35" x14ac:dyDescent="0.35">
      <c r="G63" s="50" t="s">
        <v>50</v>
      </c>
      <c r="H63" s="50" t="s">
        <v>153</v>
      </c>
      <c r="I63" s="51">
        <v>7</v>
      </c>
      <c r="J63" s="50" t="s">
        <v>159</v>
      </c>
      <c r="K63" s="51">
        <v>0</v>
      </c>
      <c r="X63" s="50" t="s">
        <v>50</v>
      </c>
      <c r="Y63" s="50" t="s">
        <v>153</v>
      </c>
      <c r="Z63" s="51">
        <v>38</v>
      </c>
      <c r="AA63" s="51">
        <v>0</v>
      </c>
      <c r="AB63" s="51">
        <v>12</v>
      </c>
    </row>
    <row r="64" spans="1:35" x14ac:dyDescent="0.35">
      <c r="G64" s="50" t="s">
        <v>51</v>
      </c>
      <c r="H64" s="50" t="s">
        <v>153</v>
      </c>
      <c r="I64" s="51">
        <v>1</v>
      </c>
      <c r="J64" s="50" t="s">
        <v>156</v>
      </c>
      <c r="K64" s="51">
        <v>0</v>
      </c>
      <c r="X64" s="50" t="s">
        <v>51</v>
      </c>
      <c r="Y64" s="50" t="s">
        <v>153</v>
      </c>
      <c r="Z64" s="51">
        <v>24</v>
      </c>
      <c r="AA64" s="51">
        <v>0</v>
      </c>
      <c r="AB64" s="51">
        <v>10</v>
      </c>
    </row>
    <row r="65" spans="7:28" x14ac:dyDescent="0.35">
      <c r="G65" s="50" t="s">
        <v>51</v>
      </c>
      <c r="H65" s="50" t="s">
        <v>153</v>
      </c>
      <c r="I65" s="51">
        <v>4</v>
      </c>
      <c r="J65" s="50" t="s">
        <v>158</v>
      </c>
      <c r="K65" s="51">
        <v>0</v>
      </c>
      <c r="X65" s="50" t="s">
        <v>51</v>
      </c>
      <c r="Y65" s="50" t="s">
        <v>153</v>
      </c>
      <c r="Z65" s="51">
        <v>14</v>
      </c>
      <c r="AA65" s="51">
        <v>0</v>
      </c>
      <c r="AB65" s="51">
        <v>11</v>
      </c>
    </row>
    <row r="66" spans="7:28" x14ac:dyDescent="0.35">
      <c r="G66" s="50" t="s">
        <v>52</v>
      </c>
      <c r="H66" s="50" t="s">
        <v>153</v>
      </c>
      <c r="I66" s="51">
        <v>1</v>
      </c>
      <c r="J66" s="50" t="s">
        <v>158</v>
      </c>
      <c r="K66" s="51">
        <v>0</v>
      </c>
      <c r="X66" s="50" t="s">
        <v>51</v>
      </c>
      <c r="Y66" s="50" t="s">
        <v>153</v>
      </c>
      <c r="Z66" s="51">
        <v>40</v>
      </c>
      <c r="AA66" s="51">
        <v>0</v>
      </c>
      <c r="AB66" s="51">
        <v>12</v>
      </c>
    </row>
    <row r="67" spans="7:28" x14ac:dyDescent="0.35">
      <c r="G67" s="50" t="s">
        <v>53</v>
      </c>
      <c r="H67" s="50" t="s">
        <v>152</v>
      </c>
      <c r="I67" s="51">
        <v>2</v>
      </c>
      <c r="J67" s="50" t="s">
        <v>156</v>
      </c>
      <c r="K67" s="51">
        <v>0</v>
      </c>
      <c r="X67" s="50" t="s">
        <v>52</v>
      </c>
      <c r="Y67" s="50" t="s">
        <v>153</v>
      </c>
      <c r="Z67" s="51">
        <v>4</v>
      </c>
      <c r="AA67" s="51">
        <v>0</v>
      </c>
      <c r="AB67" s="51">
        <v>10</v>
      </c>
    </row>
    <row r="68" spans="7:28" x14ac:dyDescent="0.35">
      <c r="G68" s="50" t="s">
        <v>53</v>
      </c>
      <c r="H68" s="50" t="s">
        <v>152</v>
      </c>
      <c r="I68" s="51">
        <v>1</v>
      </c>
      <c r="J68" s="50" t="s">
        <v>159</v>
      </c>
      <c r="K68" s="51">
        <v>0</v>
      </c>
      <c r="X68" s="50" t="s">
        <v>52</v>
      </c>
      <c r="Y68" s="50" t="s">
        <v>153</v>
      </c>
      <c r="Z68" s="51">
        <v>4</v>
      </c>
      <c r="AA68" s="51">
        <v>0</v>
      </c>
      <c r="AB68" s="51">
        <v>11</v>
      </c>
    </row>
    <row r="69" spans="7:28" x14ac:dyDescent="0.35">
      <c r="G69" s="50" t="s">
        <v>53</v>
      </c>
      <c r="H69" s="50" t="s">
        <v>153</v>
      </c>
      <c r="I69" s="51">
        <v>42</v>
      </c>
      <c r="J69" s="50" t="s">
        <v>156</v>
      </c>
      <c r="K69" s="51">
        <v>0</v>
      </c>
      <c r="X69" s="50" t="s">
        <v>52</v>
      </c>
      <c r="Y69" s="50" t="s">
        <v>153</v>
      </c>
      <c r="Z69" s="51">
        <v>2</v>
      </c>
      <c r="AA69" s="51">
        <v>0</v>
      </c>
      <c r="AB69" s="51">
        <v>12</v>
      </c>
    </row>
    <row r="70" spans="7:28" x14ac:dyDescent="0.35">
      <c r="G70" s="50" t="s">
        <v>53</v>
      </c>
      <c r="H70" s="50" t="s">
        <v>153</v>
      </c>
      <c r="I70" s="51">
        <v>27</v>
      </c>
      <c r="J70" s="50" t="s">
        <v>157</v>
      </c>
      <c r="K70" s="51">
        <v>0</v>
      </c>
      <c r="X70" s="50" t="s">
        <v>53</v>
      </c>
      <c r="Y70" s="50" t="s">
        <v>152</v>
      </c>
      <c r="Z70" s="51">
        <v>8</v>
      </c>
      <c r="AA70" s="51">
        <v>0</v>
      </c>
      <c r="AB70" s="51">
        <v>10</v>
      </c>
    </row>
    <row r="71" spans="7:28" x14ac:dyDescent="0.35">
      <c r="G71" s="50" t="s">
        <v>53</v>
      </c>
      <c r="H71" s="50" t="s">
        <v>153</v>
      </c>
      <c r="I71" s="51">
        <v>12</v>
      </c>
      <c r="J71" s="50" t="s">
        <v>158</v>
      </c>
      <c r="K71" s="51">
        <v>0</v>
      </c>
      <c r="X71" s="50" t="s">
        <v>53</v>
      </c>
      <c r="Y71" s="50" t="s">
        <v>152</v>
      </c>
      <c r="Z71" s="51">
        <v>14</v>
      </c>
      <c r="AA71" s="51">
        <v>0</v>
      </c>
      <c r="AB71" s="51">
        <v>11</v>
      </c>
    </row>
    <row r="72" spans="7:28" x14ac:dyDescent="0.35">
      <c r="G72" s="50" t="s">
        <v>53</v>
      </c>
      <c r="H72" s="50" t="s">
        <v>153</v>
      </c>
      <c r="I72" s="51">
        <v>36</v>
      </c>
      <c r="J72" s="50" t="s">
        <v>159</v>
      </c>
      <c r="K72" s="51">
        <v>0</v>
      </c>
      <c r="X72" s="50" t="s">
        <v>53</v>
      </c>
      <c r="Y72" s="50" t="s">
        <v>152</v>
      </c>
      <c r="Z72" s="51">
        <v>4</v>
      </c>
      <c r="AA72" s="51">
        <v>0</v>
      </c>
      <c r="AB72" s="51">
        <v>12</v>
      </c>
    </row>
    <row r="73" spans="7:28" x14ac:dyDescent="0.35">
      <c r="G73" s="50" t="s">
        <v>54</v>
      </c>
      <c r="H73" s="50" t="s">
        <v>152</v>
      </c>
      <c r="I73" s="51">
        <v>17</v>
      </c>
      <c r="J73" s="50" t="s">
        <v>156</v>
      </c>
      <c r="K73" s="51">
        <v>0</v>
      </c>
      <c r="X73" s="50" t="s">
        <v>53</v>
      </c>
      <c r="Y73" s="50" t="s">
        <v>153</v>
      </c>
      <c r="Z73" s="51">
        <v>114</v>
      </c>
      <c r="AA73" s="51">
        <v>0</v>
      </c>
      <c r="AB73" s="51">
        <v>10</v>
      </c>
    </row>
    <row r="74" spans="7:28" x14ac:dyDescent="0.35">
      <c r="G74" s="50" t="s">
        <v>54</v>
      </c>
      <c r="H74" s="50" t="s">
        <v>152</v>
      </c>
      <c r="I74" s="51">
        <v>6</v>
      </c>
      <c r="J74" s="50" t="s">
        <v>158</v>
      </c>
      <c r="K74" s="51">
        <v>0</v>
      </c>
      <c r="X74" s="50" t="s">
        <v>53</v>
      </c>
      <c r="Y74" s="50" t="s">
        <v>153</v>
      </c>
      <c r="Z74" s="51">
        <v>190</v>
      </c>
      <c r="AA74" s="51">
        <v>0</v>
      </c>
      <c r="AB74" s="51">
        <v>11</v>
      </c>
    </row>
    <row r="75" spans="7:28" x14ac:dyDescent="0.35">
      <c r="G75" s="50" t="s">
        <v>54</v>
      </c>
      <c r="H75" s="50" t="s">
        <v>152</v>
      </c>
      <c r="I75" s="51">
        <v>2</v>
      </c>
      <c r="J75" s="50" t="s">
        <v>159</v>
      </c>
      <c r="K75" s="51">
        <v>0</v>
      </c>
      <c r="X75" s="50" t="s">
        <v>53</v>
      </c>
      <c r="Y75" s="50" t="s">
        <v>153</v>
      </c>
      <c r="Z75" s="51">
        <v>106</v>
      </c>
      <c r="AA75" s="51">
        <v>0</v>
      </c>
      <c r="AB75" s="51">
        <v>12</v>
      </c>
    </row>
    <row r="76" spans="7:28" x14ac:dyDescent="0.35">
      <c r="G76" s="50" t="s">
        <v>54</v>
      </c>
      <c r="H76" s="50" t="s">
        <v>153</v>
      </c>
      <c r="I76" s="51">
        <v>23</v>
      </c>
      <c r="J76" s="50" t="s">
        <v>156</v>
      </c>
      <c r="K76" s="51">
        <v>0</v>
      </c>
      <c r="X76" s="50" t="s">
        <v>54</v>
      </c>
      <c r="Y76" s="50" t="s">
        <v>152</v>
      </c>
      <c r="Z76" s="51">
        <v>12</v>
      </c>
      <c r="AA76" s="51">
        <v>0</v>
      </c>
      <c r="AB76" s="51">
        <v>10</v>
      </c>
    </row>
    <row r="77" spans="7:28" x14ac:dyDescent="0.35">
      <c r="G77" s="50" t="s">
        <v>54</v>
      </c>
      <c r="H77" s="50" t="s">
        <v>153</v>
      </c>
      <c r="I77" s="51">
        <v>30</v>
      </c>
      <c r="J77" s="50" t="s">
        <v>157</v>
      </c>
      <c r="K77" s="51">
        <v>0</v>
      </c>
      <c r="X77" s="50" t="s">
        <v>54</v>
      </c>
      <c r="Y77" s="50" t="s">
        <v>152</v>
      </c>
      <c r="Z77" s="51">
        <v>26</v>
      </c>
      <c r="AA77" s="51">
        <v>0</v>
      </c>
      <c r="AB77" s="51">
        <v>11</v>
      </c>
    </row>
    <row r="78" spans="7:28" x14ac:dyDescent="0.35">
      <c r="G78" s="50" t="s">
        <v>54</v>
      </c>
      <c r="H78" s="50" t="s">
        <v>153</v>
      </c>
      <c r="I78" s="51">
        <v>15</v>
      </c>
      <c r="J78" s="50" t="s">
        <v>158</v>
      </c>
      <c r="K78" s="51">
        <v>0</v>
      </c>
      <c r="X78" s="50" t="s">
        <v>54</v>
      </c>
      <c r="Y78" s="50" t="s">
        <v>152</v>
      </c>
      <c r="Z78" s="51">
        <v>18</v>
      </c>
      <c r="AA78" s="51">
        <v>0</v>
      </c>
      <c r="AB78" s="51">
        <v>12</v>
      </c>
    </row>
    <row r="79" spans="7:28" x14ac:dyDescent="0.35">
      <c r="G79" s="50" t="s">
        <v>54</v>
      </c>
      <c r="H79" s="50" t="s">
        <v>153</v>
      </c>
      <c r="I79" s="51">
        <v>31</v>
      </c>
      <c r="J79" s="50" t="s">
        <v>159</v>
      </c>
      <c r="K79" s="51">
        <v>0</v>
      </c>
      <c r="X79" s="50" t="s">
        <v>54</v>
      </c>
      <c r="Y79" s="50" t="s">
        <v>153</v>
      </c>
      <c r="Z79" s="51">
        <v>100</v>
      </c>
      <c r="AA79" s="51">
        <v>0</v>
      </c>
      <c r="AB79" s="51">
        <v>10</v>
      </c>
    </row>
    <row r="80" spans="7:28" x14ac:dyDescent="0.35">
      <c r="G80" s="50" t="s">
        <v>55</v>
      </c>
      <c r="H80" s="50" t="s">
        <v>153</v>
      </c>
      <c r="I80" s="51">
        <v>4</v>
      </c>
      <c r="J80" s="50" t="s">
        <v>156</v>
      </c>
      <c r="K80" s="51">
        <v>0</v>
      </c>
      <c r="X80" s="50" t="s">
        <v>54</v>
      </c>
      <c r="Y80" s="50" t="s">
        <v>153</v>
      </c>
      <c r="Z80" s="51">
        <v>182</v>
      </c>
      <c r="AA80" s="51">
        <v>0</v>
      </c>
      <c r="AB80" s="51">
        <v>11</v>
      </c>
    </row>
    <row r="81" spans="7:28" x14ac:dyDescent="0.35">
      <c r="G81" s="50" t="s">
        <v>55</v>
      </c>
      <c r="H81" s="50" t="s">
        <v>153</v>
      </c>
      <c r="I81" s="51">
        <v>2</v>
      </c>
      <c r="J81" s="50" t="s">
        <v>157</v>
      </c>
      <c r="K81" s="51">
        <v>0</v>
      </c>
      <c r="X81" s="50" t="s">
        <v>54</v>
      </c>
      <c r="Y81" s="50" t="s">
        <v>153</v>
      </c>
      <c r="Z81" s="51">
        <v>230</v>
      </c>
      <c r="AA81" s="51">
        <v>0</v>
      </c>
      <c r="AB81" s="51">
        <v>12</v>
      </c>
    </row>
    <row r="82" spans="7:28" x14ac:dyDescent="0.35">
      <c r="G82" s="50" t="s">
        <v>55</v>
      </c>
      <c r="H82" s="50" t="s">
        <v>153</v>
      </c>
      <c r="I82" s="51">
        <v>3</v>
      </c>
      <c r="J82" s="50" t="s">
        <v>158</v>
      </c>
      <c r="K82" s="51">
        <v>0</v>
      </c>
      <c r="X82" s="50" t="s">
        <v>55</v>
      </c>
      <c r="Y82" s="50" t="s">
        <v>153</v>
      </c>
      <c r="Z82" s="51">
        <v>22</v>
      </c>
      <c r="AA82" s="51">
        <v>0</v>
      </c>
      <c r="AB82" s="51">
        <v>10</v>
      </c>
    </row>
    <row r="83" spans="7:28" x14ac:dyDescent="0.35">
      <c r="G83" s="50" t="s">
        <v>55</v>
      </c>
      <c r="H83" s="50" t="s">
        <v>153</v>
      </c>
      <c r="I83" s="51">
        <v>1</v>
      </c>
      <c r="J83" s="50" t="s">
        <v>159</v>
      </c>
      <c r="K83" s="51">
        <v>0</v>
      </c>
      <c r="X83" s="50" t="s">
        <v>55</v>
      </c>
      <c r="Y83" s="50" t="s">
        <v>153</v>
      </c>
      <c r="Z83" s="51">
        <v>26</v>
      </c>
      <c r="AA83" s="51">
        <v>0</v>
      </c>
      <c r="AB83" s="51">
        <v>11</v>
      </c>
    </row>
    <row r="84" spans="7:28" x14ac:dyDescent="0.35">
      <c r="G84" s="50" t="s">
        <v>56</v>
      </c>
      <c r="H84" s="50" t="s">
        <v>152</v>
      </c>
      <c r="I84" s="51">
        <v>2</v>
      </c>
      <c r="J84" s="50" t="s">
        <v>156</v>
      </c>
      <c r="K84" s="51">
        <v>0</v>
      </c>
      <c r="X84" s="50" t="s">
        <v>55</v>
      </c>
      <c r="Y84" s="50" t="s">
        <v>153</v>
      </c>
      <c r="Z84" s="51">
        <v>28</v>
      </c>
      <c r="AA84" s="51">
        <v>0</v>
      </c>
      <c r="AB84" s="51">
        <v>12</v>
      </c>
    </row>
    <row r="85" spans="7:28" x14ac:dyDescent="0.35">
      <c r="G85" s="50" t="s">
        <v>56</v>
      </c>
      <c r="H85" s="50" t="s">
        <v>153</v>
      </c>
      <c r="I85" s="51">
        <v>24</v>
      </c>
      <c r="J85" s="50" t="s">
        <v>156</v>
      </c>
      <c r="K85" s="51">
        <v>0</v>
      </c>
      <c r="X85" s="50" t="s">
        <v>56</v>
      </c>
      <c r="Y85" s="50" t="s">
        <v>152</v>
      </c>
      <c r="Z85" s="51">
        <v>6</v>
      </c>
      <c r="AA85" s="51">
        <v>0</v>
      </c>
      <c r="AB85" s="51">
        <v>10</v>
      </c>
    </row>
    <row r="86" spans="7:28" x14ac:dyDescent="0.35">
      <c r="G86" s="50" t="s">
        <v>56</v>
      </c>
      <c r="H86" s="50" t="s">
        <v>153</v>
      </c>
      <c r="I86" s="51">
        <v>4</v>
      </c>
      <c r="J86" s="50" t="s">
        <v>157</v>
      </c>
      <c r="K86" s="51">
        <v>0</v>
      </c>
      <c r="X86" s="50" t="s">
        <v>56</v>
      </c>
      <c r="Y86" s="50" t="s">
        <v>152</v>
      </c>
      <c r="Z86" s="51">
        <v>2</v>
      </c>
      <c r="AA86" s="51">
        <v>0</v>
      </c>
      <c r="AB86" s="51">
        <v>11</v>
      </c>
    </row>
    <row r="87" spans="7:28" x14ac:dyDescent="0.35">
      <c r="G87" s="50" t="s">
        <v>56</v>
      </c>
      <c r="H87" s="50" t="s">
        <v>153</v>
      </c>
      <c r="I87" s="51">
        <v>4</v>
      </c>
      <c r="J87" s="50" t="s">
        <v>158</v>
      </c>
      <c r="K87" s="51">
        <v>0</v>
      </c>
      <c r="X87" s="50" t="s">
        <v>56</v>
      </c>
      <c r="Y87" s="50" t="s">
        <v>152</v>
      </c>
      <c r="Z87" s="51">
        <v>10</v>
      </c>
      <c r="AA87" s="51">
        <v>0</v>
      </c>
      <c r="AB87" s="51">
        <v>12</v>
      </c>
    </row>
    <row r="88" spans="7:28" x14ac:dyDescent="0.35">
      <c r="G88" s="50" t="s">
        <v>56</v>
      </c>
      <c r="H88" s="50" t="s">
        <v>153</v>
      </c>
      <c r="I88" s="51">
        <v>10</v>
      </c>
      <c r="J88" s="50" t="s">
        <v>159</v>
      </c>
      <c r="K88" s="51">
        <v>0</v>
      </c>
      <c r="X88" s="50" t="s">
        <v>56</v>
      </c>
      <c r="Y88" s="50" t="s">
        <v>153</v>
      </c>
      <c r="Z88" s="51">
        <v>60</v>
      </c>
      <c r="AA88" s="51">
        <v>0</v>
      </c>
      <c r="AB88" s="51">
        <v>10</v>
      </c>
    </row>
    <row r="89" spans="7:28" x14ac:dyDescent="0.35">
      <c r="G89" s="50" t="s">
        <v>57</v>
      </c>
      <c r="H89" s="50" t="s">
        <v>152</v>
      </c>
      <c r="I89" s="51">
        <v>2</v>
      </c>
      <c r="J89" s="50" t="s">
        <v>156</v>
      </c>
      <c r="K89" s="51">
        <v>0</v>
      </c>
      <c r="X89" s="50" t="s">
        <v>56</v>
      </c>
      <c r="Y89" s="50" t="s">
        <v>153</v>
      </c>
      <c r="Z89" s="51">
        <v>84</v>
      </c>
      <c r="AA89" s="51">
        <v>0</v>
      </c>
      <c r="AB89" s="51">
        <v>11</v>
      </c>
    </row>
    <row r="90" spans="7:28" x14ac:dyDescent="0.35">
      <c r="G90" s="50" t="s">
        <v>57</v>
      </c>
      <c r="H90" s="50" t="s">
        <v>152</v>
      </c>
      <c r="I90" s="51">
        <v>2</v>
      </c>
      <c r="J90" s="50" t="s">
        <v>157</v>
      </c>
      <c r="K90" s="51">
        <v>0</v>
      </c>
      <c r="X90" s="50" t="s">
        <v>56</v>
      </c>
      <c r="Y90" s="50" t="s">
        <v>153</v>
      </c>
      <c r="Z90" s="51">
        <v>162</v>
      </c>
      <c r="AA90" s="51">
        <v>0</v>
      </c>
      <c r="AB90" s="51">
        <v>12</v>
      </c>
    </row>
    <row r="91" spans="7:28" x14ac:dyDescent="0.35">
      <c r="G91" s="50" t="s">
        <v>57</v>
      </c>
      <c r="H91" s="50" t="s">
        <v>152</v>
      </c>
      <c r="I91" s="51">
        <v>2</v>
      </c>
      <c r="J91" s="50" t="s">
        <v>158</v>
      </c>
      <c r="K91" s="51">
        <v>0</v>
      </c>
      <c r="X91" s="50" t="s">
        <v>57</v>
      </c>
      <c r="Y91" s="50" t="s">
        <v>152</v>
      </c>
      <c r="Z91" s="51">
        <v>2</v>
      </c>
      <c r="AA91" s="51">
        <v>0</v>
      </c>
      <c r="AB91" s="51">
        <v>10</v>
      </c>
    </row>
    <row r="92" spans="7:28" x14ac:dyDescent="0.35">
      <c r="G92" s="50" t="s">
        <v>57</v>
      </c>
      <c r="H92" s="50" t="s">
        <v>153</v>
      </c>
      <c r="I92" s="51">
        <v>16</v>
      </c>
      <c r="J92" s="50" t="s">
        <v>156</v>
      </c>
      <c r="K92" s="51">
        <v>0</v>
      </c>
      <c r="X92" s="50" t="s">
        <v>57</v>
      </c>
      <c r="Y92" s="50" t="s">
        <v>152</v>
      </c>
      <c r="Z92" s="51">
        <v>4</v>
      </c>
      <c r="AA92" s="51">
        <v>0</v>
      </c>
      <c r="AB92" s="51">
        <v>11</v>
      </c>
    </row>
    <row r="93" spans="7:28" x14ac:dyDescent="0.35">
      <c r="G93" s="50" t="s">
        <v>57</v>
      </c>
      <c r="H93" s="50" t="s">
        <v>153</v>
      </c>
      <c r="I93" s="51">
        <v>12</v>
      </c>
      <c r="J93" s="50" t="s">
        <v>157</v>
      </c>
      <c r="K93" s="51">
        <v>0</v>
      </c>
      <c r="X93" s="50" t="s">
        <v>57</v>
      </c>
      <c r="Y93" s="50" t="s">
        <v>152</v>
      </c>
      <c r="Z93" s="51">
        <v>16</v>
      </c>
      <c r="AA93" s="51">
        <v>0</v>
      </c>
      <c r="AB93" s="51">
        <v>12</v>
      </c>
    </row>
    <row r="94" spans="7:28" x14ac:dyDescent="0.35">
      <c r="G94" s="50" t="s">
        <v>57</v>
      </c>
      <c r="H94" s="50" t="s">
        <v>153</v>
      </c>
      <c r="I94" s="51">
        <v>8</v>
      </c>
      <c r="J94" s="50" t="s">
        <v>158</v>
      </c>
      <c r="K94" s="51">
        <v>0</v>
      </c>
      <c r="X94" s="50" t="s">
        <v>57</v>
      </c>
      <c r="Y94" s="50" t="s">
        <v>153</v>
      </c>
      <c r="Z94" s="51">
        <v>86</v>
      </c>
      <c r="AA94" s="51">
        <v>0</v>
      </c>
      <c r="AB94" s="51">
        <v>10</v>
      </c>
    </row>
    <row r="95" spans="7:28" x14ac:dyDescent="0.35">
      <c r="G95" s="50" t="s">
        <v>57</v>
      </c>
      <c r="H95" s="50" t="s">
        <v>153</v>
      </c>
      <c r="I95" s="51">
        <v>10</v>
      </c>
      <c r="J95" s="50" t="s">
        <v>159</v>
      </c>
      <c r="K95" s="51">
        <v>0</v>
      </c>
      <c r="X95" s="50" t="s">
        <v>57</v>
      </c>
      <c r="Y95" s="50" t="s">
        <v>153</v>
      </c>
      <c r="Z95" s="51">
        <v>82</v>
      </c>
      <c r="AA95" s="51">
        <v>0</v>
      </c>
      <c r="AB95" s="51">
        <v>11</v>
      </c>
    </row>
    <row r="96" spans="7:28" x14ac:dyDescent="0.35">
      <c r="G96" s="50" t="s">
        <v>58</v>
      </c>
      <c r="H96" s="50" t="s">
        <v>153</v>
      </c>
      <c r="I96" s="51">
        <v>1</v>
      </c>
      <c r="J96" s="50" t="s">
        <v>156</v>
      </c>
      <c r="K96" s="51">
        <v>0</v>
      </c>
      <c r="X96" s="50" t="s">
        <v>57</v>
      </c>
      <c r="Y96" s="50" t="s">
        <v>153</v>
      </c>
      <c r="Z96" s="51">
        <v>154</v>
      </c>
      <c r="AA96" s="51">
        <v>0</v>
      </c>
      <c r="AB96" s="51">
        <v>12</v>
      </c>
    </row>
    <row r="97" spans="7:28" x14ac:dyDescent="0.35">
      <c r="G97" s="50" t="s">
        <v>58</v>
      </c>
      <c r="H97" s="50" t="s">
        <v>153</v>
      </c>
      <c r="I97" s="51">
        <v>1</v>
      </c>
      <c r="J97" s="50" t="s">
        <v>158</v>
      </c>
      <c r="K97" s="51">
        <v>0</v>
      </c>
      <c r="X97" s="50" t="s">
        <v>58</v>
      </c>
      <c r="Y97" s="50" t="s">
        <v>152</v>
      </c>
      <c r="Z97" s="51">
        <v>4</v>
      </c>
      <c r="AA97" s="51">
        <v>0</v>
      </c>
      <c r="AB97" s="51">
        <v>12</v>
      </c>
    </row>
    <row r="98" spans="7:28" x14ac:dyDescent="0.35">
      <c r="G98" s="50" t="s">
        <v>59</v>
      </c>
      <c r="H98" s="50" t="s">
        <v>153</v>
      </c>
      <c r="I98" s="51">
        <v>7</v>
      </c>
      <c r="J98" s="50" t="s">
        <v>156</v>
      </c>
      <c r="K98" s="51">
        <v>0</v>
      </c>
      <c r="X98" s="50" t="s">
        <v>58</v>
      </c>
      <c r="Y98" s="50" t="s">
        <v>153</v>
      </c>
      <c r="Z98" s="51">
        <v>6</v>
      </c>
      <c r="AA98" s="51">
        <v>0</v>
      </c>
      <c r="AB98" s="51">
        <v>10</v>
      </c>
    </row>
    <row r="99" spans="7:28" x14ac:dyDescent="0.35">
      <c r="G99" s="50" t="s">
        <v>59</v>
      </c>
      <c r="H99" s="50" t="s">
        <v>153</v>
      </c>
      <c r="I99" s="51">
        <v>9</v>
      </c>
      <c r="J99" s="50" t="s">
        <v>157</v>
      </c>
      <c r="K99" s="51">
        <v>0</v>
      </c>
      <c r="X99" s="50" t="s">
        <v>58</v>
      </c>
      <c r="Y99" s="50" t="s">
        <v>153</v>
      </c>
      <c r="Z99" s="51">
        <v>2</v>
      </c>
      <c r="AA99" s="51">
        <v>0</v>
      </c>
      <c r="AB99" s="51">
        <v>11</v>
      </c>
    </row>
    <row r="100" spans="7:28" x14ac:dyDescent="0.35">
      <c r="G100" s="50" t="s">
        <v>59</v>
      </c>
      <c r="H100" s="50" t="s">
        <v>153</v>
      </c>
      <c r="I100" s="51">
        <v>10</v>
      </c>
      <c r="J100" s="50" t="s">
        <v>159</v>
      </c>
      <c r="K100" s="51">
        <v>0</v>
      </c>
      <c r="X100" s="50" t="s">
        <v>58</v>
      </c>
      <c r="Y100" s="50" t="s">
        <v>153</v>
      </c>
      <c r="Z100" s="51">
        <v>22</v>
      </c>
      <c r="AA100" s="51">
        <v>0</v>
      </c>
      <c r="AB100" s="51">
        <v>12</v>
      </c>
    </row>
    <row r="101" spans="7:28" x14ac:dyDescent="0.35">
      <c r="G101" s="50" t="s">
        <v>61</v>
      </c>
      <c r="H101" s="50" t="s">
        <v>153</v>
      </c>
      <c r="I101" s="51">
        <v>2</v>
      </c>
      <c r="J101" s="50" t="s">
        <v>158</v>
      </c>
      <c r="K101" s="51">
        <v>0</v>
      </c>
      <c r="X101" s="50" t="s">
        <v>59</v>
      </c>
      <c r="Y101" s="50" t="s">
        <v>152</v>
      </c>
      <c r="Z101" s="51">
        <v>2</v>
      </c>
      <c r="AA101" s="51">
        <v>0</v>
      </c>
      <c r="AB101" s="51">
        <v>10</v>
      </c>
    </row>
    <row r="102" spans="7:28" x14ac:dyDescent="0.35">
      <c r="G102" s="50" t="s">
        <v>61</v>
      </c>
      <c r="H102" s="50" t="s">
        <v>153</v>
      </c>
      <c r="I102" s="51">
        <v>2</v>
      </c>
      <c r="J102" s="50" t="s">
        <v>159</v>
      </c>
      <c r="K102" s="51">
        <v>0</v>
      </c>
      <c r="X102" s="50" t="s">
        <v>59</v>
      </c>
      <c r="Y102" s="50" t="s">
        <v>152</v>
      </c>
      <c r="Z102" s="51">
        <v>2</v>
      </c>
      <c r="AA102" s="51">
        <v>0</v>
      </c>
      <c r="AB102" s="51">
        <v>11</v>
      </c>
    </row>
    <row r="103" spans="7:28" x14ac:dyDescent="0.35">
      <c r="G103" s="50" t="s">
        <v>62</v>
      </c>
      <c r="H103" s="50" t="s">
        <v>152</v>
      </c>
      <c r="I103" s="51">
        <v>2</v>
      </c>
      <c r="J103" s="50" t="s">
        <v>157</v>
      </c>
      <c r="K103" s="51">
        <v>0</v>
      </c>
      <c r="X103" s="50" t="s">
        <v>59</v>
      </c>
      <c r="Y103" s="50" t="s">
        <v>152</v>
      </c>
      <c r="Z103" s="51">
        <v>4</v>
      </c>
      <c r="AA103" s="51">
        <v>0</v>
      </c>
      <c r="AB103" s="51">
        <v>12</v>
      </c>
    </row>
    <row r="104" spans="7:28" x14ac:dyDescent="0.35">
      <c r="G104" s="50" t="s">
        <v>62</v>
      </c>
      <c r="H104" s="50" t="s">
        <v>153</v>
      </c>
      <c r="I104" s="51">
        <v>29</v>
      </c>
      <c r="J104" s="50" t="s">
        <v>156</v>
      </c>
      <c r="K104" s="51">
        <v>0</v>
      </c>
      <c r="X104" s="50" t="s">
        <v>59</v>
      </c>
      <c r="Y104" s="50" t="s">
        <v>153</v>
      </c>
      <c r="Z104" s="51">
        <v>62</v>
      </c>
      <c r="AA104" s="51">
        <v>0</v>
      </c>
      <c r="AB104" s="51">
        <v>10</v>
      </c>
    </row>
    <row r="105" spans="7:28" x14ac:dyDescent="0.35">
      <c r="G105" s="50" t="s">
        <v>62</v>
      </c>
      <c r="H105" s="50" t="s">
        <v>153</v>
      </c>
      <c r="I105" s="51">
        <v>17</v>
      </c>
      <c r="J105" s="50" t="s">
        <v>157</v>
      </c>
      <c r="K105" s="51">
        <v>0</v>
      </c>
      <c r="X105" s="50" t="s">
        <v>59</v>
      </c>
      <c r="Y105" s="50" t="s">
        <v>153</v>
      </c>
      <c r="Z105" s="51">
        <v>58</v>
      </c>
      <c r="AA105" s="51">
        <v>0</v>
      </c>
      <c r="AB105" s="51">
        <v>11</v>
      </c>
    </row>
    <row r="106" spans="7:28" x14ac:dyDescent="0.35">
      <c r="G106" s="50" t="s">
        <v>62</v>
      </c>
      <c r="H106" s="50" t="s">
        <v>153</v>
      </c>
      <c r="I106" s="51">
        <v>4</v>
      </c>
      <c r="J106" s="50" t="s">
        <v>158</v>
      </c>
      <c r="K106" s="51">
        <v>0</v>
      </c>
      <c r="X106" s="50" t="s">
        <v>59</v>
      </c>
      <c r="Y106" s="50" t="s">
        <v>153</v>
      </c>
      <c r="Z106" s="51">
        <v>62</v>
      </c>
      <c r="AA106" s="51">
        <v>0</v>
      </c>
      <c r="AB106" s="51">
        <v>12</v>
      </c>
    </row>
    <row r="107" spans="7:28" x14ac:dyDescent="0.35">
      <c r="G107" s="50" t="s">
        <v>62</v>
      </c>
      <c r="H107" s="50" t="s">
        <v>153</v>
      </c>
      <c r="I107" s="51">
        <v>67</v>
      </c>
      <c r="J107" s="50" t="s">
        <v>159</v>
      </c>
      <c r="K107" s="51">
        <v>0</v>
      </c>
      <c r="X107" s="50" t="s">
        <v>61</v>
      </c>
      <c r="Y107" s="50" t="s">
        <v>152</v>
      </c>
      <c r="Z107" s="51">
        <v>2</v>
      </c>
      <c r="AA107" s="51">
        <v>0</v>
      </c>
      <c r="AB107" s="51">
        <v>12</v>
      </c>
    </row>
    <row r="108" spans="7:28" x14ac:dyDescent="0.35">
      <c r="G108" s="50" t="s">
        <v>63</v>
      </c>
      <c r="H108" s="50" t="s">
        <v>152</v>
      </c>
      <c r="I108" s="51">
        <v>1</v>
      </c>
      <c r="J108" s="50" t="s">
        <v>159</v>
      </c>
      <c r="K108" s="51">
        <v>0</v>
      </c>
      <c r="X108" s="50" t="s">
        <v>61</v>
      </c>
      <c r="Y108" s="50" t="s">
        <v>153</v>
      </c>
      <c r="Z108" s="51">
        <v>6</v>
      </c>
      <c r="AA108" s="51">
        <v>0</v>
      </c>
      <c r="AB108" s="51">
        <v>10</v>
      </c>
    </row>
    <row r="109" spans="7:28" x14ac:dyDescent="0.35">
      <c r="G109" s="50" t="s">
        <v>63</v>
      </c>
      <c r="H109" s="50" t="s">
        <v>153</v>
      </c>
      <c r="I109" s="51">
        <v>11</v>
      </c>
      <c r="J109" s="50" t="s">
        <v>156</v>
      </c>
      <c r="K109" s="51">
        <v>0</v>
      </c>
      <c r="X109" s="50" t="s">
        <v>61</v>
      </c>
      <c r="Y109" s="50" t="s">
        <v>153</v>
      </c>
      <c r="Z109" s="51">
        <v>18</v>
      </c>
      <c r="AA109" s="51">
        <v>0</v>
      </c>
      <c r="AB109" s="51">
        <v>11</v>
      </c>
    </row>
    <row r="110" spans="7:28" x14ac:dyDescent="0.35">
      <c r="G110" s="50" t="s">
        <v>63</v>
      </c>
      <c r="H110" s="50" t="s">
        <v>153</v>
      </c>
      <c r="I110" s="51">
        <v>6</v>
      </c>
      <c r="J110" s="50" t="s">
        <v>157</v>
      </c>
      <c r="K110" s="51">
        <v>0</v>
      </c>
      <c r="X110" s="50" t="s">
        <v>61</v>
      </c>
      <c r="Y110" s="50" t="s">
        <v>153</v>
      </c>
      <c r="Z110" s="51">
        <v>6</v>
      </c>
      <c r="AA110" s="51">
        <v>0</v>
      </c>
      <c r="AB110" s="51">
        <v>12</v>
      </c>
    </row>
    <row r="111" spans="7:28" x14ac:dyDescent="0.35">
      <c r="G111" s="50" t="s">
        <v>63</v>
      </c>
      <c r="H111" s="50" t="s">
        <v>153</v>
      </c>
      <c r="I111" s="51">
        <v>7</v>
      </c>
      <c r="J111" s="50" t="s">
        <v>158</v>
      </c>
      <c r="K111" s="51">
        <v>0</v>
      </c>
      <c r="X111" s="50" t="s">
        <v>62</v>
      </c>
      <c r="Y111" s="50" t="s">
        <v>152</v>
      </c>
      <c r="Z111" s="51">
        <v>4</v>
      </c>
      <c r="AA111" s="51">
        <v>0</v>
      </c>
      <c r="AB111" s="51">
        <v>11</v>
      </c>
    </row>
    <row r="112" spans="7:28" x14ac:dyDescent="0.35">
      <c r="G112" s="50" t="s">
        <v>63</v>
      </c>
      <c r="H112" s="50" t="s">
        <v>153</v>
      </c>
      <c r="I112" s="51">
        <v>8</v>
      </c>
      <c r="J112" s="50" t="s">
        <v>159</v>
      </c>
      <c r="K112" s="51">
        <v>0</v>
      </c>
      <c r="X112" s="50" t="s">
        <v>62</v>
      </c>
      <c r="Y112" s="50" t="s">
        <v>152</v>
      </c>
      <c r="Z112" s="51">
        <v>2</v>
      </c>
      <c r="AA112" s="51">
        <v>0</v>
      </c>
      <c r="AB112" s="51">
        <v>12</v>
      </c>
    </row>
    <row r="113" spans="7:28" x14ac:dyDescent="0.35">
      <c r="G113" s="50" t="s">
        <v>64</v>
      </c>
      <c r="H113" s="50" t="s">
        <v>153</v>
      </c>
      <c r="I113" s="51">
        <v>1</v>
      </c>
      <c r="J113" s="50" t="s">
        <v>158</v>
      </c>
      <c r="K113" s="51">
        <v>0</v>
      </c>
      <c r="X113" s="50" t="s">
        <v>62</v>
      </c>
      <c r="Y113" s="50" t="s">
        <v>153</v>
      </c>
      <c r="Z113" s="51">
        <v>64</v>
      </c>
      <c r="AA113" s="51">
        <v>0</v>
      </c>
      <c r="AB113" s="51">
        <v>10</v>
      </c>
    </row>
    <row r="114" spans="7:28" x14ac:dyDescent="0.35">
      <c r="G114" s="50" t="s">
        <v>65</v>
      </c>
      <c r="H114" s="50" t="s">
        <v>152</v>
      </c>
      <c r="I114" s="51">
        <v>2</v>
      </c>
      <c r="J114" s="50" t="s">
        <v>156</v>
      </c>
      <c r="K114" s="51">
        <v>0</v>
      </c>
      <c r="X114" s="50" t="s">
        <v>62</v>
      </c>
      <c r="Y114" s="50" t="s">
        <v>153</v>
      </c>
      <c r="Z114" s="51">
        <v>102</v>
      </c>
      <c r="AA114" s="51">
        <v>0</v>
      </c>
      <c r="AB114" s="51">
        <v>11</v>
      </c>
    </row>
    <row r="115" spans="7:28" x14ac:dyDescent="0.35">
      <c r="G115" s="50" t="s">
        <v>65</v>
      </c>
      <c r="H115" s="50" t="s">
        <v>152</v>
      </c>
      <c r="I115" s="51">
        <v>2</v>
      </c>
      <c r="J115" s="50" t="s">
        <v>157</v>
      </c>
      <c r="K115" s="51">
        <v>0</v>
      </c>
      <c r="X115" s="50" t="s">
        <v>62</v>
      </c>
      <c r="Y115" s="50" t="s">
        <v>153</v>
      </c>
      <c r="Z115" s="51">
        <v>64</v>
      </c>
      <c r="AA115" s="51">
        <v>0</v>
      </c>
      <c r="AB115" s="51">
        <v>12</v>
      </c>
    </row>
    <row r="116" spans="7:28" x14ac:dyDescent="0.35">
      <c r="G116" s="50" t="s">
        <v>65</v>
      </c>
      <c r="H116" s="50" t="s">
        <v>153</v>
      </c>
      <c r="I116" s="51">
        <v>4</v>
      </c>
      <c r="J116" s="50" t="s">
        <v>156</v>
      </c>
      <c r="K116" s="51">
        <v>0</v>
      </c>
      <c r="X116" s="50" t="s">
        <v>63</v>
      </c>
      <c r="Y116" s="50" t="s">
        <v>152</v>
      </c>
      <c r="Z116" s="51">
        <v>2</v>
      </c>
      <c r="AA116" s="51">
        <v>0</v>
      </c>
      <c r="AB116" s="51">
        <v>10</v>
      </c>
    </row>
    <row r="117" spans="7:28" x14ac:dyDescent="0.35">
      <c r="G117" s="50" t="s">
        <v>65</v>
      </c>
      <c r="H117" s="50" t="s">
        <v>153</v>
      </c>
      <c r="I117" s="51">
        <v>6</v>
      </c>
      <c r="J117" s="50" t="s">
        <v>159</v>
      </c>
      <c r="K117" s="51">
        <v>0</v>
      </c>
      <c r="X117" s="50" t="s">
        <v>63</v>
      </c>
      <c r="Y117" s="50" t="s">
        <v>152</v>
      </c>
      <c r="Z117" s="51">
        <v>2</v>
      </c>
      <c r="AA117" s="51">
        <v>0</v>
      </c>
      <c r="AB117" s="51">
        <v>12</v>
      </c>
    </row>
    <row r="118" spans="7:28" x14ac:dyDescent="0.35">
      <c r="G118" s="50" t="s">
        <v>66</v>
      </c>
      <c r="H118" s="50" t="s">
        <v>153</v>
      </c>
      <c r="I118" s="51">
        <v>2</v>
      </c>
      <c r="J118" s="50" t="s">
        <v>156</v>
      </c>
      <c r="K118" s="51">
        <v>0</v>
      </c>
      <c r="X118" s="50" t="s">
        <v>63</v>
      </c>
      <c r="Y118" s="50" t="s">
        <v>153</v>
      </c>
      <c r="Z118" s="51">
        <v>20</v>
      </c>
      <c r="AA118" s="51">
        <v>0</v>
      </c>
      <c r="AB118" s="51">
        <v>10</v>
      </c>
    </row>
    <row r="119" spans="7:28" x14ac:dyDescent="0.35">
      <c r="G119" s="50" t="s">
        <v>66</v>
      </c>
      <c r="H119" s="50" t="s">
        <v>153</v>
      </c>
      <c r="I119" s="51">
        <v>1</v>
      </c>
      <c r="J119" s="50" t="s">
        <v>159</v>
      </c>
      <c r="K119" s="51">
        <v>0</v>
      </c>
      <c r="X119" s="50" t="s">
        <v>63</v>
      </c>
      <c r="Y119" s="50" t="s">
        <v>153</v>
      </c>
      <c r="Z119" s="51">
        <v>36</v>
      </c>
      <c r="AA119" s="51">
        <v>0</v>
      </c>
      <c r="AB119" s="51">
        <v>11</v>
      </c>
    </row>
    <row r="120" spans="7:28" x14ac:dyDescent="0.35">
      <c r="G120" s="50" t="s">
        <v>68</v>
      </c>
      <c r="H120" s="50" t="s">
        <v>152</v>
      </c>
      <c r="I120" s="51">
        <v>2</v>
      </c>
      <c r="J120" s="50" t="s">
        <v>157</v>
      </c>
      <c r="K120" s="51">
        <v>0</v>
      </c>
      <c r="X120" s="50" t="s">
        <v>63</v>
      </c>
      <c r="Y120" s="50" t="s">
        <v>153</v>
      </c>
      <c r="Z120" s="51">
        <v>34</v>
      </c>
      <c r="AA120" s="51">
        <v>0</v>
      </c>
      <c r="AB120" s="51">
        <v>12</v>
      </c>
    </row>
    <row r="121" spans="7:28" x14ac:dyDescent="0.35">
      <c r="G121" s="50" t="s">
        <v>68</v>
      </c>
      <c r="H121" s="50" t="s">
        <v>153</v>
      </c>
      <c r="I121" s="51">
        <v>2</v>
      </c>
      <c r="J121" s="50" t="s">
        <v>157</v>
      </c>
      <c r="K121" s="51">
        <v>0</v>
      </c>
      <c r="X121" s="50" t="s">
        <v>64</v>
      </c>
      <c r="Y121" s="50" t="s">
        <v>153</v>
      </c>
      <c r="Z121" s="51">
        <v>2</v>
      </c>
      <c r="AA121" s="51">
        <v>0</v>
      </c>
      <c r="AB121" s="51">
        <v>10</v>
      </c>
    </row>
    <row r="122" spans="7:28" x14ac:dyDescent="0.35">
      <c r="G122" s="50" t="s">
        <v>69</v>
      </c>
      <c r="H122" s="50" t="s">
        <v>152</v>
      </c>
      <c r="I122" s="51">
        <v>2</v>
      </c>
      <c r="J122" s="50" t="s">
        <v>156</v>
      </c>
      <c r="K122" s="51">
        <v>0</v>
      </c>
      <c r="X122" s="50" t="s">
        <v>64</v>
      </c>
      <c r="Y122" s="50" t="s">
        <v>153</v>
      </c>
      <c r="Z122" s="51">
        <v>2</v>
      </c>
      <c r="AA122" s="51">
        <v>0</v>
      </c>
      <c r="AB122" s="51">
        <v>12</v>
      </c>
    </row>
    <row r="123" spans="7:28" x14ac:dyDescent="0.35">
      <c r="G123" s="50" t="s">
        <v>69</v>
      </c>
      <c r="H123" s="50" t="s">
        <v>152</v>
      </c>
      <c r="I123" s="51">
        <v>1</v>
      </c>
      <c r="J123" s="50" t="s">
        <v>159</v>
      </c>
      <c r="K123" s="51">
        <v>0</v>
      </c>
      <c r="X123" s="50" t="s">
        <v>65</v>
      </c>
      <c r="Y123" s="50" t="s">
        <v>152</v>
      </c>
      <c r="Z123" s="51">
        <v>4</v>
      </c>
      <c r="AA123" s="51">
        <v>0</v>
      </c>
      <c r="AB123" s="51">
        <v>11</v>
      </c>
    </row>
    <row r="124" spans="7:28" x14ac:dyDescent="0.35">
      <c r="G124" s="50" t="s">
        <v>69</v>
      </c>
      <c r="H124" s="50" t="s">
        <v>153</v>
      </c>
      <c r="I124" s="51">
        <v>3</v>
      </c>
      <c r="J124" s="50" t="s">
        <v>156</v>
      </c>
      <c r="K124" s="51">
        <v>0</v>
      </c>
      <c r="X124" s="50" t="s">
        <v>65</v>
      </c>
      <c r="Y124" s="50" t="s">
        <v>153</v>
      </c>
      <c r="Z124" s="51">
        <v>6</v>
      </c>
      <c r="AA124" s="51">
        <v>0</v>
      </c>
      <c r="AB124" s="51">
        <v>10</v>
      </c>
    </row>
    <row r="125" spans="7:28" x14ac:dyDescent="0.35">
      <c r="G125" s="50" t="s">
        <v>69</v>
      </c>
      <c r="H125" s="50" t="s">
        <v>153</v>
      </c>
      <c r="I125" s="51">
        <v>2</v>
      </c>
      <c r="J125" s="50" t="s">
        <v>158</v>
      </c>
      <c r="K125" s="51">
        <v>0</v>
      </c>
      <c r="X125" s="50" t="s">
        <v>65</v>
      </c>
      <c r="Y125" s="50" t="s">
        <v>153</v>
      </c>
      <c r="Z125" s="51">
        <v>10</v>
      </c>
      <c r="AA125" s="51">
        <v>0</v>
      </c>
      <c r="AB125" s="51">
        <v>11</v>
      </c>
    </row>
    <row r="126" spans="7:28" x14ac:dyDescent="0.35">
      <c r="G126" s="50" t="s">
        <v>69</v>
      </c>
      <c r="H126" s="50" t="s">
        <v>153</v>
      </c>
      <c r="I126" s="51">
        <v>1</v>
      </c>
      <c r="J126" s="50" t="s">
        <v>159</v>
      </c>
      <c r="K126" s="51">
        <v>0</v>
      </c>
      <c r="X126" s="50" t="s">
        <v>65</v>
      </c>
      <c r="Y126" s="50" t="s">
        <v>153</v>
      </c>
      <c r="Z126" s="51">
        <v>6</v>
      </c>
      <c r="AA126" s="51">
        <v>0</v>
      </c>
      <c r="AB126" s="51">
        <v>12</v>
      </c>
    </row>
    <row r="127" spans="7:28" x14ac:dyDescent="0.35">
      <c r="G127" s="50" t="s">
        <v>70</v>
      </c>
      <c r="H127" s="50" t="s">
        <v>152</v>
      </c>
      <c r="I127" s="51">
        <v>4</v>
      </c>
      <c r="J127" s="50" t="s">
        <v>156</v>
      </c>
      <c r="K127" s="51">
        <v>0</v>
      </c>
      <c r="X127" s="50" t="s">
        <v>66</v>
      </c>
      <c r="Y127" s="50" t="s">
        <v>153</v>
      </c>
      <c r="Z127" s="51">
        <v>4</v>
      </c>
      <c r="AA127" s="51">
        <v>0</v>
      </c>
      <c r="AB127" s="51">
        <v>11</v>
      </c>
    </row>
    <row r="128" spans="7:28" x14ac:dyDescent="0.35">
      <c r="G128" s="50" t="s">
        <v>70</v>
      </c>
      <c r="H128" s="50" t="s">
        <v>152</v>
      </c>
      <c r="I128" s="51">
        <v>8</v>
      </c>
      <c r="J128" s="50" t="s">
        <v>157</v>
      </c>
      <c r="K128" s="51">
        <v>0</v>
      </c>
      <c r="X128" s="50" t="s">
        <v>66</v>
      </c>
      <c r="Y128" s="50" t="s">
        <v>153</v>
      </c>
      <c r="Z128" s="51">
        <v>2</v>
      </c>
      <c r="AA128" s="51">
        <v>0</v>
      </c>
      <c r="AB128" s="51">
        <v>12</v>
      </c>
    </row>
    <row r="129" spans="7:28" x14ac:dyDescent="0.35">
      <c r="G129" s="50" t="s">
        <v>70</v>
      </c>
      <c r="H129" s="50" t="s">
        <v>152</v>
      </c>
      <c r="I129" s="51">
        <v>3</v>
      </c>
      <c r="J129" s="50" t="s">
        <v>158</v>
      </c>
      <c r="K129" s="51">
        <v>0</v>
      </c>
      <c r="X129" s="50" t="s">
        <v>68</v>
      </c>
      <c r="Y129" s="50" t="s">
        <v>152</v>
      </c>
      <c r="Z129" s="51">
        <v>4</v>
      </c>
      <c r="AA129" s="51">
        <v>0</v>
      </c>
      <c r="AB129" s="51">
        <v>11</v>
      </c>
    </row>
    <row r="130" spans="7:28" x14ac:dyDescent="0.35">
      <c r="G130" s="50" t="s">
        <v>70</v>
      </c>
      <c r="H130" s="50" t="s">
        <v>152</v>
      </c>
      <c r="I130" s="51">
        <v>8</v>
      </c>
      <c r="J130" s="50" t="s">
        <v>159</v>
      </c>
      <c r="K130" s="51">
        <v>0</v>
      </c>
      <c r="X130" s="50" t="s">
        <v>68</v>
      </c>
      <c r="Y130" s="50" t="s">
        <v>152</v>
      </c>
      <c r="Z130" s="51">
        <v>2</v>
      </c>
      <c r="AA130" s="51">
        <v>0</v>
      </c>
      <c r="AB130" s="51">
        <v>12</v>
      </c>
    </row>
    <row r="131" spans="7:28" x14ac:dyDescent="0.35">
      <c r="G131" s="50" t="s">
        <v>70</v>
      </c>
      <c r="H131" s="50" t="s">
        <v>153</v>
      </c>
      <c r="I131" s="51">
        <v>85</v>
      </c>
      <c r="J131" s="50" t="s">
        <v>156</v>
      </c>
      <c r="K131" s="51">
        <v>0</v>
      </c>
      <c r="X131" s="50" t="s">
        <v>68</v>
      </c>
      <c r="Y131" s="50" t="s">
        <v>153</v>
      </c>
      <c r="Z131" s="51">
        <v>2</v>
      </c>
      <c r="AA131" s="51">
        <v>0</v>
      </c>
      <c r="AB131" s="51">
        <v>10</v>
      </c>
    </row>
    <row r="132" spans="7:28" x14ac:dyDescent="0.35">
      <c r="G132" s="50" t="s">
        <v>70</v>
      </c>
      <c r="H132" s="50" t="s">
        <v>153</v>
      </c>
      <c r="I132" s="51">
        <v>56</v>
      </c>
      <c r="J132" s="50" t="s">
        <v>157</v>
      </c>
      <c r="K132" s="51">
        <v>0</v>
      </c>
      <c r="X132" s="50" t="s">
        <v>68</v>
      </c>
      <c r="Y132" s="50" t="s">
        <v>153</v>
      </c>
      <c r="Z132" s="51">
        <v>2</v>
      </c>
      <c r="AA132" s="51">
        <v>0</v>
      </c>
      <c r="AB132" s="51">
        <v>11</v>
      </c>
    </row>
    <row r="133" spans="7:28" x14ac:dyDescent="0.35">
      <c r="G133" s="50" t="s">
        <v>70</v>
      </c>
      <c r="H133" s="50" t="s">
        <v>153</v>
      </c>
      <c r="I133" s="51">
        <v>23</v>
      </c>
      <c r="J133" s="50" t="s">
        <v>158</v>
      </c>
      <c r="K133" s="51">
        <v>0</v>
      </c>
      <c r="X133" s="50" t="s">
        <v>68</v>
      </c>
      <c r="Y133" s="50" t="s">
        <v>153</v>
      </c>
      <c r="Z133" s="51">
        <v>6</v>
      </c>
      <c r="AA133" s="51">
        <v>0</v>
      </c>
      <c r="AB133" s="51">
        <v>12</v>
      </c>
    </row>
    <row r="134" spans="7:28" x14ac:dyDescent="0.35">
      <c r="G134" s="50" t="s">
        <v>70</v>
      </c>
      <c r="H134" s="50" t="s">
        <v>153</v>
      </c>
      <c r="I134" s="51">
        <v>112</v>
      </c>
      <c r="J134" s="50" t="s">
        <v>159</v>
      </c>
      <c r="K134" s="51">
        <v>0</v>
      </c>
      <c r="X134" s="50" t="s">
        <v>69</v>
      </c>
      <c r="Y134" s="50" t="s">
        <v>152</v>
      </c>
      <c r="Z134" s="51">
        <v>6</v>
      </c>
      <c r="AA134" s="51">
        <v>0</v>
      </c>
      <c r="AB134" s="51">
        <v>12</v>
      </c>
    </row>
    <row r="135" spans="7:28" x14ac:dyDescent="0.35">
      <c r="G135" s="50" t="s">
        <v>71</v>
      </c>
      <c r="H135" s="50" t="s">
        <v>152</v>
      </c>
      <c r="I135" s="51">
        <v>1</v>
      </c>
      <c r="J135" s="50" t="s">
        <v>156</v>
      </c>
      <c r="K135" s="51">
        <v>0</v>
      </c>
      <c r="X135" s="50" t="s">
        <v>69</v>
      </c>
      <c r="Y135" s="50" t="s">
        <v>153</v>
      </c>
      <c r="Z135" s="51">
        <v>6</v>
      </c>
      <c r="AA135" s="51">
        <v>0</v>
      </c>
      <c r="AB135" s="51">
        <v>10</v>
      </c>
    </row>
    <row r="136" spans="7:28" x14ac:dyDescent="0.35">
      <c r="X136" s="50" t="s">
        <v>69</v>
      </c>
      <c r="Y136" s="50" t="s">
        <v>153</v>
      </c>
      <c r="Z136" s="51">
        <v>24</v>
      </c>
      <c r="AA136" s="51">
        <v>0</v>
      </c>
      <c r="AB136" s="51">
        <v>12</v>
      </c>
    </row>
    <row r="137" spans="7:28" x14ac:dyDescent="0.35">
      <c r="X137" s="50" t="s">
        <v>70</v>
      </c>
      <c r="Y137" s="50" t="s">
        <v>152</v>
      </c>
      <c r="Z137" s="51">
        <v>18</v>
      </c>
      <c r="AA137" s="51">
        <v>0</v>
      </c>
      <c r="AB137" s="51">
        <v>10</v>
      </c>
    </row>
    <row r="138" spans="7:28" x14ac:dyDescent="0.35">
      <c r="X138" s="50" t="s">
        <v>70</v>
      </c>
      <c r="Y138" s="50" t="s">
        <v>152</v>
      </c>
      <c r="Z138" s="51">
        <v>20</v>
      </c>
      <c r="AA138" s="51">
        <v>0</v>
      </c>
      <c r="AB138" s="51">
        <v>11</v>
      </c>
    </row>
    <row r="139" spans="7:28" x14ac:dyDescent="0.35">
      <c r="X139" s="50" t="s">
        <v>70</v>
      </c>
      <c r="Y139" s="50" t="s">
        <v>152</v>
      </c>
      <c r="Z139" s="51">
        <v>16</v>
      </c>
      <c r="AA139" s="51">
        <v>0</v>
      </c>
      <c r="AB139" s="51">
        <v>12</v>
      </c>
    </row>
    <row r="140" spans="7:28" x14ac:dyDescent="0.35">
      <c r="X140" s="50" t="s">
        <v>70</v>
      </c>
      <c r="Y140" s="50" t="s">
        <v>153</v>
      </c>
      <c r="Z140" s="51">
        <v>394</v>
      </c>
      <c r="AA140" s="51">
        <v>0</v>
      </c>
      <c r="AB140" s="51">
        <v>10</v>
      </c>
    </row>
    <row r="141" spans="7:28" x14ac:dyDescent="0.35">
      <c r="X141" s="50" t="s">
        <v>70</v>
      </c>
      <c r="Y141" s="50" t="s">
        <v>153</v>
      </c>
      <c r="Z141" s="51">
        <v>308</v>
      </c>
      <c r="AA141" s="51">
        <v>0</v>
      </c>
      <c r="AB141" s="51">
        <v>11</v>
      </c>
    </row>
    <row r="142" spans="7:28" x14ac:dyDescent="0.35">
      <c r="X142" s="50" t="s">
        <v>70</v>
      </c>
      <c r="Y142" s="50" t="s">
        <v>153</v>
      </c>
      <c r="Z142" s="51">
        <v>342</v>
      </c>
      <c r="AA142" s="51">
        <v>0</v>
      </c>
      <c r="AB142" s="51">
        <v>12</v>
      </c>
    </row>
    <row r="143" spans="7:28" x14ac:dyDescent="0.35">
      <c r="X143" s="50" t="s">
        <v>71</v>
      </c>
      <c r="Y143" s="50" t="s">
        <v>153</v>
      </c>
      <c r="Z143" s="51">
        <v>4</v>
      </c>
      <c r="AA143" s="51">
        <v>0</v>
      </c>
      <c r="AB143" s="51">
        <v>10</v>
      </c>
    </row>
    <row r="144" spans="7:28" x14ac:dyDescent="0.35">
      <c r="X144" s="50" t="s">
        <v>71</v>
      </c>
      <c r="Y144" s="50" t="s">
        <v>153</v>
      </c>
      <c r="Z144" s="51">
        <v>2</v>
      </c>
      <c r="AA144" s="51">
        <v>0</v>
      </c>
      <c r="AB144" s="51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O53"/>
  <sheetViews>
    <sheetView workbookViewId="0">
      <selection activeCell="M16" sqref="M16"/>
    </sheetView>
  </sheetViews>
  <sheetFormatPr defaultRowHeight="14.5" x14ac:dyDescent="0.35"/>
  <cols>
    <col min="2" max="2" width="14.54296875" bestFit="1" customWidth="1"/>
    <col min="3" max="3" width="2.81640625" style="1" customWidth="1"/>
  </cols>
  <sheetData>
    <row r="1" spans="1:15" s="7" customFormat="1" ht="30" customHeight="1" x14ac:dyDescent="0.35">
      <c r="A1" s="62" t="s">
        <v>32</v>
      </c>
      <c r="B1" s="62"/>
      <c r="C1" s="29"/>
      <c r="D1" s="70" t="s">
        <v>15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s="7" customFormat="1" x14ac:dyDescent="0.35">
      <c r="A2" s="30" t="s">
        <v>0</v>
      </c>
      <c r="B2" s="32" t="s">
        <v>1</v>
      </c>
      <c r="C2" s="29"/>
      <c r="D2" s="27">
        <v>43831</v>
      </c>
      <c r="E2" s="27">
        <v>43862</v>
      </c>
      <c r="F2" s="27">
        <v>43891</v>
      </c>
      <c r="G2" s="27">
        <v>43922</v>
      </c>
      <c r="H2" s="27">
        <v>43952</v>
      </c>
      <c r="I2" s="27">
        <v>43983</v>
      </c>
      <c r="J2" s="27">
        <v>44013</v>
      </c>
      <c r="K2" s="27">
        <v>44044</v>
      </c>
      <c r="L2" s="27">
        <v>44075</v>
      </c>
      <c r="M2" s="27">
        <v>44105</v>
      </c>
      <c r="N2" s="27">
        <v>44136</v>
      </c>
      <c r="O2" s="27">
        <v>44166</v>
      </c>
    </row>
    <row r="3" spans="1:15" x14ac:dyDescent="0.35">
      <c r="A3" t="s">
        <v>36</v>
      </c>
      <c r="B3" t="s">
        <v>76</v>
      </c>
      <c r="D3">
        <v>34</v>
      </c>
      <c r="E3">
        <v>32</v>
      </c>
      <c r="F3" s="31">
        <v>30</v>
      </c>
      <c r="G3">
        <v>28</v>
      </c>
      <c r="H3">
        <v>28</v>
      </c>
      <c r="I3">
        <v>28</v>
      </c>
      <c r="J3">
        <v>26</v>
      </c>
      <c r="K3">
        <v>23</v>
      </c>
      <c r="L3">
        <v>21</v>
      </c>
      <c r="M3">
        <v>27</v>
      </c>
      <c r="N3">
        <v>24</v>
      </c>
      <c r="O3">
        <v>24</v>
      </c>
    </row>
    <row r="4" spans="1:15" x14ac:dyDescent="0.35">
      <c r="A4" t="s">
        <v>37</v>
      </c>
      <c r="B4" t="s">
        <v>76</v>
      </c>
      <c r="D4">
        <v>44</v>
      </c>
      <c r="E4">
        <v>41</v>
      </c>
      <c r="F4" s="31">
        <v>37</v>
      </c>
      <c r="G4">
        <v>35</v>
      </c>
      <c r="H4">
        <v>32</v>
      </c>
      <c r="I4">
        <v>30</v>
      </c>
      <c r="J4">
        <v>27</v>
      </c>
      <c r="K4">
        <v>23</v>
      </c>
      <c r="L4">
        <v>21</v>
      </c>
      <c r="M4">
        <v>29</v>
      </c>
      <c r="N4">
        <v>27</v>
      </c>
      <c r="O4">
        <v>24</v>
      </c>
    </row>
    <row r="5" spans="1:15" x14ac:dyDescent="0.35">
      <c r="A5" t="s">
        <v>38</v>
      </c>
      <c r="B5" t="s">
        <v>76</v>
      </c>
      <c r="D5">
        <v>23</v>
      </c>
      <c r="E5">
        <v>23</v>
      </c>
      <c r="F5" s="31">
        <v>21</v>
      </c>
      <c r="G5">
        <v>21</v>
      </c>
      <c r="H5">
        <v>20</v>
      </c>
      <c r="I5">
        <v>18</v>
      </c>
      <c r="J5">
        <v>19</v>
      </c>
      <c r="K5">
        <v>20</v>
      </c>
      <c r="L5">
        <v>19</v>
      </c>
      <c r="M5">
        <v>22</v>
      </c>
      <c r="N5">
        <v>22</v>
      </c>
      <c r="O5">
        <v>21</v>
      </c>
    </row>
    <row r="6" spans="1:15" x14ac:dyDescent="0.35">
      <c r="A6" t="s">
        <v>41</v>
      </c>
      <c r="B6" t="s">
        <v>76</v>
      </c>
      <c r="D6">
        <v>24</v>
      </c>
      <c r="E6">
        <v>24</v>
      </c>
      <c r="F6" s="31">
        <v>22</v>
      </c>
      <c r="G6">
        <v>22</v>
      </c>
      <c r="H6">
        <v>22</v>
      </c>
      <c r="I6">
        <v>21</v>
      </c>
      <c r="J6">
        <v>21</v>
      </c>
      <c r="K6">
        <v>20</v>
      </c>
      <c r="L6">
        <v>20</v>
      </c>
      <c r="M6">
        <v>26</v>
      </c>
      <c r="N6">
        <v>26</v>
      </c>
      <c r="O6">
        <v>23</v>
      </c>
    </row>
    <row r="7" spans="1:15" x14ac:dyDescent="0.35">
      <c r="A7" t="s">
        <v>43</v>
      </c>
      <c r="B7" t="s">
        <v>76</v>
      </c>
      <c r="D7">
        <v>10</v>
      </c>
      <c r="E7">
        <v>10</v>
      </c>
      <c r="F7" s="31">
        <v>9</v>
      </c>
      <c r="G7">
        <v>9</v>
      </c>
      <c r="H7">
        <v>9</v>
      </c>
      <c r="I7">
        <v>10</v>
      </c>
      <c r="J7">
        <v>9</v>
      </c>
      <c r="K7">
        <v>9</v>
      </c>
      <c r="L7">
        <v>7</v>
      </c>
      <c r="M7">
        <v>7</v>
      </c>
      <c r="N7">
        <v>7</v>
      </c>
      <c r="O7">
        <v>7</v>
      </c>
    </row>
    <row r="8" spans="1:15" x14ac:dyDescent="0.35">
      <c r="A8" t="s">
        <v>44</v>
      </c>
      <c r="B8" t="s">
        <v>76</v>
      </c>
      <c r="D8">
        <v>3</v>
      </c>
      <c r="E8">
        <v>4</v>
      </c>
      <c r="F8" s="31">
        <v>3</v>
      </c>
      <c r="G8">
        <v>4</v>
      </c>
      <c r="H8">
        <v>3</v>
      </c>
      <c r="I8">
        <v>3</v>
      </c>
      <c r="J8">
        <v>4</v>
      </c>
      <c r="K8">
        <v>3</v>
      </c>
      <c r="L8">
        <v>4</v>
      </c>
      <c r="M8">
        <v>3</v>
      </c>
      <c r="N8">
        <v>4</v>
      </c>
      <c r="O8">
        <v>4</v>
      </c>
    </row>
    <row r="9" spans="1:15" x14ac:dyDescent="0.35">
      <c r="A9" t="s">
        <v>45</v>
      </c>
      <c r="B9" t="s">
        <v>76</v>
      </c>
      <c r="D9">
        <v>26</v>
      </c>
      <c r="E9">
        <v>25</v>
      </c>
      <c r="F9" s="31">
        <v>24</v>
      </c>
      <c r="G9">
        <v>24</v>
      </c>
      <c r="H9">
        <v>22</v>
      </c>
      <c r="I9">
        <v>21</v>
      </c>
      <c r="J9">
        <v>20</v>
      </c>
      <c r="K9">
        <v>20</v>
      </c>
      <c r="L9">
        <v>19</v>
      </c>
      <c r="M9">
        <v>24</v>
      </c>
      <c r="N9">
        <v>21</v>
      </c>
      <c r="O9">
        <v>20</v>
      </c>
    </row>
    <row r="10" spans="1:15" x14ac:dyDescent="0.35">
      <c r="A10" t="s">
        <v>46</v>
      </c>
      <c r="B10" t="s">
        <v>76</v>
      </c>
      <c r="D10">
        <v>19</v>
      </c>
      <c r="E10">
        <v>18</v>
      </c>
      <c r="F10" s="31">
        <v>19</v>
      </c>
      <c r="G10">
        <v>20</v>
      </c>
      <c r="H10">
        <v>19</v>
      </c>
      <c r="I10">
        <v>16</v>
      </c>
      <c r="J10">
        <v>16</v>
      </c>
      <c r="K10">
        <v>16</v>
      </c>
      <c r="L10">
        <v>15</v>
      </c>
      <c r="M10">
        <v>16</v>
      </c>
      <c r="N10">
        <v>15</v>
      </c>
      <c r="O10">
        <v>14</v>
      </c>
    </row>
    <row r="11" spans="1:15" x14ac:dyDescent="0.35">
      <c r="A11" t="s">
        <v>47</v>
      </c>
      <c r="B11" t="s">
        <v>76</v>
      </c>
      <c r="D11">
        <v>4</v>
      </c>
      <c r="E11">
        <v>4</v>
      </c>
      <c r="F11" s="31">
        <v>4</v>
      </c>
      <c r="G11">
        <v>4</v>
      </c>
      <c r="H11">
        <v>4</v>
      </c>
      <c r="I11">
        <v>4</v>
      </c>
      <c r="J11">
        <v>4</v>
      </c>
      <c r="K11">
        <v>3</v>
      </c>
      <c r="L11">
        <v>2</v>
      </c>
      <c r="M11">
        <v>2</v>
      </c>
      <c r="N11">
        <v>2</v>
      </c>
      <c r="O11">
        <v>3</v>
      </c>
    </row>
    <row r="12" spans="1:15" x14ac:dyDescent="0.35">
      <c r="A12" t="s">
        <v>48</v>
      </c>
      <c r="B12" t="s">
        <v>76</v>
      </c>
      <c r="D12">
        <v>10</v>
      </c>
      <c r="E12">
        <v>10</v>
      </c>
      <c r="F12" s="31">
        <v>10</v>
      </c>
      <c r="G12">
        <v>10</v>
      </c>
      <c r="H12">
        <v>10</v>
      </c>
      <c r="I12">
        <v>9</v>
      </c>
      <c r="J12">
        <v>8</v>
      </c>
      <c r="K12">
        <v>8</v>
      </c>
      <c r="L12">
        <v>8</v>
      </c>
      <c r="M12">
        <v>10</v>
      </c>
      <c r="N12">
        <v>10</v>
      </c>
      <c r="O12">
        <v>8</v>
      </c>
    </row>
    <row r="13" spans="1:15" x14ac:dyDescent="0.35">
      <c r="A13" t="s">
        <v>49</v>
      </c>
      <c r="B13" t="s">
        <v>76</v>
      </c>
      <c r="D13">
        <v>8</v>
      </c>
      <c r="E13">
        <v>8</v>
      </c>
      <c r="F13" s="31">
        <v>7</v>
      </c>
      <c r="G13">
        <v>8</v>
      </c>
      <c r="H13">
        <v>7</v>
      </c>
      <c r="I13">
        <v>8</v>
      </c>
      <c r="J13">
        <v>8</v>
      </c>
      <c r="K13">
        <v>8</v>
      </c>
      <c r="L13">
        <v>8</v>
      </c>
      <c r="M13">
        <v>10</v>
      </c>
      <c r="N13">
        <v>10</v>
      </c>
      <c r="O13">
        <v>9</v>
      </c>
    </row>
    <row r="14" spans="1:15" x14ac:dyDescent="0.35">
      <c r="A14" t="s">
        <v>50</v>
      </c>
      <c r="B14" t="s">
        <v>76</v>
      </c>
      <c r="D14">
        <v>8</v>
      </c>
      <c r="E14">
        <v>9</v>
      </c>
      <c r="F14" s="31">
        <v>8</v>
      </c>
      <c r="G14">
        <v>8</v>
      </c>
      <c r="H14">
        <v>7</v>
      </c>
      <c r="I14">
        <v>9</v>
      </c>
      <c r="J14">
        <v>9</v>
      </c>
      <c r="K14">
        <v>8</v>
      </c>
      <c r="L14">
        <v>8</v>
      </c>
      <c r="M14">
        <v>9</v>
      </c>
      <c r="N14">
        <v>9</v>
      </c>
      <c r="O14">
        <v>9</v>
      </c>
    </row>
    <row r="15" spans="1:15" x14ac:dyDescent="0.35">
      <c r="A15" t="s">
        <v>51</v>
      </c>
      <c r="B15" t="s">
        <v>76</v>
      </c>
      <c r="D15">
        <v>8</v>
      </c>
      <c r="E15">
        <v>8</v>
      </c>
      <c r="F15" s="31">
        <v>9</v>
      </c>
      <c r="G15">
        <v>8</v>
      </c>
      <c r="H15">
        <v>8</v>
      </c>
      <c r="I15">
        <v>7</v>
      </c>
      <c r="J15">
        <v>7</v>
      </c>
      <c r="K15">
        <v>7</v>
      </c>
      <c r="L15">
        <v>6</v>
      </c>
      <c r="M15">
        <v>6</v>
      </c>
      <c r="N15">
        <v>7</v>
      </c>
      <c r="O15">
        <v>7</v>
      </c>
    </row>
    <row r="16" spans="1:15" x14ac:dyDescent="0.35">
      <c r="A16" t="s">
        <v>52</v>
      </c>
      <c r="B16" t="s">
        <v>76</v>
      </c>
      <c r="D16">
        <v>4</v>
      </c>
      <c r="E16">
        <v>5</v>
      </c>
      <c r="F16" s="31">
        <v>5</v>
      </c>
      <c r="G16">
        <v>4</v>
      </c>
      <c r="H16">
        <v>4</v>
      </c>
      <c r="I16">
        <v>5</v>
      </c>
      <c r="J16">
        <v>5</v>
      </c>
      <c r="K16">
        <v>4</v>
      </c>
      <c r="L16">
        <v>4</v>
      </c>
      <c r="M16">
        <v>5</v>
      </c>
      <c r="N16">
        <v>5</v>
      </c>
      <c r="O16">
        <v>5</v>
      </c>
    </row>
    <row r="17" spans="1:15" x14ac:dyDescent="0.35">
      <c r="A17" t="s">
        <v>53</v>
      </c>
      <c r="B17" t="s">
        <v>76</v>
      </c>
      <c r="D17">
        <v>19</v>
      </c>
      <c r="E17">
        <v>19</v>
      </c>
      <c r="F17" s="31">
        <v>18</v>
      </c>
      <c r="G17">
        <v>18</v>
      </c>
      <c r="H17">
        <v>17</v>
      </c>
      <c r="I17">
        <v>16</v>
      </c>
      <c r="J17">
        <v>15</v>
      </c>
      <c r="K17">
        <v>15</v>
      </c>
      <c r="L17">
        <v>14</v>
      </c>
      <c r="M17">
        <v>16</v>
      </c>
      <c r="N17">
        <v>15</v>
      </c>
      <c r="O17">
        <v>15</v>
      </c>
    </row>
    <row r="18" spans="1:15" x14ac:dyDescent="0.35">
      <c r="A18" t="s">
        <v>54</v>
      </c>
      <c r="B18" t="s">
        <v>76</v>
      </c>
      <c r="D18">
        <v>30</v>
      </c>
      <c r="E18">
        <v>30</v>
      </c>
      <c r="F18" s="31">
        <v>28</v>
      </c>
      <c r="G18">
        <v>28</v>
      </c>
      <c r="H18">
        <v>27</v>
      </c>
      <c r="I18">
        <v>25</v>
      </c>
      <c r="J18">
        <v>21</v>
      </c>
      <c r="K18">
        <v>21</v>
      </c>
      <c r="L18">
        <v>20</v>
      </c>
      <c r="M18">
        <v>24</v>
      </c>
      <c r="N18">
        <v>23</v>
      </c>
      <c r="O18">
        <v>21</v>
      </c>
    </row>
    <row r="19" spans="1:15" x14ac:dyDescent="0.35">
      <c r="A19" t="s">
        <v>55</v>
      </c>
      <c r="B19" t="s">
        <v>76</v>
      </c>
      <c r="D19">
        <v>10</v>
      </c>
      <c r="E19">
        <v>9</v>
      </c>
      <c r="F19" s="31">
        <v>9</v>
      </c>
      <c r="G19">
        <v>9</v>
      </c>
      <c r="H19">
        <v>8</v>
      </c>
      <c r="I19">
        <v>9</v>
      </c>
      <c r="J19">
        <v>9</v>
      </c>
      <c r="K19">
        <v>9</v>
      </c>
      <c r="L19">
        <v>9</v>
      </c>
      <c r="M19">
        <v>9</v>
      </c>
      <c r="N19">
        <v>9</v>
      </c>
      <c r="O19">
        <v>9</v>
      </c>
    </row>
    <row r="20" spans="1:15" x14ac:dyDescent="0.35">
      <c r="A20" t="s">
        <v>56</v>
      </c>
      <c r="B20" t="s">
        <v>76</v>
      </c>
      <c r="D20">
        <v>22</v>
      </c>
      <c r="E20">
        <v>23</v>
      </c>
      <c r="F20" s="31">
        <v>22</v>
      </c>
      <c r="G20">
        <v>22</v>
      </c>
      <c r="H20">
        <v>23</v>
      </c>
      <c r="I20">
        <v>23</v>
      </c>
      <c r="J20">
        <v>23</v>
      </c>
      <c r="K20">
        <v>21</v>
      </c>
      <c r="L20">
        <v>20</v>
      </c>
      <c r="M20">
        <v>24</v>
      </c>
      <c r="N20">
        <v>22</v>
      </c>
      <c r="O20">
        <v>20</v>
      </c>
    </row>
    <row r="21" spans="1:15" x14ac:dyDescent="0.35">
      <c r="A21" t="s">
        <v>57</v>
      </c>
      <c r="B21" t="s">
        <v>76</v>
      </c>
      <c r="D21">
        <v>21</v>
      </c>
      <c r="E21">
        <v>21</v>
      </c>
      <c r="F21" s="31">
        <v>21</v>
      </c>
      <c r="G21">
        <v>21</v>
      </c>
      <c r="H21">
        <v>22</v>
      </c>
      <c r="I21">
        <v>22</v>
      </c>
      <c r="J21">
        <v>21</v>
      </c>
      <c r="K21">
        <v>20</v>
      </c>
      <c r="L21">
        <v>18</v>
      </c>
      <c r="M21">
        <v>21</v>
      </c>
      <c r="N21">
        <v>19</v>
      </c>
      <c r="O21">
        <v>18</v>
      </c>
    </row>
    <row r="22" spans="1:15" x14ac:dyDescent="0.35">
      <c r="A22" t="s">
        <v>58</v>
      </c>
      <c r="B22" t="s">
        <v>76</v>
      </c>
      <c r="D22">
        <v>2</v>
      </c>
      <c r="E22">
        <v>2</v>
      </c>
      <c r="F22" s="31">
        <v>2</v>
      </c>
      <c r="G22">
        <v>2</v>
      </c>
      <c r="H22">
        <v>1</v>
      </c>
      <c r="I22">
        <v>2</v>
      </c>
      <c r="J22">
        <v>2</v>
      </c>
      <c r="K22">
        <v>1</v>
      </c>
      <c r="L22">
        <v>2</v>
      </c>
      <c r="M22">
        <v>0</v>
      </c>
      <c r="N22">
        <v>0</v>
      </c>
      <c r="O22">
        <v>0</v>
      </c>
    </row>
    <row r="23" spans="1:15" x14ac:dyDescent="0.35">
      <c r="A23" t="s">
        <v>59</v>
      </c>
      <c r="B23" t="s">
        <v>76</v>
      </c>
      <c r="D23">
        <v>12</v>
      </c>
      <c r="E23">
        <v>12</v>
      </c>
      <c r="F23" s="31">
        <v>12</v>
      </c>
      <c r="G23">
        <v>11</v>
      </c>
      <c r="H23">
        <v>11</v>
      </c>
      <c r="I23">
        <v>10</v>
      </c>
      <c r="J23">
        <v>10</v>
      </c>
      <c r="K23">
        <v>9</v>
      </c>
      <c r="L23">
        <v>8</v>
      </c>
      <c r="M23">
        <v>9</v>
      </c>
      <c r="N23">
        <v>9</v>
      </c>
      <c r="O23">
        <v>9</v>
      </c>
    </row>
    <row r="24" spans="1:15" x14ac:dyDescent="0.35">
      <c r="A24" t="s">
        <v>61</v>
      </c>
      <c r="B24" t="s">
        <v>76</v>
      </c>
      <c r="D24">
        <v>2</v>
      </c>
      <c r="E24">
        <v>2</v>
      </c>
      <c r="F24" s="31">
        <v>2</v>
      </c>
      <c r="G24">
        <v>1</v>
      </c>
      <c r="H24">
        <v>1</v>
      </c>
      <c r="I24">
        <v>2</v>
      </c>
      <c r="J24">
        <v>2</v>
      </c>
      <c r="K24">
        <v>2</v>
      </c>
      <c r="L24">
        <v>2</v>
      </c>
      <c r="M24">
        <v>2</v>
      </c>
      <c r="N24">
        <v>2</v>
      </c>
      <c r="O24">
        <v>2</v>
      </c>
    </row>
    <row r="25" spans="1:15" x14ac:dyDescent="0.35">
      <c r="A25" t="s">
        <v>62</v>
      </c>
      <c r="B25" t="s">
        <v>76</v>
      </c>
      <c r="D25">
        <v>21</v>
      </c>
      <c r="E25">
        <v>21</v>
      </c>
      <c r="F25" s="31">
        <v>21</v>
      </c>
      <c r="G25">
        <v>21</v>
      </c>
      <c r="H25">
        <v>21</v>
      </c>
      <c r="I25">
        <v>21</v>
      </c>
      <c r="J25">
        <v>21</v>
      </c>
      <c r="K25">
        <v>20</v>
      </c>
      <c r="L25">
        <v>19</v>
      </c>
      <c r="M25">
        <v>22</v>
      </c>
      <c r="N25">
        <v>20</v>
      </c>
      <c r="O25">
        <v>19</v>
      </c>
    </row>
    <row r="26" spans="1:15" x14ac:dyDescent="0.35">
      <c r="A26" t="s">
        <v>63</v>
      </c>
      <c r="B26" t="s">
        <v>76</v>
      </c>
      <c r="D26">
        <v>18</v>
      </c>
      <c r="E26">
        <v>18</v>
      </c>
      <c r="F26" s="31">
        <v>19</v>
      </c>
      <c r="G26">
        <v>18</v>
      </c>
      <c r="H26">
        <v>18</v>
      </c>
      <c r="I26">
        <v>18</v>
      </c>
      <c r="J26">
        <v>18</v>
      </c>
      <c r="K26">
        <v>18</v>
      </c>
      <c r="L26">
        <v>18</v>
      </c>
      <c r="M26">
        <v>20</v>
      </c>
      <c r="N26">
        <v>19</v>
      </c>
      <c r="O26">
        <v>18</v>
      </c>
    </row>
    <row r="27" spans="1:15" x14ac:dyDescent="0.35">
      <c r="A27" t="s">
        <v>64</v>
      </c>
      <c r="B27" t="s">
        <v>76</v>
      </c>
      <c r="D27">
        <v>1</v>
      </c>
      <c r="E27">
        <v>1</v>
      </c>
      <c r="F27" s="31">
        <v>2</v>
      </c>
      <c r="G27">
        <v>2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2</v>
      </c>
      <c r="O27">
        <v>2</v>
      </c>
    </row>
    <row r="28" spans="1:15" x14ac:dyDescent="0.35">
      <c r="A28" t="s">
        <v>65</v>
      </c>
      <c r="B28" t="s">
        <v>76</v>
      </c>
      <c r="D28">
        <v>5</v>
      </c>
      <c r="E28">
        <v>5</v>
      </c>
      <c r="F28" s="31">
        <v>5</v>
      </c>
      <c r="G28">
        <v>6</v>
      </c>
      <c r="H28">
        <v>5</v>
      </c>
      <c r="I28">
        <v>6</v>
      </c>
      <c r="J28">
        <v>6</v>
      </c>
      <c r="K28">
        <v>6</v>
      </c>
      <c r="L28">
        <v>6</v>
      </c>
      <c r="M28">
        <v>6</v>
      </c>
      <c r="N28">
        <v>7</v>
      </c>
      <c r="O28">
        <v>7</v>
      </c>
    </row>
    <row r="29" spans="1:15" x14ac:dyDescent="0.35">
      <c r="A29" t="s">
        <v>66</v>
      </c>
      <c r="B29" t="s">
        <v>76</v>
      </c>
      <c r="D29">
        <v>2</v>
      </c>
      <c r="E29">
        <v>3</v>
      </c>
      <c r="F29" s="31">
        <v>2</v>
      </c>
      <c r="G29">
        <v>3</v>
      </c>
      <c r="H29">
        <v>3</v>
      </c>
      <c r="I29">
        <v>2</v>
      </c>
      <c r="J29">
        <v>2</v>
      </c>
      <c r="K29">
        <v>3</v>
      </c>
      <c r="L29">
        <v>1</v>
      </c>
      <c r="M29">
        <v>1</v>
      </c>
      <c r="N29">
        <v>1</v>
      </c>
      <c r="O29">
        <v>1</v>
      </c>
    </row>
    <row r="30" spans="1:15" x14ac:dyDescent="0.35">
      <c r="A30" t="s">
        <v>67</v>
      </c>
      <c r="B30" t="s">
        <v>76</v>
      </c>
      <c r="D30">
        <v>1</v>
      </c>
      <c r="E30">
        <v>2</v>
      </c>
      <c r="F30" s="31">
        <v>1</v>
      </c>
      <c r="G30">
        <v>1</v>
      </c>
      <c r="H30">
        <v>1</v>
      </c>
      <c r="I30">
        <v>2</v>
      </c>
      <c r="J30">
        <v>1</v>
      </c>
      <c r="K30">
        <v>2</v>
      </c>
      <c r="L30">
        <v>1</v>
      </c>
      <c r="M30">
        <v>1</v>
      </c>
      <c r="N30">
        <v>1</v>
      </c>
      <c r="O30">
        <v>2</v>
      </c>
    </row>
    <row r="31" spans="1:15" x14ac:dyDescent="0.35">
      <c r="A31" t="s">
        <v>68</v>
      </c>
      <c r="B31" t="s">
        <v>76</v>
      </c>
      <c r="D31">
        <v>1</v>
      </c>
      <c r="E31">
        <v>1</v>
      </c>
      <c r="F31" s="31">
        <v>1</v>
      </c>
      <c r="G31">
        <v>2</v>
      </c>
      <c r="H31">
        <v>1</v>
      </c>
      <c r="I31">
        <v>1</v>
      </c>
      <c r="J31">
        <v>2</v>
      </c>
      <c r="K31">
        <v>2</v>
      </c>
      <c r="L31">
        <v>1</v>
      </c>
      <c r="M31">
        <v>1</v>
      </c>
      <c r="N31">
        <v>1</v>
      </c>
      <c r="O31">
        <v>2</v>
      </c>
    </row>
    <row r="32" spans="1:15" x14ac:dyDescent="0.35">
      <c r="A32" t="s">
        <v>69</v>
      </c>
      <c r="B32" t="s">
        <v>76</v>
      </c>
      <c r="D32">
        <v>8</v>
      </c>
      <c r="E32">
        <v>8</v>
      </c>
      <c r="F32" s="31">
        <v>7</v>
      </c>
      <c r="G32">
        <v>8</v>
      </c>
      <c r="H32">
        <v>8</v>
      </c>
      <c r="I32">
        <v>8</v>
      </c>
      <c r="J32">
        <v>6</v>
      </c>
      <c r="K32">
        <v>5</v>
      </c>
      <c r="L32">
        <v>6</v>
      </c>
      <c r="M32">
        <v>5</v>
      </c>
      <c r="N32">
        <v>5</v>
      </c>
      <c r="O32">
        <v>4</v>
      </c>
    </row>
    <row r="33" spans="1:15" x14ac:dyDescent="0.35">
      <c r="A33" t="s">
        <v>70</v>
      </c>
      <c r="B33" t="s">
        <v>76</v>
      </c>
      <c r="D33">
        <v>34</v>
      </c>
      <c r="E33">
        <v>35</v>
      </c>
      <c r="F33" s="31">
        <v>34</v>
      </c>
      <c r="G33">
        <v>33</v>
      </c>
      <c r="H33">
        <v>32</v>
      </c>
      <c r="I33">
        <v>29</v>
      </c>
      <c r="J33">
        <v>28</v>
      </c>
      <c r="K33">
        <v>26</v>
      </c>
      <c r="L33">
        <v>21</v>
      </c>
      <c r="M33">
        <v>27</v>
      </c>
      <c r="N33">
        <v>25</v>
      </c>
      <c r="O33">
        <v>23</v>
      </c>
    </row>
    <row r="34" spans="1:15" x14ac:dyDescent="0.35">
      <c r="A34" t="s">
        <v>71</v>
      </c>
      <c r="B34" t="s">
        <v>76</v>
      </c>
      <c r="D34">
        <v>3</v>
      </c>
      <c r="E34">
        <v>2</v>
      </c>
      <c r="F34" s="31">
        <v>2</v>
      </c>
      <c r="G34">
        <v>2</v>
      </c>
      <c r="H34">
        <v>2</v>
      </c>
      <c r="I34">
        <v>2</v>
      </c>
      <c r="J34">
        <v>2</v>
      </c>
      <c r="K34">
        <v>1</v>
      </c>
      <c r="L34">
        <v>2</v>
      </c>
      <c r="M34">
        <v>1</v>
      </c>
      <c r="N34">
        <v>1</v>
      </c>
      <c r="O34">
        <v>1</v>
      </c>
    </row>
    <row r="35" spans="1:15" x14ac:dyDescent="0.35">
      <c r="D35" s="31"/>
      <c r="E35" s="31"/>
    </row>
    <row r="36" spans="1:15" x14ac:dyDescent="0.35">
      <c r="D36" s="31"/>
    </row>
    <row r="37" spans="1:15" x14ac:dyDescent="0.35">
      <c r="D37" s="31"/>
    </row>
    <row r="38" spans="1:15" x14ac:dyDescent="0.35">
      <c r="D38" s="31"/>
    </row>
    <row r="39" spans="1:15" x14ac:dyDescent="0.35">
      <c r="D39" s="31"/>
    </row>
    <row r="40" spans="1:15" x14ac:dyDescent="0.35">
      <c r="D40" s="31"/>
    </row>
    <row r="41" spans="1:15" x14ac:dyDescent="0.35">
      <c r="D41" s="31"/>
    </row>
    <row r="42" spans="1:15" x14ac:dyDescent="0.35">
      <c r="D42" s="31"/>
    </row>
    <row r="43" spans="1:15" x14ac:dyDescent="0.35">
      <c r="D43" s="31"/>
    </row>
    <row r="44" spans="1:15" x14ac:dyDescent="0.35">
      <c r="D44" s="31"/>
    </row>
    <row r="45" spans="1:15" x14ac:dyDescent="0.35">
      <c r="D45" s="31"/>
    </row>
    <row r="46" spans="1:15" x14ac:dyDescent="0.35">
      <c r="D46" s="31"/>
    </row>
    <row r="47" spans="1:15" x14ac:dyDescent="0.35">
      <c r="D47" s="31"/>
    </row>
    <row r="48" spans="1:15" x14ac:dyDescent="0.35">
      <c r="D48" s="31"/>
    </row>
    <row r="49" spans="4:4" x14ac:dyDescent="0.35">
      <c r="D49" s="31"/>
    </row>
    <row r="50" spans="4:4" x14ac:dyDescent="0.35">
      <c r="D50" s="31"/>
    </row>
    <row r="51" spans="4:4" x14ac:dyDescent="0.35">
      <c r="D51" s="31"/>
    </row>
    <row r="52" spans="4:4" x14ac:dyDescent="0.35">
      <c r="D52" s="31"/>
    </row>
    <row r="53" spans="4:4" x14ac:dyDescent="0.35">
      <c r="D53" s="31"/>
    </row>
  </sheetData>
  <mergeCells count="2">
    <mergeCell ref="A1:B1"/>
    <mergeCell ref="D1:O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>
    <tabColor rgb="FFFFFF00"/>
  </sheetPr>
  <dimension ref="A1:Y33"/>
  <sheetViews>
    <sheetView topLeftCell="A10" workbookViewId="0">
      <selection activeCell="K2" sqref="K2:M33"/>
    </sheetView>
  </sheetViews>
  <sheetFormatPr defaultRowHeight="14.5" x14ac:dyDescent="0.35"/>
  <sheetData>
    <row r="1" spans="1:25" x14ac:dyDescent="0.35">
      <c r="A1" s="54" t="s">
        <v>79</v>
      </c>
      <c r="B1" s="54" t="s">
        <v>163</v>
      </c>
      <c r="C1" s="54" t="s">
        <v>164</v>
      </c>
      <c r="D1" s="54" t="s">
        <v>165</v>
      </c>
      <c r="E1" s="54" t="s">
        <v>166</v>
      </c>
      <c r="F1" s="54" t="s">
        <v>167</v>
      </c>
      <c r="G1" s="54" t="s">
        <v>168</v>
      </c>
      <c r="H1" s="54" t="s">
        <v>169</v>
      </c>
      <c r="I1" s="54" t="s">
        <v>170</v>
      </c>
      <c r="J1" s="54" t="s">
        <v>171</v>
      </c>
      <c r="K1" s="54" t="s">
        <v>185</v>
      </c>
      <c r="L1" s="54" t="s">
        <v>186</v>
      </c>
      <c r="M1" s="54" t="s">
        <v>187</v>
      </c>
      <c r="N1" s="54" t="s">
        <v>172</v>
      </c>
      <c r="O1" s="54" t="s">
        <v>173</v>
      </c>
      <c r="P1" s="54" t="s">
        <v>174</v>
      </c>
      <c r="Q1" s="54" t="s">
        <v>175</v>
      </c>
      <c r="R1" s="54" t="s">
        <v>176</v>
      </c>
      <c r="S1" s="54" t="s">
        <v>177</v>
      </c>
      <c r="T1" s="54" t="s">
        <v>178</v>
      </c>
      <c r="U1" s="54" t="s">
        <v>179</v>
      </c>
      <c r="V1" s="54" t="s">
        <v>180</v>
      </c>
      <c r="W1" s="54" t="s">
        <v>181</v>
      </c>
      <c r="X1" s="54" t="s">
        <v>182</v>
      </c>
      <c r="Y1" s="54" t="s">
        <v>183</v>
      </c>
    </row>
    <row r="2" spans="1:25" ht="29" x14ac:dyDescent="0.35">
      <c r="A2" s="55" t="s">
        <v>87</v>
      </c>
      <c r="B2" s="56">
        <v>37</v>
      </c>
      <c r="C2" s="56">
        <v>35</v>
      </c>
      <c r="D2" s="56">
        <v>33</v>
      </c>
      <c r="E2" s="56">
        <v>31</v>
      </c>
      <c r="F2" s="56">
        <v>31</v>
      </c>
      <c r="G2" s="56">
        <v>31</v>
      </c>
      <c r="H2" s="56">
        <v>30</v>
      </c>
      <c r="I2" s="56">
        <v>27</v>
      </c>
      <c r="J2" s="56">
        <v>27</v>
      </c>
      <c r="K2" s="56">
        <v>27</v>
      </c>
      <c r="L2" s="56">
        <v>24</v>
      </c>
      <c r="M2" s="56">
        <v>24</v>
      </c>
      <c r="N2" s="56">
        <v>23</v>
      </c>
      <c r="O2" s="56">
        <v>28</v>
      </c>
      <c r="P2" s="56">
        <v>28</v>
      </c>
      <c r="Q2" s="56">
        <v>30</v>
      </c>
      <c r="R2" s="56">
        <v>32</v>
      </c>
      <c r="S2" s="56">
        <v>33</v>
      </c>
      <c r="T2" s="56">
        <v>33</v>
      </c>
      <c r="U2" s="56">
        <v>35</v>
      </c>
      <c r="V2" s="56">
        <v>36</v>
      </c>
      <c r="W2" s="56">
        <v>37</v>
      </c>
      <c r="X2" s="56">
        <v>38</v>
      </c>
      <c r="Y2" s="56">
        <v>39</v>
      </c>
    </row>
    <row r="3" spans="1:25" ht="29" x14ac:dyDescent="0.35">
      <c r="A3" s="55" t="s">
        <v>88</v>
      </c>
      <c r="B3" s="56">
        <v>54</v>
      </c>
      <c r="C3" s="56">
        <v>51</v>
      </c>
      <c r="D3" s="56">
        <v>48</v>
      </c>
      <c r="E3" s="56">
        <v>46</v>
      </c>
      <c r="F3" s="56">
        <v>43</v>
      </c>
      <c r="G3" s="56">
        <v>41</v>
      </c>
      <c r="H3" s="56">
        <v>38</v>
      </c>
      <c r="I3" s="56">
        <v>34</v>
      </c>
      <c r="J3" s="56">
        <v>33</v>
      </c>
      <c r="K3" s="56">
        <v>29</v>
      </c>
      <c r="L3" s="56">
        <v>27</v>
      </c>
      <c r="M3" s="56">
        <v>24</v>
      </c>
      <c r="N3" s="56">
        <v>24</v>
      </c>
      <c r="O3" s="56">
        <v>31</v>
      </c>
      <c r="P3" s="56">
        <v>34</v>
      </c>
      <c r="Q3" s="56">
        <v>38</v>
      </c>
      <c r="R3" s="56">
        <v>39</v>
      </c>
      <c r="S3" s="56">
        <v>43</v>
      </c>
      <c r="T3" s="56">
        <v>45</v>
      </c>
      <c r="U3" s="56">
        <v>47</v>
      </c>
      <c r="V3" s="56">
        <v>48</v>
      </c>
      <c r="W3" s="56">
        <v>50</v>
      </c>
      <c r="X3" s="56">
        <v>51</v>
      </c>
      <c r="Y3" s="56">
        <v>53</v>
      </c>
    </row>
    <row r="4" spans="1:25" ht="29" x14ac:dyDescent="0.35">
      <c r="A4" s="55" t="s">
        <v>89</v>
      </c>
      <c r="B4" s="56">
        <v>26</v>
      </c>
      <c r="C4" s="56">
        <v>26</v>
      </c>
      <c r="D4" s="56">
        <v>24</v>
      </c>
      <c r="E4" s="56">
        <v>24</v>
      </c>
      <c r="F4" s="56">
        <v>23</v>
      </c>
      <c r="G4" s="56">
        <v>21</v>
      </c>
      <c r="H4" s="56">
        <v>22</v>
      </c>
      <c r="I4" s="56">
        <v>23</v>
      </c>
      <c r="J4" s="56">
        <v>23</v>
      </c>
      <c r="K4" s="56">
        <v>22</v>
      </c>
      <c r="L4" s="56">
        <v>22</v>
      </c>
      <c r="M4" s="56">
        <v>21</v>
      </c>
      <c r="N4" s="56">
        <v>22</v>
      </c>
      <c r="O4" s="56">
        <v>23</v>
      </c>
      <c r="P4" s="56">
        <v>24</v>
      </c>
      <c r="Q4" s="56">
        <v>26</v>
      </c>
      <c r="R4" s="56">
        <v>26</v>
      </c>
      <c r="S4" s="56">
        <v>27</v>
      </c>
      <c r="T4" s="56">
        <v>26</v>
      </c>
      <c r="U4" s="56">
        <v>26</v>
      </c>
      <c r="V4" s="56">
        <v>25</v>
      </c>
      <c r="W4" s="56">
        <v>26</v>
      </c>
      <c r="X4" s="56">
        <v>26</v>
      </c>
      <c r="Y4" s="56">
        <v>26</v>
      </c>
    </row>
    <row r="5" spans="1:25" ht="29" x14ac:dyDescent="0.35">
      <c r="A5" s="55" t="s">
        <v>90</v>
      </c>
      <c r="B5" s="56">
        <v>29</v>
      </c>
      <c r="C5" s="56">
        <v>29</v>
      </c>
      <c r="D5" s="56">
        <v>27</v>
      </c>
      <c r="E5" s="56">
        <v>27</v>
      </c>
      <c r="F5" s="56">
        <v>27</v>
      </c>
      <c r="G5" s="56">
        <v>26</v>
      </c>
      <c r="H5" s="56">
        <v>26</v>
      </c>
      <c r="I5" s="56">
        <v>25</v>
      </c>
      <c r="J5" s="56">
        <v>26</v>
      </c>
      <c r="K5" s="56">
        <v>26</v>
      </c>
      <c r="L5" s="56">
        <v>26</v>
      </c>
      <c r="M5" s="56">
        <v>23</v>
      </c>
      <c r="N5" s="56">
        <v>23</v>
      </c>
      <c r="O5" s="56">
        <v>26</v>
      </c>
      <c r="P5" s="56">
        <v>26</v>
      </c>
      <c r="Q5" s="56">
        <v>26</v>
      </c>
      <c r="R5" s="56">
        <v>25</v>
      </c>
      <c r="S5" s="56">
        <v>25</v>
      </c>
      <c r="T5" s="56">
        <v>25</v>
      </c>
      <c r="U5" s="56">
        <v>26</v>
      </c>
      <c r="V5" s="56">
        <v>27</v>
      </c>
      <c r="W5" s="56">
        <v>27</v>
      </c>
      <c r="X5" s="56">
        <v>26</v>
      </c>
      <c r="Y5" s="56">
        <v>28</v>
      </c>
    </row>
    <row r="6" spans="1:25" ht="29" x14ac:dyDescent="0.35">
      <c r="A6" s="55" t="s">
        <v>118</v>
      </c>
      <c r="B6" s="56">
        <v>10</v>
      </c>
      <c r="C6" s="56">
        <v>10</v>
      </c>
      <c r="D6" s="56">
        <v>9</v>
      </c>
      <c r="E6" s="56">
        <v>9</v>
      </c>
      <c r="F6" s="56">
        <v>9</v>
      </c>
      <c r="G6" s="56">
        <v>10</v>
      </c>
      <c r="H6" s="56">
        <v>9</v>
      </c>
      <c r="I6" s="56">
        <v>9</v>
      </c>
      <c r="J6" s="56">
        <v>7</v>
      </c>
      <c r="K6" s="56">
        <v>7</v>
      </c>
      <c r="L6" s="56">
        <v>7</v>
      </c>
      <c r="M6" s="56">
        <v>7</v>
      </c>
      <c r="N6" s="56">
        <v>12</v>
      </c>
      <c r="O6" s="56">
        <v>13</v>
      </c>
      <c r="P6" s="56">
        <v>12</v>
      </c>
      <c r="Q6" s="56">
        <v>12</v>
      </c>
      <c r="R6" s="56">
        <v>12</v>
      </c>
      <c r="S6" s="56">
        <v>11</v>
      </c>
      <c r="T6" s="56">
        <v>11</v>
      </c>
      <c r="U6" s="56">
        <v>10</v>
      </c>
      <c r="V6" s="56">
        <v>10</v>
      </c>
      <c r="W6" s="56">
        <v>10</v>
      </c>
      <c r="X6" s="56">
        <v>10</v>
      </c>
      <c r="Y6" s="56">
        <v>10</v>
      </c>
    </row>
    <row r="7" spans="1:25" ht="29" x14ac:dyDescent="0.35">
      <c r="A7" s="55" t="s">
        <v>111</v>
      </c>
      <c r="B7" s="56">
        <v>3</v>
      </c>
      <c r="C7" s="56">
        <v>4</v>
      </c>
      <c r="D7" s="56">
        <v>3</v>
      </c>
      <c r="E7" s="56">
        <v>4</v>
      </c>
      <c r="F7" s="56">
        <v>3</v>
      </c>
      <c r="G7" s="56">
        <v>3</v>
      </c>
      <c r="H7" s="56">
        <v>4</v>
      </c>
      <c r="I7" s="56">
        <v>3</v>
      </c>
      <c r="J7" s="56">
        <v>4</v>
      </c>
      <c r="K7" s="56">
        <v>3</v>
      </c>
      <c r="L7" s="56">
        <v>4</v>
      </c>
      <c r="M7" s="56">
        <v>4</v>
      </c>
      <c r="N7" s="56">
        <v>4</v>
      </c>
      <c r="O7" s="56">
        <v>4</v>
      </c>
      <c r="P7" s="56">
        <v>5</v>
      </c>
      <c r="Q7" s="56">
        <v>4</v>
      </c>
      <c r="R7" s="56">
        <v>4</v>
      </c>
      <c r="S7" s="56">
        <v>5</v>
      </c>
      <c r="T7" s="56">
        <v>4</v>
      </c>
      <c r="U7" s="56">
        <v>4</v>
      </c>
      <c r="V7" s="56">
        <v>5</v>
      </c>
      <c r="W7" s="56">
        <v>5</v>
      </c>
      <c r="X7" s="56">
        <v>4</v>
      </c>
      <c r="Y7" s="56">
        <v>4</v>
      </c>
    </row>
    <row r="8" spans="1:25" ht="29" x14ac:dyDescent="0.35">
      <c r="A8" s="55" t="s">
        <v>96</v>
      </c>
      <c r="B8" s="56">
        <v>33</v>
      </c>
      <c r="C8" s="56">
        <v>32</v>
      </c>
      <c r="D8" s="56">
        <v>32</v>
      </c>
      <c r="E8" s="56">
        <v>32</v>
      </c>
      <c r="F8" s="56">
        <v>30</v>
      </c>
      <c r="G8" s="56">
        <v>29</v>
      </c>
      <c r="H8" s="56">
        <v>28</v>
      </c>
      <c r="I8" s="56">
        <v>28</v>
      </c>
      <c r="J8" s="56">
        <v>28</v>
      </c>
      <c r="K8" s="56">
        <v>24</v>
      </c>
      <c r="L8" s="56">
        <v>21</v>
      </c>
      <c r="M8" s="56">
        <v>20</v>
      </c>
      <c r="N8" s="56">
        <v>21</v>
      </c>
      <c r="O8" s="56">
        <v>22</v>
      </c>
      <c r="P8" s="56">
        <v>25</v>
      </c>
      <c r="Q8" s="56">
        <v>25</v>
      </c>
      <c r="R8" s="56">
        <v>26</v>
      </c>
      <c r="S8" s="56">
        <v>27</v>
      </c>
      <c r="T8" s="56">
        <v>28</v>
      </c>
      <c r="U8" s="56">
        <v>28</v>
      </c>
      <c r="V8" s="56">
        <v>32</v>
      </c>
      <c r="W8" s="56">
        <v>31</v>
      </c>
      <c r="X8" s="56">
        <v>32</v>
      </c>
      <c r="Y8" s="56">
        <v>32</v>
      </c>
    </row>
    <row r="9" spans="1:25" ht="29" x14ac:dyDescent="0.35">
      <c r="A9" s="55" t="s">
        <v>94</v>
      </c>
      <c r="B9" s="56">
        <v>21</v>
      </c>
      <c r="C9" s="56">
        <v>20</v>
      </c>
      <c r="D9" s="56">
        <v>21</v>
      </c>
      <c r="E9" s="56">
        <v>22</v>
      </c>
      <c r="F9" s="56">
        <v>21</v>
      </c>
      <c r="G9" s="56">
        <v>18</v>
      </c>
      <c r="H9" s="56">
        <v>18</v>
      </c>
      <c r="I9" s="56">
        <v>18</v>
      </c>
      <c r="J9" s="56">
        <v>17</v>
      </c>
      <c r="K9" s="56">
        <v>16</v>
      </c>
      <c r="L9" s="56">
        <v>15</v>
      </c>
      <c r="M9" s="56">
        <v>14</v>
      </c>
      <c r="N9" s="56">
        <v>16</v>
      </c>
      <c r="O9" s="56">
        <v>17</v>
      </c>
      <c r="P9" s="56">
        <v>17</v>
      </c>
      <c r="Q9" s="56">
        <v>17</v>
      </c>
      <c r="R9" s="56">
        <v>17</v>
      </c>
      <c r="S9" s="56">
        <v>19</v>
      </c>
      <c r="T9" s="56">
        <v>19</v>
      </c>
      <c r="U9" s="56">
        <v>20</v>
      </c>
      <c r="V9" s="56">
        <v>19</v>
      </c>
      <c r="W9" s="56">
        <v>20</v>
      </c>
      <c r="X9" s="56">
        <v>21</v>
      </c>
      <c r="Y9" s="56">
        <v>21</v>
      </c>
    </row>
    <row r="10" spans="1:25" ht="29" x14ac:dyDescent="0.35">
      <c r="A10" s="55" t="s">
        <v>95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3</v>
      </c>
      <c r="J10" s="56">
        <v>2</v>
      </c>
      <c r="K10" s="56">
        <v>2</v>
      </c>
      <c r="L10" s="56">
        <v>2</v>
      </c>
      <c r="M10" s="56">
        <v>3</v>
      </c>
      <c r="N10" s="56">
        <v>2</v>
      </c>
      <c r="O10" s="56">
        <v>3</v>
      </c>
      <c r="P10" s="56">
        <v>3</v>
      </c>
      <c r="Q10" s="56">
        <v>3</v>
      </c>
      <c r="R10" s="56">
        <v>2</v>
      </c>
      <c r="S10" s="56">
        <v>3</v>
      </c>
      <c r="T10" s="56">
        <v>1</v>
      </c>
      <c r="U10" s="56">
        <v>1</v>
      </c>
      <c r="V10" s="56">
        <v>1</v>
      </c>
      <c r="W10" s="56">
        <v>2</v>
      </c>
      <c r="X10" s="56">
        <v>3</v>
      </c>
      <c r="Y10" s="56">
        <v>3</v>
      </c>
    </row>
    <row r="11" spans="1:25" ht="29" x14ac:dyDescent="0.35">
      <c r="A11" s="55" t="s">
        <v>97</v>
      </c>
      <c r="B11" s="56">
        <v>12</v>
      </c>
      <c r="C11" s="56">
        <v>12</v>
      </c>
      <c r="D11" s="56">
        <v>12</v>
      </c>
      <c r="E11" s="56">
        <v>12</v>
      </c>
      <c r="F11" s="56">
        <v>12</v>
      </c>
      <c r="G11" s="56">
        <v>11</v>
      </c>
      <c r="H11" s="56">
        <v>10</v>
      </c>
      <c r="I11" s="56">
        <v>10</v>
      </c>
      <c r="J11" s="56">
        <v>10</v>
      </c>
      <c r="K11" s="56">
        <v>10</v>
      </c>
      <c r="L11" s="56">
        <v>10</v>
      </c>
      <c r="M11" s="56">
        <v>8</v>
      </c>
      <c r="N11" s="56">
        <v>9</v>
      </c>
      <c r="O11" s="56">
        <v>10</v>
      </c>
      <c r="P11" s="56">
        <v>10</v>
      </c>
      <c r="Q11" s="56">
        <v>9</v>
      </c>
      <c r="R11" s="56">
        <v>10</v>
      </c>
      <c r="S11" s="56">
        <v>11</v>
      </c>
      <c r="T11" s="56">
        <v>11</v>
      </c>
      <c r="U11" s="56">
        <v>10</v>
      </c>
      <c r="V11" s="56">
        <v>10</v>
      </c>
      <c r="W11" s="56">
        <v>12</v>
      </c>
      <c r="X11" s="56">
        <v>12</v>
      </c>
      <c r="Y11" s="56">
        <v>12</v>
      </c>
    </row>
    <row r="12" spans="1:25" ht="29" x14ac:dyDescent="0.35">
      <c r="A12" s="55" t="s">
        <v>98</v>
      </c>
      <c r="B12" s="56">
        <v>8</v>
      </c>
      <c r="C12" s="56">
        <v>8</v>
      </c>
      <c r="D12" s="56">
        <v>7</v>
      </c>
      <c r="E12" s="56">
        <v>8</v>
      </c>
      <c r="F12" s="56">
        <v>7</v>
      </c>
      <c r="G12" s="56">
        <v>8</v>
      </c>
      <c r="H12" s="56">
        <v>8</v>
      </c>
      <c r="I12" s="56">
        <v>8</v>
      </c>
      <c r="J12" s="56">
        <v>8</v>
      </c>
      <c r="K12" s="56">
        <v>10</v>
      </c>
      <c r="L12" s="56">
        <v>10</v>
      </c>
      <c r="M12" s="56">
        <v>9</v>
      </c>
      <c r="N12" s="56">
        <v>7</v>
      </c>
      <c r="O12" s="56">
        <v>7</v>
      </c>
      <c r="P12" s="56">
        <v>7</v>
      </c>
      <c r="Q12" s="56">
        <v>7</v>
      </c>
      <c r="R12" s="56">
        <v>6</v>
      </c>
      <c r="S12" s="56">
        <v>6</v>
      </c>
      <c r="T12" s="56">
        <v>6</v>
      </c>
      <c r="U12" s="56">
        <v>5</v>
      </c>
      <c r="V12" s="56">
        <v>5</v>
      </c>
      <c r="W12" s="56">
        <v>7</v>
      </c>
      <c r="X12" s="56">
        <v>6</v>
      </c>
      <c r="Y12" s="56">
        <v>8</v>
      </c>
    </row>
    <row r="13" spans="1:25" ht="29" x14ac:dyDescent="0.35">
      <c r="A13" s="55" t="s">
        <v>107</v>
      </c>
      <c r="B13" s="56">
        <v>9</v>
      </c>
      <c r="C13" s="56">
        <v>10</v>
      </c>
      <c r="D13" s="56">
        <v>9</v>
      </c>
      <c r="E13" s="56">
        <v>9</v>
      </c>
      <c r="F13" s="56">
        <v>8</v>
      </c>
      <c r="G13" s="56">
        <v>10</v>
      </c>
      <c r="H13" s="56">
        <v>10</v>
      </c>
      <c r="I13" s="56">
        <v>9</v>
      </c>
      <c r="J13" s="56">
        <v>10</v>
      </c>
      <c r="K13" s="56">
        <v>9</v>
      </c>
      <c r="L13" s="56">
        <v>9</v>
      </c>
      <c r="M13" s="56">
        <v>9</v>
      </c>
      <c r="N13" s="56">
        <v>7</v>
      </c>
      <c r="O13" s="56">
        <v>7</v>
      </c>
      <c r="P13" s="56">
        <v>7</v>
      </c>
      <c r="Q13" s="56">
        <v>7</v>
      </c>
      <c r="R13" s="56">
        <v>8</v>
      </c>
      <c r="S13" s="56">
        <v>8</v>
      </c>
      <c r="T13" s="56">
        <v>7</v>
      </c>
      <c r="U13" s="56">
        <v>7</v>
      </c>
      <c r="V13" s="56">
        <v>7</v>
      </c>
      <c r="W13" s="56">
        <v>9</v>
      </c>
      <c r="X13" s="56">
        <v>8</v>
      </c>
      <c r="Y13" s="56">
        <v>9</v>
      </c>
    </row>
    <row r="14" spans="1:25" ht="29" x14ac:dyDescent="0.35">
      <c r="A14" s="55" t="s">
        <v>105</v>
      </c>
      <c r="B14" s="56">
        <v>8</v>
      </c>
      <c r="C14" s="56">
        <v>8</v>
      </c>
      <c r="D14" s="56">
        <v>9</v>
      </c>
      <c r="E14" s="56">
        <v>8</v>
      </c>
      <c r="F14" s="56">
        <v>8</v>
      </c>
      <c r="G14" s="56">
        <v>7</v>
      </c>
      <c r="H14" s="56">
        <v>7</v>
      </c>
      <c r="I14" s="56">
        <v>7</v>
      </c>
      <c r="J14" s="56">
        <v>6</v>
      </c>
      <c r="K14" s="56">
        <v>6</v>
      </c>
      <c r="L14" s="56">
        <v>7</v>
      </c>
      <c r="M14" s="56">
        <v>7</v>
      </c>
      <c r="N14" s="56">
        <v>8</v>
      </c>
      <c r="O14" s="56">
        <v>8</v>
      </c>
      <c r="P14" s="56">
        <v>8</v>
      </c>
      <c r="Q14" s="56">
        <v>8</v>
      </c>
      <c r="R14" s="56">
        <v>7</v>
      </c>
      <c r="S14" s="56">
        <v>8</v>
      </c>
      <c r="T14" s="56">
        <v>8</v>
      </c>
      <c r="U14" s="56">
        <v>7</v>
      </c>
      <c r="V14" s="56">
        <v>7</v>
      </c>
      <c r="W14" s="56">
        <v>9</v>
      </c>
      <c r="X14" s="56">
        <v>9</v>
      </c>
      <c r="Y14" s="56">
        <v>9</v>
      </c>
    </row>
    <row r="15" spans="1:25" ht="29" x14ac:dyDescent="0.35">
      <c r="A15" s="55" t="s">
        <v>119</v>
      </c>
      <c r="B15" s="56">
        <v>5</v>
      </c>
      <c r="C15" s="56">
        <v>6</v>
      </c>
      <c r="D15" s="56">
        <v>6</v>
      </c>
      <c r="E15" s="56">
        <v>5</v>
      </c>
      <c r="F15" s="56">
        <v>5</v>
      </c>
      <c r="G15" s="56">
        <v>6</v>
      </c>
      <c r="H15" s="56">
        <v>6</v>
      </c>
      <c r="I15" s="56">
        <v>5</v>
      </c>
      <c r="J15" s="56">
        <v>5</v>
      </c>
      <c r="K15" s="56">
        <v>5</v>
      </c>
      <c r="L15" s="56">
        <v>5</v>
      </c>
      <c r="M15" s="56">
        <v>5</v>
      </c>
      <c r="N15" s="56">
        <v>5</v>
      </c>
      <c r="O15" s="56">
        <v>5</v>
      </c>
      <c r="P15" s="56">
        <v>4</v>
      </c>
      <c r="Q15" s="56">
        <v>4</v>
      </c>
      <c r="R15" s="56">
        <v>4</v>
      </c>
      <c r="S15" s="56">
        <v>6</v>
      </c>
      <c r="T15" s="56">
        <v>4</v>
      </c>
      <c r="U15" s="56">
        <v>5</v>
      </c>
      <c r="V15" s="56">
        <v>6</v>
      </c>
      <c r="W15" s="56">
        <v>7</v>
      </c>
      <c r="X15" s="56">
        <v>7</v>
      </c>
      <c r="Y15" s="56">
        <v>7</v>
      </c>
    </row>
    <row r="16" spans="1:25" ht="29" x14ac:dyDescent="0.35">
      <c r="A16" s="55" t="s">
        <v>99</v>
      </c>
      <c r="B16" s="56">
        <v>21</v>
      </c>
      <c r="C16" s="56">
        <v>21</v>
      </c>
      <c r="D16" s="56">
        <v>20</v>
      </c>
      <c r="E16" s="56">
        <v>20</v>
      </c>
      <c r="F16" s="56">
        <v>19</v>
      </c>
      <c r="G16" s="56">
        <v>18</v>
      </c>
      <c r="H16" s="56">
        <v>17</v>
      </c>
      <c r="I16" s="56">
        <v>17</v>
      </c>
      <c r="J16" s="56">
        <v>16</v>
      </c>
      <c r="K16" s="56">
        <v>16</v>
      </c>
      <c r="L16" s="56">
        <v>15</v>
      </c>
      <c r="M16" s="56">
        <v>15</v>
      </c>
      <c r="N16" s="56">
        <v>20</v>
      </c>
      <c r="O16" s="56">
        <v>21</v>
      </c>
      <c r="P16" s="56">
        <v>21</v>
      </c>
      <c r="Q16" s="56">
        <v>21</v>
      </c>
      <c r="R16" s="56">
        <v>22</v>
      </c>
      <c r="S16" s="56">
        <v>22</v>
      </c>
      <c r="T16" s="56">
        <v>22</v>
      </c>
      <c r="U16" s="56">
        <v>21</v>
      </c>
      <c r="V16" s="56">
        <v>21</v>
      </c>
      <c r="W16" s="56">
        <v>21</v>
      </c>
      <c r="X16" s="56">
        <v>20</v>
      </c>
      <c r="Y16" s="56">
        <v>21</v>
      </c>
    </row>
    <row r="17" spans="1:25" ht="29" x14ac:dyDescent="0.35">
      <c r="A17" s="55" t="s">
        <v>91</v>
      </c>
      <c r="B17" s="56">
        <v>35</v>
      </c>
      <c r="C17" s="56">
        <v>35</v>
      </c>
      <c r="D17" s="56">
        <v>33</v>
      </c>
      <c r="E17" s="56">
        <v>33</v>
      </c>
      <c r="F17" s="56">
        <v>32</v>
      </c>
      <c r="G17" s="56">
        <v>30</v>
      </c>
      <c r="H17" s="56">
        <v>26</v>
      </c>
      <c r="I17" s="56">
        <v>26</v>
      </c>
      <c r="J17" s="56">
        <v>25</v>
      </c>
      <c r="K17" s="56">
        <v>24</v>
      </c>
      <c r="L17" s="56">
        <v>23</v>
      </c>
      <c r="M17" s="56">
        <v>21</v>
      </c>
      <c r="N17" s="56">
        <v>24</v>
      </c>
      <c r="O17" s="56">
        <v>25</v>
      </c>
      <c r="P17" s="56">
        <v>25</v>
      </c>
      <c r="Q17" s="56">
        <v>26</v>
      </c>
      <c r="R17" s="56">
        <v>29</v>
      </c>
      <c r="S17" s="56">
        <v>30</v>
      </c>
      <c r="T17" s="56">
        <v>30</v>
      </c>
      <c r="U17" s="56">
        <v>32</v>
      </c>
      <c r="V17" s="56">
        <v>32</v>
      </c>
      <c r="W17" s="56">
        <v>33</v>
      </c>
      <c r="X17" s="56">
        <v>33</v>
      </c>
      <c r="Y17" s="56">
        <v>34</v>
      </c>
    </row>
    <row r="18" spans="1:25" ht="29" x14ac:dyDescent="0.35">
      <c r="A18" s="55" t="s">
        <v>100</v>
      </c>
      <c r="B18" s="56">
        <v>11</v>
      </c>
      <c r="C18" s="56">
        <v>10</v>
      </c>
      <c r="D18" s="56">
        <v>10</v>
      </c>
      <c r="E18" s="56">
        <v>10</v>
      </c>
      <c r="F18" s="56">
        <v>9</v>
      </c>
      <c r="G18" s="56">
        <v>10</v>
      </c>
      <c r="H18" s="56">
        <v>10</v>
      </c>
      <c r="I18" s="56">
        <v>10</v>
      </c>
      <c r="J18" s="56">
        <v>10</v>
      </c>
      <c r="K18" s="56">
        <v>9</v>
      </c>
      <c r="L18" s="56">
        <v>9</v>
      </c>
      <c r="M18" s="56">
        <v>9</v>
      </c>
      <c r="N18" s="56">
        <v>8</v>
      </c>
      <c r="O18" s="56">
        <v>9</v>
      </c>
      <c r="P18" s="56">
        <v>9</v>
      </c>
      <c r="Q18" s="56">
        <v>9</v>
      </c>
      <c r="R18" s="56">
        <v>8</v>
      </c>
      <c r="S18" s="56">
        <v>8</v>
      </c>
      <c r="T18" s="56">
        <v>8</v>
      </c>
      <c r="U18" s="56">
        <v>7</v>
      </c>
      <c r="V18" s="56">
        <v>8</v>
      </c>
      <c r="W18" s="56">
        <v>10</v>
      </c>
      <c r="X18" s="56">
        <v>11</v>
      </c>
      <c r="Y18" s="56">
        <v>11</v>
      </c>
    </row>
    <row r="19" spans="1:25" ht="29" x14ac:dyDescent="0.35">
      <c r="A19" s="55" t="s">
        <v>101</v>
      </c>
      <c r="B19" s="56">
        <v>28</v>
      </c>
      <c r="C19" s="56">
        <v>29</v>
      </c>
      <c r="D19" s="56">
        <v>28</v>
      </c>
      <c r="E19" s="56">
        <v>28</v>
      </c>
      <c r="F19" s="56">
        <v>29</v>
      </c>
      <c r="G19" s="56">
        <v>29</v>
      </c>
      <c r="H19" s="56">
        <v>29</v>
      </c>
      <c r="I19" s="56">
        <v>27</v>
      </c>
      <c r="J19" s="56">
        <v>26</v>
      </c>
      <c r="K19" s="56">
        <v>24</v>
      </c>
      <c r="L19" s="56">
        <v>22</v>
      </c>
      <c r="M19" s="56">
        <v>20</v>
      </c>
      <c r="N19" s="56">
        <v>22</v>
      </c>
      <c r="O19" s="56">
        <v>27</v>
      </c>
      <c r="P19" s="56">
        <v>27</v>
      </c>
      <c r="Q19" s="56">
        <v>28</v>
      </c>
      <c r="R19" s="56">
        <v>29</v>
      </c>
      <c r="S19" s="56">
        <v>29</v>
      </c>
      <c r="T19" s="56">
        <v>28</v>
      </c>
      <c r="U19" s="56">
        <v>29</v>
      </c>
      <c r="V19" s="56">
        <v>29</v>
      </c>
      <c r="W19" s="56">
        <v>29</v>
      </c>
      <c r="X19" s="56">
        <v>28</v>
      </c>
      <c r="Y19" s="56">
        <v>27</v>
      </c>
    </row>
    <row r="20" spans="1:25" ht="29" x14ac:dyDescent="0.35">
      <c r="A20" s="55" t="s">
        <v>106</v>
      </c>
      <c r="B20" s="56">
        <v>23</v>
      </c>
      <c r="C20" s="56">
        <v>23</v>
      </c>
      <c r="D20" s="56">
        <v>24</v>
      </c>
      <c r="E20" s="56">
        <v>24</v>
      </c>
      <c r="F20" s="56">
        <v>25</v>
      </c>
      <c r="G20" s="56">
        <v>25</v>
      </c>
      <c r="H20" s="56">
        <v>24</v>
      </c>
      <c r="I20" s="56">
        <v>23</v>
      </c>
      <c r="J20" s="56">
        <v>21</v>
      </c>
      <c r="K20" s="56">
        <v>21</v>
      </c>
      <c r="L20" s="56">
        <v>19</v>
      </c>
      <c r="M20" s="56">
        <v>18</v>
      </c>
      <c r="N20" s="56">
        <v>20</v>
      </c>
      <c r="O20" s="56">
        <v>20</v>
      </c>
      <c r="P20" s="56">
        <v>20</v>
      </c>
      <c r="Q20" s="56">
        <v>20</v>
      </c>
      <c r="R20" s="56">
        <v>20</v>
      </c>
      <c r="S20" s="56">
        <v>20</v>
      </c>
      <c r="T20" s="56">
        <v>20</v>
      </c>
      <c r="U20" s="56">
        <v>21</v>
      </c>
      <c r="V20" s="56">
        <v>21</v>
      </c>
      <c r="W20" s="56">
        <v>21</v>
      </c>
      <c r="X20" s="56">
        <v>21</v>
      </c>
      <c r="Y20" s="56">
        <v>22</v>
      </c>
    </row>
    <row r="21" spans="1:25" ht="29" x14ac:dyDescent="0.35">
      <c r="A21" s="55" t="s">
        <v>110</v>
      </c>
      <c r="B21" s="56">
        <v>2</v>
      </c>
      <c r="C21" s="56">
        <v>2</v>
      </c>
      <c r="D21" s="56">
        <v>2</v>
      </c>
      <c r="E21" s="56">
        <v>2</v>
      </c>
      <c r="F21" s="56">
        <v>1</v>
      </c>
      <c r="G21" s="56">
        <v>2</v>
      </c>
      <c r="H21" s="56">
        <v>2</v>
      </c>
      <c r="I21" s="56">
        <v>1</v>
      </c>
      <c r="J21" s="56">
        <v>2</v>
      </c>
      <c r="K21" s="56">
        <v>0</v>
      </c>
      <c r="L21" s="56">
        <v>0</v>
      </c>
      <c r="M21" s="56">
        <v>0</v>
      </c>
      <c r="N21" s="56">
        <v>4</v>
      </c>
      <c r="O21" s="56">
        <v>4</v>
      </c>
      <c r="P21" s="56">
        <v>4</v>
      </c>
      <c r="Q21" s="56">
        <v>4</v>
      </c>
      <c r="R21" s="56">
        <v>3</v>
      </c>
      <c r="S21" s="56">
        <v>4</v>
      </c>
      <c r="T21" s="56">
        <v>3</v>
      </c>
      <c r="U21" s="56">
        <v>2</v>
      </c>
      <c r="V21" s="56">
        <v>3</v>
      </c>
      <c r="W21" s="56">
        <v>1</v>
      </c>
      <c r="X21" s="56">
        <v>2</v>
      </c>
      <c r="Y21" s="56">
        <v>2</v>
      </c>
    </row>
    <row r="22" spans="1:25" ht="29" x14ac:dyDescent="0.35">
      <c r="A22" s="55" t="s">
        <v>92</v>
      </c>
      <c r="B22" s="56">
        <v>12</v>
      </c>
      <c r="C22" s="56">
        <v>12</v>
      </c>
      <c r="D22" s="56">
        <v>12</v>
      </c>
      <c r="E22" s="56">
        <v>11</v>
      </c>
      <c r="F22" s="56">
        <v>11</v>
      </c>
      <c r="G22" s="56">
        <v>10</v>
      </c>
      <c r="H22" s="56">
        <v>10</v>
      </c>
      <c r="I22" s="56">
        <v>9</v>
      </c>
      <c r="J22" s="56">
        <v>8</v>
      </c>
      <c r="K22" s="56">
        <v>9</v>
      </c>
      <c r="L22" s="56">
        <v>9</v>
      </c>
      <c r="M22" s="56">
        <v>9</v>
      </c>
      <c r="N22" s="56">
        <v>15</v>
      </c>
      <c r="O22" s="56">
        <v>15</v>
      </c>
      <c r="P22" s="56">
        <v>15</v>
      </c>
      <c r="Q22" s="56">
        <v>14</v>
      </c>
      <c r="R22" s="56">
        <v>14</v>
      </c>
      <c r="S22" s="56">
        <v>14</v>
      </c>
      <c r="T22" s="56">
        <v>13</v>
      </c>
      <c r="U22" s="56">
        <v>11</v>
      </c>
      <c r="V22" s="56">
        <v>11</v>
      </c>
      <c r="W22" s="56">
        <v>11</v>
      </c>
      <c r="X22" s="56">
        <v>11</v>
      </c>
      <c r="Y22" s="56">
        <v>11</v>
      </c>
    </row>
    <row r="23" spans="1:25" ht="29" x14ac:dyDescent="0.35">
      <c r="A23" s="55" t="s">
        <v>114</v>
      </c>
      <c r="B23" s="56">
        <v>2</v>
      </c>
      <c r="C23" s="56">
        <v>2</v>
      </c>
      <c r="D23" s="56">
        <v>2</v>
      </c>
      <c r="E23" s="56">
        <v>1</v>
      </c>
      <c r="F23" s="56">
        <v>1</v>
      </c>
      <c r="G23" s="56">
        <v>2</v>
      </c>
      <c r="H23" s="56">
        <v>2</v>
      </c>
      <c r="I23" s="56">
        <v>2</v>
      </c>
      <c r="J23" s="56">
        <v>2</v>
      </c>
      <c r="K23" s="56">
        <v>2</v>
      </c>
      <c r="L23" s="56">
        <v>2</v>
      </c>
      <c r="M23" s="56">
        <v>2</v>
      </c>
      <c r="N23" s="56">
        <v>3</v>
      </c>
      <c r="O23" s="56">
        <v>3</v>
      </c>
      <c r="P23" s="56">
        <v>3</v>
      </c>
      <c r="Q23" s="56">
        <v>3</v>
      </c>
      <c r="R23" s="56">
        <v>3</v>
      </c>
      <c r="S23" s="56">
        <v>3</v>
      </c>
      <c r="T23" s="56">
        <v>2</v>
      </c>
      <c r="U23" s="56">
        <v>2</v>
      </c>
      <c r="V23" s="56">
        <v>2</v>
      </c>
      <c r="W23" s="56">
        <v>2</v>
      </c>
      <c r="X23" s="56">
        <v>2</v>
      </c>
      <c r="Y23" s="56">
        <v>1</v>
      </c>
    </row>
    <row r="24" spans="1:25" ht="29" x14ac:dyDescent="0.35">
      <c r="A24" s="55" t="s">
        <v>108</v>
      </c>
      <c r="B24" s="56">
        <v>24</v>
      </c>
      <c r="C24" s="56">
        <v>24</v>
      </c>
      <c r="D24" s="56">
        <v>24</v>
      </c>
      <c r="E24" s="56">
        <v>24</v>
      </c>
      <c r="F24" s="56">
        <v>24</v>
      </c>
      <c r="G24" s="56">
        <v>24</v>
      </c>
      <c r="H24" s="56">
        <v>24</v>
      </c>
      <c r="I24" s="56">
        <v>23</v>
      </c>
      <c r="J24" s="56">
        <v>23</v>
      </c>
      <c r="K24" s="56">
        <v>22</v>
      </c>
      <c r="L24" s="56">
        <v>20</v>
      </c>
      <c r="M24" s="56">
        <v>19</v>
      </c>
      <c r="N24" s="56">
        <v>19</v>
      </c>
      <c r="O24" s="56">
        <v>21</v>
      </c>
      <c r="P24" s="56">
        <v>22</v>
      </c>
      <c r="Q24" s="56">
        <v>24</v>
      </c>
      <c r="R24" s="56">
        <v>24</v>
      </c>
      <c r="S24" s="56">
        <v>24</v>
      </c>
      <c r="T24" s="56">
        <v>24</v>
      </c>
      <c r="U24" s="56">
        <v>24</v>
      </c>
      <c r="V24" s="56">
        <v>25</v>
      </c>
      <c r="W24" s="56">
        <v>26</v>
      </c>
      <c r="X24" s="56">
        <v>25</v>
      </c>
      <c r="Y24" s="56">
        <v>25</v>
      </c>
    </row>
    <row r="25" spans="1:25" ht="29" x14ac:dyDescent="0.35">
      <c r="A25" s="55" t="s">
        <v>102</v>
      </c>
      <c r="B25" s="56">
        <v>20</v>
      </c>
      <c r="C25" s="56">
        <v>20</v>
      </c>
      <c r="D25" s="56">
        <v>21</v>
      </c>
      <c r="E25" s="56">
        <v>20</v>
      </c>
      <c r="F25" s="56">
        <v>20</v>
      </c>
      <c r="G25" s="56">
        <v>20</v>
      </c>
      <c r="H25" s="56">
        <v>20</v>
      </c>
      <c r="I25" s="56">
        <v>20</v>
      </c>
      <c r="J25" s="56">
        <v>21</v>
      </c>
      <c r="K25" s="56">
        <v>20</v>
      </c>
      <c r="L25" s="56">
        <v>19</v>
      </c>
      <c r="M25" s="56">
        <v>18</v>
      </c>
      <c r="N25" s="56">
        <v>18</v>
      </c>
      <c r="O25" s="56">
        <v>19</v>
      </c>
      <c r="P25" s="56">
        <v>19</v>
      </c>
      <c r="Q25" s="56">
        <v>19</v>
      </c>
      <c r="R25" s="56">
        <v>20</v>
      </c>
      <c r="S25" s="56">
        <v>19</v>
      </c>
      <c r="T25" s="56">
        <v>20</v>
      </c>
      <c r="U25" s="56">
        <v>19</v>
      </c>
      <c r="V25" s="56">
        <v>19</v>
      </c>
      <c r="W25" s="56">
        <v>20</v>
      </c>
      <c r="X25" s="56">
        <v>20</v>
      </c>
      <c r="Y25" s="56">
        <v>20</v>
      </c>
    </row>
    <row r="26" spans="1:25" ht="29" x14ac:dyDescent="0.35">
      <c r="A26" s="55" t="s">
        <v>184</v>
      </c>
      <c r="B26" s="56">
        <v>1</v>
      </c>
      <c r="C26" s="56">
        <v>1</v>
      </c>
      <c r="D26" s="56">
        <v>2</v>
      </c>
      <c r="E26" s="56">
        <v>2</v>
      </c>
      <c r="F26" s="56">
        <v>2</v>
      </c>
      <c r="G26" s="56">
        <v>2</v>
      </c>
      <c r="H26" s="56">
        <v>2</v>
      </c>
      <c r="I26" s="56">
        <v>2</v>
      </c>
      <c r="J26" s="56">
        <v>2</v>
      </c>
      <c r="K26" s="56">
        <v>2</v>
      </c>
      <c r="L26" s="56">
        <v>2</v>
      </c>
      <c r="M26" s="56">
        <v>2</v>
      </c>
      <c r="N26" s="56">
        <v>2</v>
      </c>
      <c r="O26" s="56">
        <v>2</v>
      </c>
      <c r="P26" s="56">
        <v>3</v>
      </c>
      <c r="Q26" s="56">
        <v>2</v>
      </c>
      <c r="R26" s="56">
        <v>2</v>
      </c>
      <c r="S26" s="56">
        <v>2</v>
      </c>
      <c r="T26" s="56">
        <v>2</v>
      </c>
      <c r="U26" s="56">
        <v>2</v>
      </c>
      <c r="V26" s="56">
        <v>2</v>
      </c>
      <c r="W26" s="56">
        <v>2</v>
      </c>
      <c r="X26" s="56">
        <v>2</v>
      </c>
      <c r="Y26" s="56">
        <v>1</v>
      </c>
    </row>
    <row r="27" spans="1:25" ht="29" x14ac:dyDescent="0.35">
      <c r="A27" s="55" t="s">
        <v>109</v>
      </c>
      <c r="B27" s="56">
        <v>5</v>
      </c>
      <c r="C27" s="56">
        <v>5</v>
      </c>
      <c r="D27" s="56">
        <v>5</v>
      </c>
      <c r="E27" s="56">
        <v>6</v>
      </c>
      <c r="F27" s="56">
        <v>5</v>
      </c>
      <c r="G27" s="56">
        <v>6</v>
      </c>
      <c r="H27" s="56">
        <v>6</v>
      </c>
      <c r="I27" s="56">
        <v>6</v>
      </c>
      <c r="J27" s="56">
        <v>7</v>
      </c>
      <c r="K27" s="56">
        <v>6</v>
      </c>
      <c r="L27" s="56">
        <v>7</v>
      </c>
      <c r="M27" s="56">
        <v>7</v>
      </c>
      <c r="N27" s="56">
        <v>9</v>
      </c>
      <c r="O27" s="56">
        <v>8</v>
      </c>
      <c r="P27" s="56">
        <v>9</v>
      </c>
      <c r="Q27" s="56">
        <v>8</v>
      </c>
      <c r="R27" s="56">
        <v>7</v>
      </c>
      <c r="S27" s="56">
        <v>6</v>
      </c>
      <c r="T27" s="56">
        <v>5</v>
      </c>
      <c r="U27" s="56">
        <v>5</v>
      </c>
      <c r="V27" s="56">
        <v>6</v>
      </c>
      <c r="W27" s="56">
        <v>5</v>
      </c>
      <c r="X27" s="56">
        <v>4</v>
      </c>
      <c r="Y27" s="56">
        <v>5</v>
      </c>
    </row>
    <row r="28" spans="1:25" ht="29" x14ac:dyDescent="0.35">
      <c r="A28" s="55" t="s">
        <v>113</v>
      </c>
      <c r="B28" s="56">
        <v>2</v>
      </c>
      <c r="C28" s="56">
        <v>3</v>
      </c>
      <c r="D28" s="56">
        <v>2</v>
      </c>
      <c r="E28" s="56">
        <v>3</v>
      </c>
      <c r="F28" s="56">
        <v>3</v>
      </c>
      <c r="G28" s="56">
        <v>2</v>
      </c>
      <c r="H28" s="56">
        <v>2</v>
      </c>
      <c r="I28" s="56">
        <v>3</v>
      </c>
      <c r="J28" s="56">
        <v>1</v>
      </c>
      <c r="K28" s="56">
        <v>1</v>
      </c>
      <c r="L28" s="56">
        <v>1</v>
      </c>
      <c r="M28" s="56">
        <v>1</v>
      </c>
      <c r="N28" s="56">
        <v>3</v>
      </c>
      <c r="O28" s="56">
        <v>3</v>
      </c>
      <c r="P28" s="56">
        <v>3</v>
      </c>
      <c r="Q28" s="56">
        <v>3</v>
      </c>
      <c r="R28" s="56">
        <v>3</v>
      </c>
      <c r="S28" s="56">
        <v>2</v>
      </c>
      <c r="T28" s="56">
        <v>2</v>
      </c>
      <c r="U28" s="56">
        <v>2</v>
      </c>
      <c r="V28" s="56">
        <v>2</v>
      </c>
      <c r="W28" s="56">
        <v>2</v>
      </c>
      <c r="X28" s="56">
        <v>2</v>
      </c>
      <c r="Y28" s="56">
        <v>3</v>
      </c>
    </row>
    <row r="29" spans="1:25" ht="29" x14ac:dyDescent="0.35">
      <c r="A29" s="55" t="s">
        <v>122</v>
      </c>
      <c r="B29" s="56">
        <v>1</v>
      </c>
      <c r="C29" s="56">
        <v>2</v>
      </c>
      <c r="D29" s="56">
        <v>1</v>
      </c>
      <c r="E29" s="56">
        <v>1</v>
      </c>
      <c r="F29" s="56">
        <v>1</v>
      </c>
      <c r="G29" s="56">
        <v>2</v>
      </c>
      <c r="H29" s="56">
        <v>1</v>
      </c>
      <c r="I29" s="56">
        <v>2</v>
      </c>
      <c r="J29" s="56">
        <v>1</v>
      </c>
      <c r="K29" s="56">
        <v>1</v>
      </c>
      <c r="L29" s="56">
        <v>1</v>
      </c>
      <c r="M29" s="56">
        <v>2</v>
      </c>
      <c r="N29" s="56">
        <v>2</v>
      </c>
      <c r="O29" s="56">
        <v>1</v>
      </c>
      <c r="P29" s="56">
        <v>1</v>
      </c>
      <c r="Q29" s="56">
        <v>2</v>
      </c>
      <c r="R29" s="56">
        <v>1</v>
      </c>
      <c r="S29" s="56">
        <v>1</v>
      </c>
      <c r="T29" s="56">
        <v>1</v>
      </c>
      <c r="U29" s="56">
        <v>1</v>
      </c>
      <c r="V29" s="56">
        <v>1</v>
      </c>
      <c r="W29" s="56">
        <v>2</v>
      </c>
      <c r="X29" s="56">
        <v>1</v>
      </c>
      <c r="Y29" s="56">
        <v>1</v>
      </c>
    </row>
    <row r="30" spans="1:25" ht="29" x14ac:dyDescent="0.35">
      <c r="A30" s="55" t="s">
        <v>123</v>
      </c>
      <c r="B30" s="56">
        <v>1</v>
      </c>
      <c r="C30" s="56">
        <v>1</v>
      </c>
      <c r="D30" s="56">
        <v>1</v>
      </c>
      <c r="E30" s="56">
        <v>2</v>
      </c>
      <c r="F30" s="56">
        <v>1</v>
      </c>
      <c r="G30" s="56">
        <v>1</v>
      </c>
      <c r="H30" s="56">
        <v>2</v>
      </c>
      <c r="I30" s="56">
        <v>2</v>
      </c>
      <c r="J30" s="56">
        <v>1</v>
      </c>
      <c r="K30" s="56">
        <v>1</v>
      </c>
      <c r="L30" s="56">
        <v>1</v>
      </c>
      <c r="M30" s="56">
        <v>2</v>
      </c>
      <c r="N30" s="56">
        <v>2</v>
      </c>
      <c r="O30" s="56">
        <v>3</v>
      </c>
      <c r="P30" s="56">
        <v>3</v>
      </c>
      <c r="Q30" s="56">
        <v>2</v>
      </c>
      <c r="R30" s="56">
        <v>2</v>
      </c>
      <c r="S30" s="56">
        <v>2</v>
      </c>
      <c r="T30" s="56">
        <v>2</v>
      </c>
      <c r="U30" s="56">
        <v>3</v>
      </c>
      <c r="V30" s="56">
        <v>2</v>
      </c>
      <c r="W30" s="56">
        <v>1</v>
      </c>
      <c r="X30" s="56">
        <v>1</v>
      </c>
      <c r="Y30" s="56">
        <v>2</v>
      </c>
    </row>
    <row r="31" spans="1:25" ht="29" x14ac:dyDescent="0.35">
      <c r="A31" s="55" t="s">
        <v>103</v>
      </c>
      <c r="B31" s="56">
        <v>8</v>
      </c>
      <c r="C31" s="56">
        <v>8</v>
      </c>
      <c r="D31" s="56">
        <v>7</v>
      </c>
      <c r="E31" s="56">
        <v>8</v>
      </c>
      <c r="F31" s="56">
        <v>8</v>
      </c>
      <c r="G31" s="56">
        <v>8</v>
      </c>
      <c r="H31" s="56">
        <v>6</v>
      </c>
      <c r="I31" s="56">
        <v>5</v>
      </c>
      <c r="J31" s="56">
        <v>6</v>
      </c>
      <c r="K31" s="56">
        <v>5</v>
      </c>
      <c r="L31" s="56">
        <v>5</v>
      </c>
      <c r="M31" s="56">
        <v>4</v>
      </c>
      <c r="N31" s="56">
        <v>8</v>
      </c>
      <c r="O31" s="56">
        <v>8</v>
      </c>
      <c r="P31" s="56">
        <v>7</v>
      </c>
      <c r="Q31" s="56">
        <v>9</v>
      </c>
      <c r="R31" s="56">
        <v>9</v>
      </c>
      <c r="S31" s="56">
        <v>9</v>
      </c>
      <c r="T31" s="56">
        <v>9</v>
      </c>
      <c r="U31" s="56">
        <v>8</v>
      </c>
      <c r="V31" s="56">
        <v>9</v>
      </c>
      <c r="W31" s="56">
        <v>7</v>
      </c>
      <c r="X31" s="56">
        <v>8</v>
      </c>
      <c r="Y31" s="56">
        <v>8</v>
      </c>
    </row>
    <row r="32" spans="1:25" ht="29" x14ac:dyDescent="0.35">
      <c r="A32" s="55" t="s">
        <v>93</v>
      </c>
      <c r="B32" s="56">
        <v>39</v>
      </c>
      <c r="C32" s="56">
        <v>41</v>
      </c>
      <c r="D32" s="56">
        <v>40</v>
      </c>
      <c r="E32" s="56">
        <v>39</v>
      </c>
      <c r="F32" s="56">
        <v>38</v>
      </c>
      <c r="G32" s="56">
        <v>35</v>
      </c>
      <c r="H32" s="56">
        <v>34</v>
      </c>
      <c r="I32" s="56">
        <v>32</v>
      </c>
      <c r="J32" s="56">
        <v>28</v>
      </c>
      <c r="K32" s="56">
        <v>27</v>
      </c>
      <c r="L32" s="56">
        <v>25</v>
      </c>
      <c r="M32" s="56">
        <v>23</v>
      </c>
      <c r="N32" s="56">
        <v>24</v>
      </c>
      <c r="O32" s="56">
        <v>28</v>
      </c>
      <c r="P32" s="56">
        <v>30</v>
      </c>
      <c r="Q32" s="56">
        <v>33</v>
      </c>
      <c r="R32" s="56">
        <v>35</v>
      </c>
      <c r="S32" s="56">
        <v>34</v>
      </c>
      <c r="T32" s="56">
        <v>34</v>
      </c>
      <c r="U32" s="56">
        <v>36</v>
      </c>
      <c r="V32" s="56">
        <v>38</v>
      </c>
      <c r="W32" s="56">
        <v>40</v>
      </c>
      <c r="X32" s="56">
        <v>41</v>
      </c>
      <c r="Y32" s="56">
        <v>41</v>
      </c>
    </row>
    <row r="33" spans="1:25" ht="29" x14ac:dyDescent="0.35">
      <c r="A33" s="55" t="s">
        <v>124</v>
      </c>
      <c r="B33" s="56">
        <v>3</v>
      </c>
      <c r="C33" s="56">
        <v>2</v>
      </c>
      <c r="D33" s="56">
        <v>2</v>
      </c>
      <c r="E33" s="56">
        <v>2</v>
      </c>
      <c r="F33" s="56">
        <v>2</v>
      </c>
      <c r="G33" s="56">
        <v>2</v>
      </c>
      <c r="H33" s="56">
        <v>2</v>
      </c>
      <c r="I33" s="56">
        <v>1</v>
      </c>
      <c r="J33" s="56">
        <v>2</v>
      </c>
      <c r="K33" s="56">
        <v>1</v>
      </c>
      <c r="L33" s="56">
        <v>1</v>
      </c>
      <c r="M33" s="56">
        <v>1</v>
      </c>
      <c r="N33" s="56">
        <v>2</v>
      </c>
      <c r="O33" s="56">
        <v>2</v>
      </c>
      <c r="P33" s="56">
        <v>2</v>
      </c>
      <c r="Q33" s="56">
        <v>3</v>
      </c>
      <c r="R33" s="56">
        <v>2</v>
      </c>
      <c r="S33" s="56">
        <v>2</v>
      </c>
      <c r="T33" s="56">
        <v>2</v>
      </c>
      <c r="U33" s="56">
        <v>2</v>
      </c>
      <c r="V33" s="56">
        <v>2</v>
      </c>
      <c r="W33" s="56">
        <v>2</v>
      </c>
      <c r="X33" s="56">
        <v>2</v>
      </c>
      <c r="Y33" s="56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2021-01-29T08:00:00+00:00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664605D8-EFB8-49CF-8E8E-F72E03410F08}"/>
</file>

<file path=customXml/itemProps2.xml><?xml version="1.0" encoding="utf-8"?>
<ds:datastoreItem xmlns:ds="http://schemas.openxmlformats.org/officeDocument/2006/customXml" ds:itemID="{02A2607B-15B6-45D7-9354-01BAA41896F0}"/>
</file>

<file path=customXml/itemProps3.xml><?xml version="1.0" encoding="utf-8"?>
<ds:datastoreItem xmlns:ds="http://schemas.openxmlformats.org/officeDocument/2006/customXml" ds:itemID="{784C0140-3EE5-4442-9457-D5829CAE4710}"/>
</file>

<file path=customXml/itemProps4.xml><?xml version="1.0" encoding="utf-8"?>
<ds:datastoreItem xmlns:ds="http://schemas.openxmlformats.org/officeDocument/2006/customXml" ds:itemID="{913DF360-4299-4871-BEB7-D518319C14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2020_Q4</vt:lpstr>
      <vt:lpstr>2. Disconnections 2020</vt:lpstr>
      <vt:lpstr>3. Fees 2020</vt:lpstr>
      <vt:lpstr>4. Payment Arrangements 2020</vt:lpstr>
      <vt:lpstr>5. Medical Certificates 2020</vt:lpstr>
      <vt:lpstr>6. Deposits 2020</vt:lpstr>
      <vt:lpstr>DEP_WKSHT</vt:lpstr>
      <vt:lpstr>7. Bill Assistance 2020</vt:lpstr>
      <vt:lpstr>BA_WRKSHT</vt:lpstr>
      <vt:lpstr>8. Past Due Balances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Penfield, Mary</cp:lastModifiedBy>
  <dcterms:created xsi:type="dcterms:W3CDTF">2020-11-12T18:23:50Z</dcterms:created>
  <dcterms:modified xsi:type="dcterms:W3CDTF">2021-01-30T00:49:03Z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