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/chart2.xml" ContentType="application/vnd.openxmlformats-officedocument.drawingml.char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GRC\Avista\UE-140188 and UG-140189\Testimony\"/>
    </mc:Choice>
  </mc:AlternateContent>
  <bookViews>
    <workbookView xWindow="-15" yWindow="4845" windowWidth="15330" windowHeight="4650"/>
  </bookViews>
  <sheets>
    <sheet name="Proposed Methods (Staff)" sheetId="3" r:id="rId1"/>
    <sheet name="Varience in Allocation (Cyl)" sheetId="4" r:id="rId2"/>
    <sheet name="Varience in Allocation (Col)" sheetId="5" r:id="rId3"/>
  </sheets>
  <externalReferences>
    <externalReference r:id="rId4"/>
  </externalReferences>
  <definedNames>
    <definedName name="_xlnm.Print_Area" localSheetId="0">'Proposed Methods (Staff)'!$A$1:$E$164</definedName>
    <definedName name="_xlnm.Print_Titles" localSheetId="0">'Proposed Methods (Staff)'!$B:$B,'Proposed Methods (Staff)'!$1:$5</definedName>
  </definedNames>
  <calcPr calcId="152511" calcMode="manual"/>
</workbook>
</file>

<file path=xl/calcChain.xml><?xml version="1.0" encoding="utf-8"?>
<calcChain xmlns="http://schemas.openxmlformats.org/spreadsheetml/2006/main">
  <c r="E125" i="3" l="1"/>
  <c r="D125" i="3"/>
  <c r="E122" i="3"/>
  <c r="E42" i="3"/>
  <c r="E41" i="3"/>
  <c r="E37" i="3"/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E95" i="3"/>
  <c r="E111" i="3"/>
  <c r="D111" i="3"/>
  <c r="E110" i="3"/>
  <c r="D110" i="3"/>
  <c r="E109" i="3"/>
  <c r="D109" i="3"/>
  <c r="E118" i="3"/>
  <c r="D118" i="3"/>
  <c r="E44" i="3"/>
  <c r="D44" i="3"/>
  <c r="E123" i="3"/>
  <c r="E67" i="3"/>
  <c r="D67" i="3"/>
  <c r="E130" i="3"/>
  <c r="D130" i="3"/>
  <c r="E129" i="3"/>
  <c r="D129" i="3"/>
  <c r="E64" i="3"/>
  <c r="D64" i="3"/>
  <c r="E61" i="3"/>
  <c r="D61" i="3"/>
  <c r="E60" i="3"/>
  <c r="D60" i="3"/>
  <c r="E59" i="3"/>
  <c r="D59" i="3"/>
  <c r="E58" i="3"/>
  <c r="D58" i="3"/>
  <c r="E57" i="3"/>
  <c r="D57" i="3"/>
  <c r="E56" i="3"/>
  <c r="D56" i="3"/>
  <c r="E55" i="3"/>
  <c r="D55" i="3"/>
  <c r="E51" i="3"/>
  <c r="D51" i="3"/>
  <c r="E50" i="3"/>
  <c r="D50" i="3"/>
  <c r="E34" i="3"/>
  <c r="D34" i="3"/>
  <c r="E11" i="3"/>
  <c r="D11" i="3"/>
  <c r="E10" i="3"/>
  <c r="D10" i="3"/>
  <c r="E9" i="3"/>
  <c r="D9" i="3"/>
  <c r="E8" i="3"/>
  <c r="D8" i="3"/>
  <c r="A59" i="3" l="1"/>
  <c r="A60" i="3" s="1"/>
  <c r="A61" i="3" l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62" i="3"/>
</calcChain>
</file>

<file path=xl/sharedStrings.xml><?xml version="1.0" encoding="utf-8"?>
<sst xmlns="http://schemas.openxmlformats.org/spreadsheetml/2006/main" count="454" uniqueCount="224">
  <si>
    <t>Avista Utilities Washington Jurisdiction</t>
  </si>
  <si>
    <t>Classification</t>
  </si>
  <si>
    <t>Allocation</t>
  </si>
  <si>
    <t>Production Plant</t>
  </si>
  <si>
    <t>P = Production</t>
  </si>
  <si>
    <t>Demand</t>
  </si>
  <si>
    <t>Transmission Plant</t>
  </si>
  <si>
    <t>All Transmission</t>
  </si>
  <si>
    <t>T = Transmission</t>
  </si>
  <si>
    <t>Distribution Plant</t>
  </si>
  <si>
    <t>360 Land</t>
  </si>
  <si>
    <t>D = Distribution</t>
  </si>
  <si>
    <t>361 Structures</t>
  </si>
  <si>
    <t>362 Station Equipment</t>
  </si>
  <si>
    <t>364 Poles Towers &amp; Fixtures</t>
  </si>
  <si>
    <t>365 Overhead Conductors &amp; Devices</t>
  </si>
  <si>
    <t>366 Underground Conduit</t>
  </si>
  <si>
    <t>367 Underground Conductors &amp; Devices</t>
  </si>
  <si>
    <t>368 Line Transformers</t>
  </si>
  <si>
    <t>369 Services</t>
  </si>
  <si>
    <t>Customer</t>
  </si>
  <si>
    <t>370 Meters</t>
  </si>
  <si>
    <t>373 Street and Area Lighting Systems</t>
  </si>
  <si>
    <t>General Plant</t>
  </si>
  <si>
    <t>Intangible Plant</t>
  </si>
  <si>
    <t>301 Organization</t>
  </si>
  <si>
    <t>302 Franchises &amp; Consents</t>
  </si>
  <si>
    <t>303 Misc Intangible Plant - Software</t>
  </si>
  <si>
    <t>Reserve for Depreciation/Amortization</t>
  </si>
  <si>
    <t>Intangible</t>
  </si>
  <si>
    <t>Follows Related Plant</t>
  </si>
  <si>
    <t>Production</t>
  </si>
  <si>
    <t>Transmission</t>
  </si>
  <si>
    <t>Distribution</t>
  </si>
  <si>
    <t xml:space="preserve">General </t>
  </si>
  <si>
    <t>Other Rate Base</t>
  </si>
  <si>
    <t>252 Customer Advances for Construction</t>
  </si>
  <si>
    <t>Gain on Sale of General Office Building</t>
  </si>
  <si>
    <t xml:space="preserve">DSM </t>
  </si>
  <si>
    <t>Demand/Energy from Production Plant</t>
  </si>
  <si>
    <t>Production O&amp;M</t>
  </si>
  <si>
    <t xml:space="preserve">Thermal </t>
  </si>
  <si>
    <t>Energy</t>
  </si>
  <si>
    <t>Hydro</t>
  </si>
  <si>
    <t>Other</t>
  </si>
  <si>
    <t>Transmission O&amp;M</t>
  </si>
  <si>
    <t>Distribution O&amp;M</t>
  </si>
  <si>
    <t>580 OP Super &amp; Engineering</t>
  </si>
  <si>
    <t>Demand/Customer from Other Dist Op Exp</t>
  </si>
  <si>
    <t>581 Load Dispatching</t>
  </si>
  <si>
    <t>582 Station Expenses</t>
  </si>
  <si>
    <t>583 Overhead Lines</t>
  </si>
  <si>
    <t>584 Underground Lines</t>
  </si>
  <si>
    <t>585 Street Lights</t>
  </si>
  <si>
    <t>586 Meters</t>
  </si>
  <si>
    <t>587 Customer Installations</t>
  </si>
  <si>
    <t>588 Misc Operating Expense</t>
  </si>
  <si>
    <t>589 Rents</t>
  </si>
  <si>
    <t>590 MT Super &amp; Engineering</t>
  </si>
  <si>
    <t>Demand/Customer from Other Dist Mt Exp</t>
  </si>
  <si>
    <t>591 MT of  Structures</t>
  </si>
  <si>
    <t>592 MT of Station Equipment</t>
  </si>
  <si>
    <t>593 MT of Overhead Lines</t>
  </si>
  <si>
    <t>594 MT of Underground Lines</t>
  </si>
  <si>
    <t>595 MT of Line Transformers</t>
  </si>
  <si>
    <t>596 MT of Street Lights</t>
  </si>
  <si>
    <t>597 MT of  Meters</t>
  </si>
  <si>
    <t>598 Misc Maintenance Expense</t>
  </si>
  <si>
    <t>Customer Accounts Expenses</t>
  </si>
  <si>
    <t>901 Supervision</t>
  </si>
  <si>
    <t>902 Meter Reading</t>
  </si>
  <si>
    <t>903 Customer Records &amp; Collections</t>
  </si>
  <si>
    <t>904 Uncollectible Accounts</t>
  </si>
  <si>
    <t>Revenue</t>
  </si>
  <si>
    <t>905 Misc Cust Accounts</t>
  </si>
  <si>
    <t>Customer Service &amp; Info Expenses</t>
  </si>
  <si>
    <t>907 Supervision</t>
  </si>
  <si>
    <t>908 Customer Assistance</t>
  </si>
  <si>
    <t>S01     Sum of Production Plant</t>
  </si>
  <si>
    <t>908 Demand Side Management Tariff Rider Offset</t>
  </si>
  <si>
    <t>909 Advertising</t>
  </si>
  <si>
    <t>910 Misc Cust Service &amp; Info</t>
  </si>
  <si>
    <t>Sales Expenses</t>
  </si>
  <si>
    <t>911 - 916</t>
  </si>
  <si>
    <t>Admin &amp; General Expenses</t>
  </si>
  <si>
    <t>920 - 926 &amp; 930 -935 Assigned to Production</t>
  </si>
  <si>
    <t>920 - 926 &amp; 930 -935 Assigned to Transmission</t>
  </si>
  <si>
    <t>Demand/Energy from Transmission Plant</t>
  </si>
  <si>
    <t>920 - 926 &amp; 930 - 935 Assigned to Distribution</t>
  </si>
  <si>
    <t>Demand/Customer from Distribution Plant</t>
  </si>
  <si>
    <t>920 - 926 &amp; 930 - 935 Assigned to Customer Relations</t>
  </si>
  <si>
    <t>928 FERC Commission Fees</t>
  </si>
  <si>
    <t>Depreciation &amp; Amortization Expense</t>
  </si>
  <si>
    <t>Demand/Energy/Customer as in related Plant</t>
  </si>
  <si>
    <t>Demand/Energy as in related Plant</t>
  </si>
  <si>
    <t>Demand/Customer as in related Plant</t>
  </si>
  <si>
    <t>General</t>
  </si>
  <si>
    <t>Taxes</t>
  </si>
  <si>
    <t>Property Tax</t>
  </si>
  <si>
    <t>P/T/D/O</t>
  </si>
  <si>
    <t>Demand/Energy/Customer from Related Plant</t>
  </si>
  <si>
    <t>State kWh Generation Taxes</t>
  </si>
  <si>
    <t>Misc Production Taxes</t>
  </si>
  <si>
    <t>Misc Distribution Taxes</t>
  </si>
  <si>
    <t>Washington State Excise Tax</t>
  </si>
  <si>
    <t>Other Income Related Items</t>
  </si>
  <si>
    <t>Operating Revenues</t>
  </si>
  <si>
    <t>Sales of Electricity- Retail</t>
  </si>
  <si>
    <t>Operation &amp; Maintenance Expenses</t>
  </si>
  <si>
    <t>Production Total</t>
  </si>
  <si>
    <t>Transmission Total</t>
  </si>
  <si>
    <t>Distribution Total</t>
  </si>
  <si>
    <t>Customer Accounts Total</t>
  </si>
  <si>
    <t>Customer Service Total</t>
  </si>
  <si>
    <t>Sales Total</t>
  </si>
  <si>
    <t>Admin &amp; General Total</t>
  </si>
  <si>
    <t>P/T/D</t>
  </si>
  <si>
    <t>Demand/Energy/Customer from O&amp;M Expenses</t>
  </si>
  <si>
    <t>924  Property Insurance</t>
  </si>
  <si>
    <t>Demand/Energy/Customer from Plant</t>
  </si>
  <si>
    <t>Demand/Energy/Customer from Labor O&amp;M Total</t>
  </si>
  <si>
    <t>935 Maintenance of General Plant</t>
  </si>
  <si>
    <t>P/T/D/G</t>
  </si>
  <si>
    <t>Salaries &amp; Wages (allocators)</t>
  </si>
  <si>
    <t>908 Weatherization Expenses</t>
  </si>
  <si>
    <t>R02    Tariff Rider Revenue</t>
  </si>
  <si>
    <t>Special Contract (Standby) Revenue</t>
  </si>
  <si>
    <t>303 Misc Intangible Plant - Transmission Agreements</t>
  </si>
  <si>
    <t>D02/D03/D04/D05/D06/D07/D08/C02/C04/C05 - See Related Plant</t>
  </si>
  <si>
    <t>Federal Income Taxes - Current and/or Deferred</t>
  </si>
  <si>
    <t>Electric Cost of Service Methodology</t>
  </si>
  <si>
    <t>Hydro Relicensing Related Settlements</t>
  </si>
  <si>
    <t>Amortization of Gain on Sale of Misc Property</t>
  </si>
  <si>
    <t>Optional Renewable Revenue</t>
  </si>
  <si>
    <t>303 Misc Intangible Plant - Distribution Agreements</t>
  </si>
  <si>
    <t>Lancaster Deferred Balance</t>
  </si>
  <si>
    <t>Working Capital</t>
  </si>
  <si>
    <t>Transmission Related Items</t>
  </si>
  <si>
    <t>Renewable Production Related Items</t>
  </si>
  <si>
    <t>Line No.</t>
  </si>
  <si>
    <t>A</t>
  </si>
  <si>
    <t>B</t>
  </si>
  <si>
    <t>C</t>
  </si>
  <si>
    <t>D</t>
  </si>
  <si>
    <t>R = Revenue</t>
  </si>
  <si>
    <t>C = Customer</t>
  </si>
  <si>
    <t>Functional</t>
  </si>
  <si>
    <t>Demand/Energy by Load Factor (30.73% Demand)</t>
  </si>
  <si>
    <t>D09/E03 - Excess Demand/Average Energy Consumption</t>
  </si>
  <si>
    <t>D01/E03 - Average Coincident Peak Demand/Average Energy Consumption</t>
  </si>
  <si>
    <t>Demand/Energy by Peak &amp; Average (61.38% Demand)</t>
  </si>
  <si>
    <t>D08 - Non-coincident Peak Demand Primary</t>
  </si>
  <si>
    <t>D03/D04/D05 - Direct Assign Large / Non-coincident Peak Demand Excl DA</t>
  </si>
  <si>
    <t>D03/D04/D06/D07 - Primary NCP Excl DA/Secondary NCP/DA Lights/DA Large</t>
  </si>
  <si>
    <t>D03/D04/D06 - Primary NCP Excl DA/Secondary NCP/Direct Assign Large</t>
  </si>
  <si>
    <t>D06 - Non-coincident Peak Demand Secondary only</t>
  </si>
  <si>
    <t>C02 - Secondary Customers unweighted Excl Lighting</t>
  </si>
  <si>
    <t>C04 - Customers weighted by Current Typical Meter Cost</t>
  </si>
  <si>
    <t>C05 - Direct Assignment to Street and Area Lights</t>
  </si>
  <si>
    <t>4-Factor</t>
  </si>
  <si>
    <t>S23 - 1/4 of Labor O&amp;M Excl A&amp;G/Net P-T-D Plant/O&amp;M Excl Labor,A&amp;G/Avg. Customers</t>
  </si>
  <si>
    <t>S06 - Sum of Production, Transmission, Distribution, and General Plant</t>
  </si>
  <si>
    <t>S02 - Sum of Transmission Plant</t>
  </si>
  <si>
    <t>S03 - Sum of Distribution Plant</t>
  </si>
  <si>
    <t>S01/S02/S03/S06 - Sum of Production/Transmission/Distribution Plant/P-T-D-G Total</t>
  </si>
  <si>
    <t>S01 - Sum of Production Plant</t>
  </si>
  <si>
    <t>S13 - Sum of Account 369 Services Plant</t>
  </si>
  <si>
    <t>S01/S02/S03/S04 - Sums of Production/Transmission/Distribution/General Plant</t>
  </si>
  <si>
    <t>S04 - Sum of General Plant</t>
  </si>
  <si>
    <t>S16 - Sum of Other Distribution Operating Expenses</t>
  </si>
  <si>
    <t>D02 - Non-coincident Peak Demand</t>
  </si>
  <si>
    <t>S09 - Sum of Account 362 Station Equipment</t>
  </si>
  <si>
    <t>S10 - Sum of Accounts 364 and 365 Poles, Towers, Fixtures &amp; Overhead Conductors</t>
  </si>
  <si>
    <t>S11 - Sum of Accounts 366 and 367 Underground Conduit &amp; Underground Conductors</t>
  </si>
  <si>
    <t>S15 - Sum of Account 373 Street Light and Signal Systems</t>
  </si>
  <si>
    <t>S14 - Sum of Account 370 Meters</t>
  </si>
  <si>
    <t>S13 - Sum of Account 369 Services</t>
  </si>
  <si>
    <t>S17 - Sum of Other Distribution Maintenance Expenses</t>
  </si>
  <si>
    <t>S08 - Sum of Account 361 Structures &amp; Improvements</t>
  </si>
  <si>
    <t>S12 - Sum of Account 368 Line Transformers</t>
  </si>
  <si>
    <t>S18 - Sum of Meter Reading and Customer Records &amp; Collections Expenses</t>
  </si>
  <si>
    <t>C03 - Customers Weighted by Estimated Meter Reading Time Excl Lighting</t>
  </si>
  <si>
    <t xml:space="preserve">C01 - All Customers unweighted </t>
  </si>
  <si>
    <t>R01 - Retail Sales Revenue</t>
  </si>
  <si>
    <t>C01 - All Customers unweighted</t>
  </si>
  <si>
    <t>E02 - Annual Generation Level Consumption</t>
  </si>
  <si>
    <t>S19 - Sum of expenses excluding Purch Power, Fuel, Wheeling, Uncollectibles, Tariff Rider</t>
  </si>
  <si>
    <t>S22 - Sum of Labor O&amp;M Expenses</t>
  </si>
  <si>
    <t>R03 - Revenue less Expenses Before Income Tax less Interest Expense</t>
  </si>
  <si>
    <t>S01/S02/S06 - Sum of Production Plant/Sum of Transmission Plant/Sum of P-T-D-G Plant</t>
  </si>
  <si>
    <t>S18 - Sum of Other Customer Accounts Expenses Excluding Uncollectibles</t>
  </si>
  <si>
    <t>S05 - Sum of Production, Transmission and Distribution Plant</t>
  </si>
  <si>
    <t>Input - Pro Forma Revenue per Revenue Study</t>
  </si>
  <si>
    <t>D01 - Coincident Peak Demand</t>
  </si>
  <si>
    <t>FERC Account</t>
  </si>
  <si>
    <t>501 Thermal Fuel</t>
  </si>
  <si>
    <t>536 Water for Power</t>
  </si>
  <si>
    <t>547 Other Fuel</t>
  </si>
  <si>
    <t>547 Other Fuel (Coyote Springs)</t>
  </si>
  <si>
    <t>555, 557 Purchased Power and Other Expenses</t>
  </si>
  <si>
    <t>556 System Control &amp; Misc.</t>
  </si>
  <si>
    <t>282, 190 Accumulated Deferred Income Tax</t>
  </si>
  <si>
    <t>920-923, 928-931 Other Salaries, supplies, etc</t>
  </si>
  <si>
    <t>925-926 Other Inj &amp; Dam, Pensions &amp; Benefits</t>
  </si>
  <si>
    <t>927, 928 Franchise Fees, WUTC Commission Fees</t>
  </si>
  <si>
    <t>447 Sales for Resale</t>
  </si>
  <si>
    <t>451 Misc Service Revenue</t>
  </si>
  <si>
    <t>453 Sales of Water &amp; Water Power</t>
  </si>
  <si>
    <t>454 Rent from Production Property</t>
  </si>
  <si>
    <t>454 Rent from Transmission Property</t>
  </si>
  <si>
    <t>454 Rent from Distribution Property</t>
  </si>
  <si>
    <t>456 Other Electric Revenues - Generation</t>
  </si>
  <si>
    <t>456 Other Electric Revenues - Wheeling</t>
  </si>
  <si>
    <t>456 Other Electric Revenues - Energy Delivery</t>
  </si>
  <si>
    <t>350-359 All Transmission</t>
  </si>
  <si>
    <t>389-399 All General</t>
  </si>
  <si>
    <t xml:space="preserve">330-337 Hydro Production </t>
  </si>
  <si>
    <t>340-347 Other Production (Coyote Springs)</t>
  </si>
  <si>
    <t>340-347 Other Production</t>
  </si>
  <si>
    <t>320-326 Nuclear Production (Settlement Exchange)</t>
  </si>
  <si>
    <t>310-317 Thermal Production</t>
  </si>
  <si>
    <t>* Items that are shaded and italicized are changed from the Company's proposed methodologies.</t>
  </si>
  <si>
    <t>555 Wind Purchased Power</t>
  </si>
  <si>
    <t>E02 - Generation Level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</si>
</sst>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Times New Roman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i/>
      <u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/>
    <xf numFmtId="0" fontId="2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2" borderId="0" xfId="0" applyFont="1" applyFill="1" applyBorder="1"/>
    <xf numFmtId="0" fontId="3" fillId="2" borderId="0" xfId="0" applyFont="1" applyFill="1"/>
    <xf numFmtId="0" fontId="3" fillId="2" borderId="0" xfId="0" applyFont="1" applyFill="1" applyAlignment="1"/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Varience in Allocation Methods (Cylinders)</a:t>
            </a:r>
          </a:p>
        </c:rich>
      </c:tx>
      <c:layout/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930406321104807E-2"/>
          <c:y val="8.6985134371947243E-2"/>
          <c:w val="0.70605255208232287"/>
          <c:h val="0.63097003724356882"/>
        </c:manualLayout>
      </c:layout>
      <c:bar3DChart>
        <c:barDir val="col"/>
        <c:grouping val="standard"/>
        <c:varyColors val="0"/>
        <c:ser>
          <c:idx val="5"/>
          <c:order val="0"/>
          <c:tx>
            <c:strRef>
              <c:f>'[1]Allocation Methods'!$A$102</c:f>
              <c:strCache>
                <c:ptCount val="1"/>
                <c:pt idx="0">
                  <c:v>Street and Area Lights</c:v>
                </c:pt>
              </c:strCache>
            </c:strRef>
          </c:tx>
          <c:invertIfNegative val="0"/>
          <c:cat>
            <c:strRef>
              <c:f>'[1]Allocation Methods'!$B$81:$G$81</c:f>
              <c:strCache>
                <c:ptCount val="6"/>
                <c:pt idx="0">
                  <c:v>Average and Excess Demand</c:v>
                </c:pt>
                <c:pt idx="1">
                  <c:v>Peak Credit</c:v>
                </c:pt>
                <c:pt idx="2">
                  <c:v>12-Coincidental Peaks</c:v>
                </c:pt>
                <c:pt idx="3">
                  <c:v>Peak and Average</c:v>
                </c:pt>
                <c:pt idx="4">
                  <c:v>12-Coincidental Peak and Average</c:v>
                </c:pt>
                <c:pt idx="5">
                  <c:v>Winter and Summer Peak</c:v>
                </c:pt>
              </c:strCache>
            </c:strRef>
          </c:cat>
          <c:val>
            <c:numRef>
              <c:f>'[1]Allocation Methods'!$B$105:$G$105</c:f>
              <c:numCache>
                <c:formatCode>General</c:formatCode>
                <c:ptCount val="6"/>
                <c:pt idx="0">
                  <c:v>9.9610373585831604E-4</c:v>
                </c:pt>
                <c:pt idx="1">
                  <c:v>2.4465379377898947E-3</c:v>
                </c:pt>
                <c:pt idx="2">
                  <c:v>4.9946005800901878E-4</c:v>
                </c:pt>
                <c:pt idx="3">
                  <c:v>3.9537708176692827E-3</c:v>
                </c:pt>
                <c:pt idx="4">
                  <c:v>8.0609538991099992E-4</c:v>
                </c:pt>
                <c:pt idx="5">
                  <c:v>2.2942921106438715E-3</c:v>
                </c:pt>
              </c:numCache>
            </c:numRef>
          </c:val>
        </c:ser>
        <c:ser>
          <c:idx val="4"/>
          <c:order val="1"/>
          <c:tx>
            <c:strRef>
              <c:f>'[1]Allocation Methods'!$A$98</c:f>
              <c:strCache>
                <c:ptCount val="1"/>
                <c:pt idx="0">
                  <c:v>Pumping Schedules 31/32</c:v>
                </c:pt>
              </c:strCache>
            </c:strRef>
          </c:tx>
          <c:invertIfNegative val="0"/>
          <c:cat>
            <c:strRef>
              <c:f>'[1]Allocation Methods'!$B$81:$G$81</c:f>
              <c:strCache>
                <c:ptCount val="6"/>
                <c:pt idx="0">
                  <c:v>Average and Excess Demand</c:v>
                </c:pt>
                <c:pt idx="1">
                  <c:v>Peak Credit</c:v>
                </c:pt>
                <c:pt idx="2">
                  <c:v>12-Coincidental Peaks</c:v>
                </c:pt>
                <c:pt idx="3">
                  <c:v>Peak and Average</c:v>
                </c:pt>
                <c:pt idx="4">
                  <c:v>12-Coincidental Peak and Average</c:v>
                </c:pt>
                <c:pt idx="5">
                  <c:v>Winter and Summer Peak</c:v>
                </c:pt>
              </c:strCache>
            </c:strRef>
          </c:cat>
          <c:val>
            <c:numRef>
              <c:f>'[1]Allocation Methods'!$B$101:$G$101</c:f>
              <c:numCache>
                <c:formatCode>General</c:formatCode>
                <c:ptCount val="6"/>
                <c:pt idx="0">
                  <c:v>4.4256600930661291E-3</c:v>
                </c:pt>
                <c:pt idx="1">
                  <c:v>1.5528167112878292E-2</c:v>
                </c:pt>
                <c:pt idx="2">
                  <c:v>2.9454630711856118E-3</c:v>
                </c:pt>
                <c:pt idx="3">
                  <c:v>2.4712156038375274E-2</c:v>
                </c:pt>
                <c:pt idx="4">
                  <c:v>3.1405056205856575E-3</c:v>
                </c:pt>
                <c:pt idx="5">
                  <c:v>6.4036470947837799E-3</c:v>
                </c:pt>
              </c:numCache>
            </c:numRef>
          </c:val>
        </c:ser>
        <c:ser>
          <c:idx val="3"/>
          <c:order val="2"/>
          <c:tx>
            <c:strRef>
              <c:f>'[1]Allocation Methods'!$A$94</c:f>
              <c:strCache>
                <c:ptCount val="1"/>
                <c:pt idx="0">
                  <c:v>Extra Large Gen Schedule 25</c:v>
                </c:pt>
              </c:strCache>
            </c:strRef>
          </c:tx>
          <c:invertIfNegative val="0"/>
          <c:cat>
            <c:strRef>
              <c:f>'[1]Allocation Methods'!$B$81:$G$81</c:f>
              <c:strCache>
                <c:ptCount val="6"/>
                <c:pt idx="0">
                  <c:v>Average and Excess Demand</c:v>
                </c:pt>
                <c:pt idx="1">
                  <c:v>Peak Credit</c:v>
                </c:pt>
                <c:pt idx="2">
                  <c:v>12-Coincidental Peaks</c:v>
                </c:pt>
                <c:pt idx="3">
                  <c:v>Peak and Average</c:v>
                </c:pt>
                <c:pt idx="4">
                  <c:v>12-Coincidental Peak and Average</c:v>
                </c:pt>
                <c:pt idx="5">
                  <c:v>Winter and Summer Peak</c:v>
                </c:pt>
              </c:strCache>
            </c:strRef>
          </c:cat>
          <c:val>
            <c:numRef>
              <c:f>'[1]Allocation Methods'!$B$97:$G$97</c:f>
              <c:numCache>
                <c:formatCode>General</c:formatCode>
                <c:ptCount val="6"/>
                <c:pt idx="0">
                  <c:v>2.5528634216406415E-2</c:v>
                </c:pt>
                <c:pt idx="1">
                  <c:v>3.3770475163038494E-2</c:v>
                </c:pt>
                <c:pt idx="2">
                  <c:v>3.4505013799796563E-2</c:v>
                </c:pt>
                <c:pt idx="3">
                  <c:v>3.1178567202222701E-2</c:v>
                </c:pt>
                <c:pt idx="4">
                  <c:v>3.412818655155414E-2</c:v>
                </c:pt>
                <c:pt idx="5">
                  <c:v>3.0153331892080595E-2</c:v>
                </c:pt>
              </c:numCache>
            </c:numRef>
          </c:val>
        </c:ser>
        <c:ser>
          <c:idx val="2"/>
          <c:order val="3"/>
          <c:tx>
            <c:strRef>
              <c:f>'[1]Allocation Methods'!$A$90</c:f>
              <c:strCache>
                <c:ptCount val="1"/>
                <c:pt idx="0">
                  <c:v>Large Gen Svc Schedules 21/22</c:v>
                </c:pt>
              </c:strCache>
            </c:strRef>
          </c:tx>
          <c:invertIfNegative val="0"/>
          <c:cat>
            <c:strRef>
              <c:f>'[1]Allocation Methods'!$B$81:$G$81</c:f>
              <c:strCache>
                <c:ptCount val="6"/>
                <c:pt idx="0">
                  <c:v>Average and Excess Demand</c:v>
                </c:pt>
                <c:pt idx="1">
                  <c:v>Peak Credit</c:v>
                </c:pt>
                <c:pt idx="2">
                  <c:v>12-Coincidental Peaks</c:v>
                </c:pt>
                <c:pt idx="3">
                  <c:v>Peak and Average</c:v>
                </c:pt>
                <c:pt idx="4">
                  <c:v>12-Coincidental Peak and Average</c:v>
                </c:pt>
                <c:pt idx="5">
                  <c:v>Winter and Summer Peak</c:v>
                </c:pt>
              </c:strCache>
            </c:strRef>
          </c:cat>
          <c:val>
            <c:numRef>
              <c:f>'[1]Allocation Methods'!$B$93:$G$93</c:f>
              <c:numCache>
                <c:formatCode>General</c:formatCode>
                <c:ptCount val="6"/>
                <c:pt idx="0">
                  <c:v>4.6464070058321261E-2</c:v>
                </c:pt>
                <c:pt idx="1">
                  <c:v>6.1846640446628437E-2</c:v>
                </c:pt>
                <c:pt idx="2">
                  <c:v>3.267520572041166E-2</c:v>
                </c:pt>
                <c:pt idx="3">
                  <c:v>9.170127928802646E-2</c:v>
                </c:pt>
                <c:pt idx="4">
                  <c:v>3.148700695657336E-2</c:v>
                </c:pt>
                <c:pt idx="5">
                  <c:v>3.5206240753902468E-2</c:v>
                </c:pt>
              </c:numCache>
            </c:numRef>
          </c:val>
        </c:ser>
        <c:ser>
          <c:idx val="1"/>
          <c:order val="4"/>
          <c:tx>
            <c:strRef>
              <c:f>'[1]Allocation Methods'!$A$86</c:f>
              <c:strCache>
                <c:ptCount val="1"/>
                <c:pt idx="0">
                  <c:v>General Svc Schedules 11/12</c:v>
                </c:pt>
              </c:strCache>
            </c:strRef>
          </c:tx>
          <c:invertIfNegative val="0"/>
          <c:cat>
            <c:strRef>
              <c:f>'[1]Allocation Methods'!$B$81:$G$81</c:f>
              <c:strCache>
                <c:ptCount val="6"/>
                <c:pt idx="0">
                  <c:v>Average and Excess Demand</c:v>
                </c:pt>
                <c:pt idx="1">
                  <c:v>Peak Credit</c:v>
                </c:pt>
                <c:pt idx="2">
                  <c:v>12-Coincidental Peaks</c:v>
                </c:pt>
                <c:pt idx="3">
                  <c:v>Peak and Average</c:v>
                </c:pt>
                <c:pt idx="4">
                  <c:v>12-Coincidental Peak and Average</c:v>
                </c:pt>
                <c:pt idx="5">
                  <c:v>Winter and Summer Peak</c:v>
                </c:pt>
              </c:strCache>
            </c:strRef>
          </c:cat>
          <c:val>
            <c:numRef>
              <c:f>'[1]Allocation Methods'!$B$89:$G$89</c:f>
              <c:numCache>
                <c:formatCode>General</c:formatCode>
                <c:ptCount val="6"/>
                <c:pt idx="0">
                  <c:v>2.6973272242616628E-2</c:v>
                </c:pt>
                <c:pt idx="1">
                  <c:v>3.2942647604034009E-2</c:v>
                </c:pt>
                <c:pt idx="2">
                  <c:v>2.101758216908256E-2</c:v>
                </c:pt>
                <c:pt idx="3">
                  <c:v>3.9363035962425838E-2</c:v>
                </c:pt>
                <c:pt idx="4">
                  <c:v>1.5694282301352544E-2</c:v>
                </c:pt>
                <c:pt idx="5">
                  <c:v>1.0160693874472396E-2</c:v>
                </c:pt>
              </c:numCache>
            </c:numRef>
          </c:val>
        </c:ser>
        <c:ser>
          <c:idx val="0"/>
          <c:order val="5"/>
          <c:tx>
            <c:strRef>
              <c:f>'[1]Allocation Methods'!$A$82</c:f>
              <c:strCache>
                <c:ptCount val="1"/>
                <c:pt idx="0">
                  <c:v>Residential Schedule 1</c:v>
                </c:pt>
              </c:strCache>
            </c:strRef>
          </c:tx>
          <c:invertIfNegative val="0"/>
          <c:cat>
            <c:strRef>
              <c:f>'[1]Allocation Methods'!$B$81:$G$81</c:f>
              <c:strCache>
                <c:ptCount val="6"/>
                <c:pt idx="0">
                  <c:v>Average and Excess Demand</c:v>
                </c:pt>
                <c:pt idx="1">
                  <c:v>Peak Credit</c:v>
                </c:pt>
                <c:pt idx="2">
                  <c:v>12-Coincidental Peaks</c:v>
                </c:pt>
                <c:pt idx="3">
                  <c:v>Peak and Average</c:v>
                </c:pt>
                <c:pt idx="4">
                  <c:v>12-Coincidental Peak and Average</c:v>
                </c:pt>
                <c:pt idx="5">
                  <c:v>Winter and Summer Peak</c:v>
                </c:pt>
              </c:strCache>
            </c:strRef>
          </c:cat>
          <c:val>
            <c:numRef>
              <c:f>'[1]Allocation Methods'!$B$85:$G$85</c:f>
              <c:numCache>
                <c:formatCode>General</c:formatCode>
                <c:ptCount val="6"/>
                <c:pt idx="0">
                  <c:v>2.5690598619984018E-2</c:v>
                </c:pt>
                <c:pt idx="1">
                  <c:v>8.9423844169818356E-2</c:v>
                </c:pt>
                <c:pt idx="2">
                  <c:v>2.0683610521317564E-2</c:v>
                </c:pt>
                <c:pt idx="3">
                  <c:v>0.14965638412282023</c:v>
                </c:pt>
                <c:pt idx="4">
                  <c:v>1.579308747613789E-2</c:v>
                </c:pt>
                <c:pt idx="5">
                  <c:v>3.1584872628152572E-2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93518680"/>
        <c:axId val="293551992"/>
        <c:axId val="293502128"/>
      </c:bar3DChart>
      <c:catAx>
        <c:axId val="293518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Allocation Methods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crossAx val="293551992"/>
        <c:crosses val="autoZero"/>
        <c:auto val="1"/>
        <c:lblAlgn val="ctr"/>
        <c:lblOffset val="100"/>
        <c:noMultiLvlLbl val="0"/>
      </c:catAx>
      <c:valAx>
        <c:axId val="293551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Largerst percentage varience within the last 5 general rate cases</a:t>
                </a:r>
              </a:p>
            </c:rich>
          </c:tx>
          <c:layout/>
          <c:overlay val="0"/>
        </c:title>
        <c:numFmt formatCode="0.0%" sourceLinked="0"/>
        <c:majorTickMark val="out"/>
        <c:minorTickMark val="none"/>
        <c:tickLblPos val="nextTo"/>
        <c:crossAx val="293518680"/>
        <c:crosses val="autoZero"/>
        <c:crossBetween val="between"/>
      </c:valAx>
      <c:serAx>
        <c:axId val="293502128"/>
        <c:scaling>
          <c:orientation val="minMax"/>
        </c:scaling>
        <c:delete val="0"/>
        <c:axPos val="b"/>
        <c:majorTickMark val="out"/>
        <c:minorTickMark val="none"/>
        <c:tickLblPos val="nextTo"/>
        <c:crossAx val="293551992"/>
        <c:crosses val="autoZero"/>
      </c:ser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Varience in Allocation Methods (Columns)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'[1]Allocation Methods'!$A$82</c:f>
              <c:strCache>
                <c:ptCount val="1"/>
                <c:pt idx="0">
                  <c:v>Residential Schedule 1</c:v>
                </c:pt>
              </c:strCache>
            </c:strRef>
          </c:tx>
          <c:invertIfNegative val="0"/>
          <c:cat>
            <c:strRef>
              <c:f>'[1]Allocation Methods'!$B$81:$G$81</c:f>
              <c:strCache>
                <c:ptCount val="6"/>
                <c:pt idx="0">
                  <c:v>Average and Excess Demand</c:v>
                </c:pt>
                <c:pt idx="1">
                  <c:v>Peak Credit</c:v>
                </c:pt>
                <c:pt idx="2">
                  <c:v>12-Coincidental Peaks</c:v>
                </c:pt>
                <c:pt idx="3">
                  <c:v>Peak and Average</c:v>
                </c:pt>
                <c:pt idx="4">
                  <c:v>12-Coincidental Peak and Average</c:v>
                </c:pt>
                <c:pt idx="5">
                  <c:v>Winter and Summer Peak</c:v>
                </c:pt>
              </c:strCache>
            </c:strRef>
          </c:cat>
          <c:val>
            <c:numRef>
              <c:f>'[1]Allocation Methods'!$B$85:$G$85</c:f>
              <c:numCache>
                <c:formatCode>General</c:formatCode>
                <c:ptCount val="6"/>
                <c:pt idx="0">
                  <c:v>2.5690598619984018E-2</c:v>
                </c:pt>
                <c:pt idx="1">
                  <c:v>8.9423844169818356E-2</c:v>
                </c:pt>
                <c:pt idx="2">
                  <c:v>2.0683610521317564E-2</c:v>
                </c:pt>
                <c:pt idx="3">
                  <c:v>0.14965638412282023</c:v>
                </c:pt>
                <c:pt idx="4">
                  <c:v>1.579308747613789E-2</c:v>
                </c:pt>
                <c:pt idx="5">
                  <c:v>3.1584872628152572E-2</c:v>
                </c:pt>
              </c:numCache>
            </c:numRef>
          </c:val>
        </c:ser>
        <c:ser>
          <c:idx val="1"/>
          <c:order val="1"/>
          <c:tx>
            <c:strRef>
              <c:f>'[1]Allocation Methods'!$A$86</c:f>
              <c:strCache>
                <c:ptCount val="1"/>
                <c:pt idx="0">
                  <c:v>General Svc Schedules 11/12</c:v>
                </c:pt>
              </c:strCache>
            </c:strRef>
          </c:tx>
          <c:invertIfNegative val="0"/>
          <c:cat>
            <c:strRef>
              <c:f>'[1]Allocation Methods'!$B$81:$G$81</c:f>
              <c:strCache>
                <c:ptCount val="6"/>
                <c:pt idx="0">
                  <c:v>Average and Excess Demand</c:v>
                </c:pt>
                <c:pt idx="1">
                  <c:v>Peak Credit</c:v>
                </c:pt>
                <c:pt idx="2">
                  <c:v>12-Coincidental Peaks</c:v>
                </c:pt>
                <c:pt idx="3">
                  <c:v>Peak and Average</c:v>
                </c:pt>
                <c:pt idx="4">
                  <c:v>12-Coincidental Peak and Average</c:v>
                </c:pt>
                <c:pt idx="5">
                  <c:v>Winter and Summer Peak</c:v>
                </c:pt>
              </c:strCache>
            </c:strRef>
          </c:cat>
          <c:val>
            <c:numRef>
              <c:f>'[1]Allocation Methods'!$B$89:$G$89</c:f>
              <c:numCache>
                <c:formatCode>General</c:formatCode>
                <c:ptCount val="6"/>
                <c:pt idx="0">
                  <c:v>2.6973272242616628E-2</c:v>
                </c:pt>
                <c:pt idx="1">
                  <c:v>3.2942647604034009E-2</c:v>
                </c:pt>
                <c:pt idx="2">
                  <c:v>2.101758216908256E-2</c:v>
                </c:pt>
                <c:pt idx="3">
                  <c:v>3.9363035962425838E-2</c:v>
                </c:pt>
                <c:pt idx="4">
                  <c:v>1.5694282301352544E-2</c:v>
                </c:pt>
                <c:pt idx="5">
                  <c:v>1.0160693874472396E-2</c:v>
                </c:pt>
              </c:numCache>
            </c:numRef>
          </c:val>
        </c:ser>
        <c:ser>
          <c:idx val="2"/>
          <c:order val="2"/>
          <c:tx>
            <c:strRef>
              <c:f>'[1]Allocation Methods'!$A$90</c:f>
              <c:strCache>
                <c:ptCount val="1"/>
                <c:pt idx="0">
                  <c:v>Large Gen Svc Schedules 21/22</c:v>
                </c:pt>
              </c:strCache>
            </c:strRef>
          </c:tx>
          <c:invertIfNegative val="0"/>
          <c:cat>
            <c:strRef>
              <c:f>'[1]Allocation Methods'!$B$81:$G$81</c:f>
              <c:strCache>
                <c:ptCount val="6"/>
                <c:pt idx="0">
                  <c:v>Average and Excess Demand</c:v>
                </c:pt>
                <c:pt idx="1">
                  <c:v>Peak Credit</c:v>
                </c:pt>
                <c:pt idx="2">
                  <c:v>12-Coincidental Peaks</c:v>
                </c:pt>
                <c:pt idx="3">
                  <c:v>Peak and Average</c:v>
                </c:pt>
                <c:pt idx="4">
                  <c:v>12-Coincidental Peak and Average</c:v>
                </c:pt>
                <c:pt idx="5">
                  <c:v>Winter and Summer Peak</c:v>
                </c:pt>
              </c:strCache>
            </c:strRef>
          </c:cat>
          <c:val>
            <c:numRef>
              <c:f>'[1]Allocation Methods'!$B$93:$G$93</c:f>
              <c:numCache>
                <c:formatCode>General</c:formatCode>
                <c:ptCount val="6"/>
                <c:pt idx="0">
                  <c:v>4.6464070058321261E-2</c:v>
                </c:pt>
                <c:pt idx="1">
                  <c:v>6.1846640446628437E-2</c:v>
                </c:pt>
                <c:pt idx="2">
                  <c:v>3.267520572041166E-2</c:v>
                </c:pt>
                <c:pt idx="3">
                  <c:v>9.170127928802646E-2</c:v>
                </c:pt>
                <c:pt idx="4">
                  <c:v>3.148700695657336E-2</c:v>
                </c:pt>
                <c:pt idx="5">
                  <c:v>3.5206240753902468E-2</c:v>
                </c:pt>
              </c:numCache>
            </c:numRef>
          </c:val>
        </c:ser>
        <c:ser>
          <c:idx val="3"/>
          <c:order val="3"/>
          <c:tx>
            <c:strRef>
              <c:f>'[1]Allocation Methods'!$A$94</c:f>
              <c:strCache>
                <c:ptCount val="1"/>
                <c:pt idx="0">
                  <c:v>Extra Large Gen Schedule 25</c:v>
                </c:pt>
              </c:strCache>
            </c:strRef>
          </c:tx>
          <c:invertIfNegative val="0"/>
          <c:cat>
            <c:strRef>
              <c:f>'[1]Allocation Methods'!$B$81:$G$81</c:f>
              <c:strCache>
                <c:ptCount val="6"/>
                <c:pt idx="0">
                  <c:v>Average and Excess Demand</c:v>
                </c:pt>
                <c:pt idx="1">
                  <c:v>Peak Credit</c:v>
                </c:pt>
                <c:pt idx="2">
                  <c:v>12-Coincidental Peaks</c:v>
                </c:pt>
                <c:pt idx="3">
                  <c:v>Peak and Average</c:v>
                </c:pt>
                <c:pt idx="4">
                  <c:v>12-Coincidental Peak and Average</c:v>
                </c:pt>
                <c:pt idx="5">
                  <c:v>Winter and Summer Peak</c:v>
                </c:pt>
              </c:strCache>
            </c:strRef>
          </c:cat>
          <c:val>
            <c:numRef>
              <c:f>'[1]Allocation Methods'!$B$97:$G$97</c:f>
              <c:numCache>
                <c:formatCode>General</c:formatCode>
                <c:ptCount val="6"/>
                <c:pt idx="0">
                  <c:v>2.5528634216406415E-2</c:v>
                </c:pt>
                <c:pt idx="1">
                  <c:v>3.3770475163038494E-2</c:v>
                </c:pt>
                <c:pt idx="2">
                  <c:v>3.4505013799796563E-2</c:v>
                </c:pt>
                <c:pt idx="3">
                  <c:v>3.1178567202222701E-2</c:v>
                </c:pt>
                <c:pt idx="4">
                  <c:v>3.412818655155414E-2</c:v>
                </c:pt>
                <c:pt idx="5">
                  <c:v>3.0153331892080595E-2</c:v>
                </c:pt>
              </c:numCache>
            </c:numRef>
          </c:val>
        </c:ser>
        <c:ser>
          <c:idx val="4"/>
          <c:order val="4"/>
          <c:tx>
            <c:strRef>
              <c:f>'[1]Allocation Methods'!$A$98</c:f>
              <c:strCache>
                <c:ptCount val="1"/>
                <c:pt idx="0">
                  <c:v>Pumping Schedules 31/32</c:v>
                </c:pt>
              </c:strCache>
            </c:strRef>
          </c:tx>
          <c:invertIfNegative val="0"/>
          <c:cat>
            <c:strRef>
              <c:f>'[1]Allocation Methods'!$B$81:$G$81</c:f>
              <c:strCache>
                <c:ptCount val="6"/>
                <c:pt idx="0">
                  <c:v>Average and Excess Demand</c:v>
                </c:pt>
                <c:pt idx="1">
                  <c:v>Peak Credit</c:v>
                </c:pt>
                <c:pt idx="2">
                  <c:v>12-Coincidental Peaks</c:v>
                </c:pt>
                <c:pt idx="3">
                  <c:v>Peak and Average</c:v>
                </c:pt>
                <c:pt idx="4">
                  <c:v>12-Coincidental Peak and Average</c:v>
                </c:pt>
                <c:pt idx="5">
                  <c:v>Winter and Summer Peak</c:v>
                </c:pt>
              </c:strCache>
            </c:strRef>
          </c:cat>
          <c:val>
            <c:numRef>
              <c:f>'[1]Allocation Methods'!$B$101:$G$101</c:f>
              <c:numCache>
                <c:formatCode>General</c:formatCode>
                <c:ptCount val="6"/>
                <c:pt idx="0">
                  <c:v>4.4256600930661291E-3</c:v>
                </c:pt>
                <c:pt idx="1">
                  <c:v>1.5528167112878292E-2</c:v>
                </c:pt>
                <c:pt idx="2">
                  <c:v>2.9454630711856118E-3</c:v>
                </c:pt>
                <c:pt idx="3">
                  <c:v>2.4712156038375274E-2</c:v>
                </c:pt>
                <c:pt idx="4">
                  <c:v>3.1405056205856575E-3</c:v>
                </c:pt>
                <c:pt idx="5">
                  <c:v>6.4036470947837799E-3</c:v>
                </c:pt>
              </c:numCache>
            </c:numRef>
          </c:val>
        </c:ser>
        <c:ser>
          <c:idx val="5"/>
          <c:order val="5"/>
          <c:tx>
            <c:strRef>
              <c:f>'[1]Allocation Methods'!$A$102</c:f>
              <c:strCache>
                <c:ptCount val="1"/>
                <c:pt idx="0">
                  <c:v>Street and Area Lights</c:v>
                </c:pt>
              </c:strCache>
            </c:strRef>
          </c:tx>
          <c:invertIfNegative val="0"/>
          <c:cat>
            <c:strRef>
              <c:f>'[1]Allocation Methods'!$B$81:$G$81</c:f>
              <c:strCache>
                <c:ptCount val="6"/>
                <c:pt idx="0">
                  <c:v>Average and Excess Demand</c:v>
                </c:pt>
                <c:pt idx="1">
                  <c:v>Peak Credit</c:v>
                </c:pt>
                <c:pt idx="2">
                  <c:v>12-Coincidental Peaks</c:v>
                </c:pt>
                <c:pt idx="3">
                  <c:v>Peak and Average</c:v>
                </c:pt>
                <c:pt idx="4">
                  <c:v>12-Coincidental Peak and Average</c:v>
                </c:pt>
                <c:pt idx="5">
                  <c:v>Winter and Summer Peak</c:v>
                </c:pt>
              </c:strCache>
            </c:strRef>
          </c:cat>
          <c:val>
            <c:numRef>
              <c:f>'[1]Allocation Methods'!$B$105:$G$105</c:f>
              <c:numCache>
                <c:formatCode>General</c:formatCode>
                <c:ptCount val="6"/>
                <c:pt idx="0">
                  <c:v>9.9610373585831604E-4</c:v>
                </c:pt>
                <c:pt idx="1">
                  <c:v>2.4465379377898947E-3</c:v>
                </c:pt>
                <c:pt idx="2">
                  <c:v>4.9946005800901878E-4</c:v>
                </c:pt>
                <c:pt idx="3">
                  <c:v>3.9537708176692827E-3</c:v>
                </c:pt>
                <c:pt idx="4">
                  <c:v>8.0609538991099992E-4</c:v>
                </c:pt>
                <c:pt idx="5">
                  <c:v>2.2942921106438715E-3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389016"/>
        <c:axId val="294233992"/>
      </c:barChart>
      <c:catAx>
        <c:axId val="293389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Allocation Methods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crossAx val="294233992"/>
        <c:crosses val="autoZero"/>
        <c:auto val="1"/>
        <c:lblAlgn val="ctr"/>
        <c:lblOffset val="100"/>
        <c:noMultiLvlLbl val="0"/>
      </c:catAx>
      <c:valAx>
        <c:axId val="294233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Largerst percentage varience within the last 5 general rate cases</a:t>
                </a:r>
              </a:p>
            </c:rich>
          </c:tx>
          <c:layout/>
          <c:overlay val="0"/>
        </c:title>
        <c:numFmt formatCode="0.0%" sourceLinked="0"/>
        <c:majorTickMark val="out"/>
        <c:minorTickMark val="none"/>
        <c:tickLblPos val="nextTo"/>
        <c:crossAx val="2933890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pageSetup orientation="landscape" r:id="rId1"/>
  <headerFooter>
    <oddFooter>&amp;LTestimony of Christopher T. Mickelson
Docket Nos. UE-140188/UG-140189&amp;RExhibit No.__(CTM-4)
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pageSetup orientation="landscape" r:id="rId1"/>
  <headerFooter>
    <oddFooter>&amp;LTestimony of Christopher T. Mickelson
Docket Nos. UE-140188/UG-140189&amp;RExhibit No.__(CTM-4)
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C/Avista/UE-140188%20and%20UG-140189/Electric/Production%20Cost%20Allocation%20Methods%20-%20DR%2021%20Attachment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ence in Allocation Methods"/>
      <sheetName val="Allocation Methods"/>
    </sheetNames>
    <sheetDataSet>
      <sheetData sheetId="0" refreshError="1"/>
      <sheetData sheetId="1">
        <row r="81">
          <cell r="B81" t="str">
            <v>Average and Excess Demand</v>
          </cell>
          <cell r="C81" t="str">
            <v>Peak Credit</v>
          </cell>
          <cell r="D81" t="str">
            <v>12-Coincidental Peaks</v>
          </cell>
          <cell r="E81" t="str">
            <v>Peak and Average</v>
          </cell>
          <cell r="F81" t="str">
            <v>12-Coincidental Peak and Average</v>
          </cell>
          <cell r="G81" t="str">
            <v>Winter and Summer Peak</v>
          </cell>
        </row>
        <row r="82">
          <cell r="A82" t="str">
            <v>Residential Schedule 1</v>
          </cell>
        </row>
        <row r="85">
          <cell r="B85">
            <v>2.5690598619984018E-2</v>
          </cell>
          <cell r="C85">
            <v>8.9423844169818356E-2</v>
          </cell>
          <cell r="D85">
            <v>2.0683610521317564E-2</v>
          </cell>
          <cell r="E85">
            <v>0.14965638412282023</v>
          </cell>
          <cell r="F85">
            <v>1.579308747613789E-2</v>
          </cell>
          <cell r="G85">
            <v>3.1584872628152572E-2</v>
          </cell>
        </row>
        <row r="86">
          <cell r="A86" t="str">
            <v>General Svc Schedules 11/12</v>
          </cell>
        </row>
        <row r="89">
          <cell r="B89">
            <v>2.6973272242616628E-2</v>
          </cell>
          <cell r="C89">
            <v>3.2942647604034009E-2</v>
          </cell>
          <cell r="D89">
            <v>2.101758216908256E-2</v>
          </cell>
          <cell r="E89">
            <v>3.9363035962425838E-2</v>
          </cell>
          <cell r="F89">
            <v>1.5694282301352544E-2</v>
          </cell>
          <cell r="G89">
            <v>1.0160693874472396E-2</v>
          </cell>
        </row>
        <row r="90">
          <cell r="A90" t="str">
            <v>Large Gen Svc Schedules 21/22</v>
          </cell>
        </row>
        <row r="93">
          <cell r="B93">
            <v>4.6464070058321261E-2</v>
          </cell>
          <cell r="C93">
            <v>6.1846640446628437E-2</v>
          </cell>
          <cell r="D93">
            <v>3.267520572041166E-2</v>
          </cell>
          <cell r="E93">
            <v>9.170127928802646E-2</v>
          </cell>
          <cell r="F93">
            <v>3.148700695657336E-2</v>
          </cell>
          <cell r="G93">
            <v>3.5206240753902468E-2</v>
          </cell>
        </row>
        <row r="94">
          <cell r="A94" t="str">
            <v>Extra Large Gen Schedule 25</v>
          </cell>
        </row>
        <row r="97">
          <cell r="B97">
            <v>2.5528634216406415E-2</v>
          </cell>
          <cell r="C97">
            <v>3.3770475163038494E-2</v>
          </cell>
          <cell r="D97">
            <v>3.4505013799796563E-2</v>
          </cell>
          <cell r="E97">
            <v>3.1178567202222701E-2</v>
          </cell>
          <cell r="F97">
            <v>3.412818655155414E-2</v>
          </cell>
          <cell r="G97">
            <v>3.0153331892080595E-2</v>
          </cell>
        </row>
        <row r="98">
          <cell r="A98" t="str">
            <v>Pumping Schedules 31/32</v>
          </cell>
        </row>
        <row r="101">
          <cell r="B101">
            <v>4.4256600930661291E-3</v>
          </cell>
          <cell r="C101">
            <v>1.5528167112878292E-2</v>
          </cell>
          <cell r="D101">
            <v>2.9454630711856118E-3</v>
          </cell>
          <cell r="E101">
            <v>2.4712156038375274E-2</v>
          </cell>
          <cell r="F101">
            <v>3.1405056205856575E-3</v>
          </cell>
          <cell r="G101">
            <v>6.4036470947837799E-3</v>
          </cell>
        </row>
        <row r="102">
          <cell r="A102" t="str">
            <v>Street and Area Lights</v>
          </cell>
        </row>
        <row r="105">
          <cell r="B105">
            <v>9.9610373585831604E-4</v>
          </cell>
          <cell r="C105">
            <v>2.4465379377898947E-3</v>
          </cell>
          <cell r="D105">
            <v>4.9946005800901878E-4</v>
          </cell>
          <cell r="E105">
            <v>3.9537708176692827E-3</v>
          </cell>
          <cell r="F105">
            <v>8.0609538991099992E-4</v>
          </cell>
          <cell r="G105">
            <v>2.2942921106438715E-3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4"/>
  <sheetViews>
    <sheetView tabSelected="1" zoomScaleNormal="100" workbookViewId="0">
      <selection activeCell="G7" sqref="G7"/>
    </sheetView>
  </sheetViews>
  <sheetFormatPr defaultRowHeight="12.75" x14ac:dyDescent="0.2"/>
  <cols>
    <col min="1" max="1" width="5" style="8" bestFit="1" customWidth="1"/>
    <col min="2" max="2" width="50.1640625" style="4" bestFit="1" customWidth="1"/>
    <col min="3" max="3" width="16.83203125" style="4" bestFit="1" customWidth="1"/>
    <col min="4" max="4" width="53.5" style="4" bestFit="1" customWidth="1"/>
    <col min="5" max="5" width="87.83203125" style="4" bestFit="1" customWidth="1"/>
    <col min="6" max="6" width="26" style="4" customWidth="1"/>
    <col min="7" max="7" width="25.6640625" style="4" customWidth="1"/>
    <col min="8" max="8" width="36.6640625" style="4" customWidth="1"/>
    <col min="9" max="9" width="9.5" style="4" customWidth="1"/>
    <col min="10" max="10" width="59.6640625" style="4" customWidth="1"/>
    <col min="11" max="11" width="4" style="4" customWidth="1"/>
    <col min="12" max="12" width="15.33203125" style="4" customWidth="1"/>
    <col min="13" max="16384" width="9.33203125" style="4"/>
  </cols>
  <sheetData>
    <row r="1" spans="1:5" x14ac:dyDescent="0.2">
      <c r="A1" s="16" t="s">
        <v>0</v>
      </c>
      <c r="B1" s="16"/>
      <c r="C1" s="16"/>
      <c r="D1" s="16"/>
      <c r="E1" s="16"/>
    </row>
    <row r="2" spans="1:5" x14ac:dyDescent="0.2">
      <c r="A2" s="16" t="s">
        <v>130</v>
      </c>
      <c r="B2" s="16"/>
      <c r="C2" s="16"/>
      <c r="D2" s="16"/>
      <c r="E2" s="16"/>
    </row>
    <row r="3" spans="1:5" x14ac:dyDescent="0.2">
      <c r="B3" s="5"/>
    </row>
    <row r="4" spans="1:5" s="10" customFormat="1" x14ac:dyDescent="0.2">
      <c r="A4" s="17" t="s">
        <v>139</v>
      </c>
      <c r="B4" s="9" t="s">
        <v>194</v>
      </c>
      <c r="C4" s="9" t="s">
        <v>146</v>
      </c>
      <c r="D4" s="9" t="s">
        <v>1</v>
      </c>
      <c r="E4" s="9" t="s">
        <v>2</v>
      </c>
    </row>
    <row r="5" spans="1:5" s="10" customFormat="1" x14ac:dyDescent="0.2">
      <c r="A5" s="17"/>
      <c r="B5" s="9" t="s">
        <v>140</v>
      </c>
      <c r="C5" s="9" t="s">
        <v>141</v>
      </c>
      <c r="D5" s="9" t="s">
        <v>142</v>
      </c>
      <c r="E5" s="9" t="s">
        <v>143</v>
      </c>
    </row>
    <row r="6" spans="1:5" x14ac:dyDescent="0.2">
      <c r="A6" s="8">
        <v>1</v>
      </c>
      <c r="B6" s="7" t="s">
        <v>3</v>
      </c>
      <c r="C6" s="7"/>
      <c r="D6" s="7"/>
      <c r="E6" s="7"/>
    </row>
    <row r="7" spans="1:5" x14ac:dyDescent="0.2">
      <c r="A7" s="8">
        <f t="shared" ref="A7" si="0">A6+1</f>
        <v>2</v>
      </c>
      <c r="B7" s="2" t="s">
        <v>220</v>
      </c>
      <c r="C7" s="6" t="s">
        <v>4</v>
      </c>
      <c r="D7" s="11" t="s">
        <v>147</v>
      </c>
      <c r="E7" s="11" t="s">
        <v>148</v>
      </c>
    </row>
    <row r="8" spans="1:5" x14ac:dyDescent="0.2">
      <c r="A8" s="8">
        <f>A7+1</f>
        <v>3</v>
      </c>
      <c r="B8" s="2" t="s">
        <v>219</v>
      </c>
      <c r="C8" s="6" t="s">
        <v>4</v>
      </c>
      <c r="D8" s="11" t="str">
        <f>$D$7</f>
        <v>Demand/Energy by Load Factor (30.73% Demand)</v>
      </c>
      <c r="E8" s="11" t="str">
        <f>$E$7</f>
        <v>D09/E03 - Excess Demand/Average Energy Consumption</v>
      </c>
    </row>
    <row r="9" spans="1:5" x14ac:dyDescent="0.2">
      <c r="A9" s="8">
        <f t="shared" ref="A9:A71" si="1">A8+1</f>
        <v>4</v>
      </c>
      <c r="B9" s="2" t="s">
        <v>216</v>
      </c>
      <c r="C9" s="6" t="s">
        <v>4</v>
      </c>
      <c r="D9" s="11" t="str">
        <f t="shared" ref="D9:D11" si="2">$D$7</f>
        <v>Demand/Energy by Load Factor (30.73% Demand)</v>
      </c>
      <c r="E9" s="11" t="str">
        <f t="shared" ref="E9:E11" si="3">$E$7</f>
        <v>D09/E03 - Excess Demand/Average Energy Consumption</v>
      </c>
    </row>
    <row r="10" spans="1:5" x14ac:dyDescent="0.2">
      <c r="A10" s="8">
        <f t="shared" si="1"/>
        <v>5</v>
      </c>
      <c r="B10" s="2" t="s">
        <v>217</v>
      </c>
      <c r="C10" s="6" t="s">
        <v>4</v>
      </c>
      <c r="D10" s="11" t="str">
        <f t="shared" si="2"/>
        <v>Demand/Energy by Load Factor (30.73% Demand)</v>
      </c>
      <c r="E10" s="11" t="str">
        <f t="shared" si="3"/>
        <v>D09/E03 - Excess Demand/Average Energy Consumption</v>
      </c>
    </row>
    <row r="11" spans="1:5" x14ac:dyDescent="0.2">
      <c r="A11" s="8">
        <f t="shared" si="1"/>
        <v>6</v>
      </c>
      <c r="B11" s="2" t="s">
        <v>218</v>
      </c>
      <c r="C11" s="6" t="s">
        <v>4</v>
      </c>
      <c r="D11" s="11" t="str">
        <f t="shared" si="2"/>
        <v>Demand/Energy by Load Factor (30.73% Demand)</v>
      </c>
      <c r="E11" s="11" t="str">
        <f t="shared" si="3"/>
        <v>D09/E03 - Excess Demand/Average Energy Consumption</v>
      </c>
    </row>
    <row r="12" spans="1:5" x14ac:dyDescent="0.2">
      <c r="A12" s="8">
        <f t="shared" si="1"/>
        <v>7</v>
      </c>
      <c r="B12" s="6"/>
      <c r="C12" s="6"/>
      <c r="D12" s="6"/>
      <c r="E12" s="6"/>
    </row>
    <row r="13" spans="1:5" x14ac:dyDescent="0.2">
      <c r="A13" s="8">
        <f t="shared" si="1"/>
        <v>8</v>
      </c>
      <c r="B13" s="7" t="s">
        <v>6</v>
      </c>
      <c r="C13" s="7"/>
      <c r="D13" s="7"/>
      <c r="E13" s="7"/>
    </row>
    <row r="14" spans="1:5" x14ac:dyDescent="0.2">
      <c r="A14" s="8">
        <f t="shared" si="1"/>
        <v>9</v>
      </c>
      <c r="B14" s="2" t="s">
        <v>214</v>
      </c>
      <c r="C14" s="6" t="s">
        <v>8</v>
      </c>
      <c r="D14" s="11" t="s">
        <v>150</v>
      </c>
      <c r="E14" s="11" t="s">
        <v>149</v>
      </c>
    </row>
    <row r="15" spans="1:5" x14ac:dyDescent="0.2">
      <c r="A15" s="8">
        <f t="shared" si="1"/>
        <v>10</v>
      </c>
      <c r="B15" s="1"/>
      <c r="C15" s="6"/>
      <c r="D15" s="6"/>
      <c r="E15" s="6"/>
    </row>
    <row r="16" spans="1:5" ht="12.75" customHeight="1" x14ac:dyDescent="0.2">
      <c r="A16" s="8">
        <f t="shared" si="1"/>
        <v>11</v>
      </c>
      <c r="B16" s="7" t="s">
        <v>9</v>
      </c>
      <c r="C16" s="7"/>
      <c r="D16" s="7"/>
      <c r="E16" s="7"/>
    </row>
    <row r="17" spans="1:5" x14ac:dyDescent="0.2">
      <c r="A17" s="8">
        <f t="shared" si="1"/>
        <v>12</v>
      </c>
      <c r="B17" s="3" t="s">
        <v>10</v>
      </c>
      <c r="C17" s="3" t="s">
        <v>11</v>
      </c>
      <c r="D17" s="4" t="s">
        <v>5</v>
      </c>
      <c r="E17" s="4" t="s">
        <v>151</v>
      </c>
    </row>
    <row r="18" spans="1:5" x14ac:dyDescent="0.2">
      <c r="A18" s="8">
        <f t="shared" si="1"/>
        <v>13</v>
      </c>
      <c r="B18" s="3" t="s">
        <v>12</v>
      </c>
      <c r="C18" s="3" t="s">
        <v>11</v>
      </c>
      <c r="D18" s="4" t="s">
        <v>5</v>
      </c>
      <c r="E18" s="4" t="s">
        <v>152</v>
      </c>
    </row>
    <row r="19" spans="1:5" x14ac:dyDescent="0.2">
      <c r="A19" s="8">
        <f t="shared" si="1"/>
        <v>14</v>
      </c>
      <c r="B19" s="3" t="s">
        <v>13</v>
      </c>
      <c r="C19" s="3" t="s">
        <v>11</v>
      </c>
      <c r="D19" s="4" t="s">
        <v>5</v>
      </c>
      <c r="E19" s="4" t="s">
        <v>152</v>
      </c>
    </row>
    <row r="20" spans="1:5" ht="12.75" customHeight="1" x14ac:dyDescent="0.2">
      <c r="A20" s="8">
        <f t="shared" si="1"/>
        <v>15</v>
      </c>
      <c r="B20" s="3" t="s">
        <v>14</v>
      </c>
      <c r="C20" s="3" t="s">
        <v>11</v>
      </c>
      <c r="D20" s="4" t="s">
        <v>5</v>
      </c>
      <c r="E20" s="5" t="s">
        <v>153</v>
      </c>
    </row>
    <row r="21" spans="1:5" x14ac:dyDescent="0.2">
      <c r="A21" s="8">
        <f t="shared" si="1"/>
        <v>16</v>
      </c>
      <c r="B21" s="3" t="s">
        <v>15</v>
      </c>
      <c r="C21" s="3" t="s">
        <v>11</v>
      </c>
      <c r="D21" s="4" t="s">
        <v>5</v>
      </c>
      <c r="E21" s="5" t="s">
        <v>154</v>
      </c>
    </row>
    <row r="22" spans="1:5" x14ac:dyDescent="0.2">
      <c r="A22" s="8">
        <f t="shared" si="1"/>
        <v>17</v>
      </c>
      <c r="B22" s="3" t="s">
        <v>16</v>
      </c>
      <c r="C22" s="3" t="s">
        <v>11</v>
      </c>
      <c r="D22" s="4" t="s">
        <v>5</v>
      </c>
      <c r="E22" s="5" t="s">
        <v>154</v>
      </c>
    </row>
    <row r="23" spans="1:5" x14ac:dyDescent="0.2">
      <c r="A23" s="8">
        <f t="shared" si="1"/>
        <v>18</v>
      </c>
      <c r="B23" s="3" t="s">
        <v>17</v>
      </c>
      <c r="C23" s="3" t="s">
        <v>11</v>
      </c>
      <c r="D23" s="4" t="s">
        <v>5</v>
      </c>
      <c r="E23" s="5" t="s">
        <v>154</v>
      </c>
    </row>
    <row r="24" spans="1:5" x14ac:dyDescent="0.2">
      <c r="A24" s="8">
        <f t="shared" si="1"/>
        <v>19</v>
      </c>
      <c r="B24" s="3" t="s">
        <v>18</v>
      </c>
      <c r="C24" s="3" t="s">
        <v>11</v>
      </c>
      <c r="D24" s="4" t="s">
        <v>5</v>
      </c>
      <c r="E24" s="4" t="s">
        <v>155</v>
      </c>
    </row>
    <row r="25" spans="1:5" x14ac:dyDescent="0.2">
      <c r="A25" s="8">
        <f t="shared" si="1"/>
        <v>20</v>
      </c>
      <c r="B25" s="3" t="s">
        <v>19</v>
      </c>
      <c r="C25" s="3" t="s">
        <v>11</v>
      </c>
      <c r="D25" s="4" t="s">
        <v>20</v>
      </c>
      <c r="E25" s="4" t="s">
        <v>156</v>
      </c>
    </row>
    <row r="26" spans="1:5" x14ac:dyDescent="0.2">
      <c r="A26" s="8">
        <f t="shared" si="1"/>
        <v>21</v>
      </c>
      <c r="B26" s="3" t="s">
        <v>21</v>
      </c>
      <c r="C26" s="3" t="s">
        <v>11</v>
      </c>
      <c r="D26" s="4" t="s">
        <v>20</v>
      </c>
      <c r="E26" s="4" t="s">
        <v>157</v>
      </c>
    </row>
    <row r="27" spans="1:5" x14ac:dyDescent="0.2">
      <c r="A27" s="8">
        <f t="shared" si="1"/>
        <v>22</v>
      </c>
      <c r="B27" s="3" t="s">
        <v>22</v>
      </c>
      <c r="C27" s="3" t="s">
        <v>11</v>
      </c>
      <c r="D27" s="4" t="s">
        <v>20</v>
      </c>
      <c r="E27" s="4" t="s">
        <v>158</v>
      </c>
    </row>
    <row r="28" spans="1:5" x14ac:dyDescent="0.2">
      <c r="A28" s="8">
        <f t="shared" si="1"/>
        <v>23</v>
      </c>
    </row>
    <row r="29" spans="1:5" x14ac:dyDescent="0.2">
      <c r="A29" s="8">
        <f t="shared" si="1"/>
        <v>24</v>
      </c>
      <c r="B29" s="7" t="s">
        <v>23</v>
      </c>
      <c r="C29" s="7"/>
      <c r="D29" s="7"/>
      <c r="E29" s="7"/>
    </row>
    <row r="30" spans="1:5" x14ac:dyDescent="0.2">
      <c r="A30" s="8">
        <f t="shared" si="1"/>
        <v>25</v>
      </c>
      <c r="B30" s="3" t="s">
        <v>215</v>
      </c>
      <c r="C30" s="4" t="s">
        <v>116</v>
      </c>
      <c r="D30" s="12" t="s">
        <v>159</v>
      </c>
      <c r="E30" s="12" t="s">
        <v>160</v>
      </c>
    </row>
    <row r="31" spans="1:5" x14ac:dyDescent="0.2">
      <c r="A31" s="8">
        <f t="shared" si="1"/>
        <v>26</v>
      </c>
    </row>
    <row r="32" spans="1:5" x14ac:dyDescent="0.2">
      <c r="A32" s="8">
        <f t="shared" si="1"/>
        <v>27</v>
      </c>
      <c r="B32" s="7" t="s">
        <v>24</v>
      </c>
      <c r="C32" s="7"/>
      <c r="D32" s="7"/>
      <c r="E32" s="7"/>
    </row>
    <row r="33" spans="1:5" x14ac:dyDescent="0.2">
      <c r="A33" s="8">
        <f t="shared" si="1"/>
        <v>28</v>
      </c>
      <c r="B33" s="4" t="s">
        <v>25</v>
      </c>
      <c r="C33" s="5" t="s">
        <v>122</v>
      </c>
      <c r="D33" s="4" t="s">
        <v>93</v>
      </c>
      <c r="E33" s="4" t="s">
        <v>161</v>
      </c>
    </row>
    <row r="34" spans="1:5" x14ac:dyDescent="0.2">
      <c r="A34" s="8">
        <f t="shared" si="1"/>
        <v>29</v>
      </c>
      <c r="B34" s="4" t="s">
        <v>26</v>
      </c>
      <c r="C34" s="5" t="s">
        <v>4</v>
      </c>
      <c r="D34" s="11" t="str">
        <f t="shared" ref="D34" si="4">$D$7</f>
        <v>Demand/Energy by Load Factor (30.73% Demand)</v>
      </c>
      <c r="E34" s="11" t="str">
        <f t="shared" ref="E34" si="5">$E$7</f>
        <v>D09/E03 - Excess Demand/Average Energy Consumption</v>
      </c>
    </row>
    <row r="35" spans="1:5" x14ac:dyDescent="0.2">
      <c r="A35" s="8">
        <f t="shared" si="1"/>
        <v>30</v>
      </c>
      <c r="B35" s="4" t="s">
        <v>127</v>
      </c>
      <c r="C35" s="5" t="s">
        <v>8</v>
      </c>
      <c r="D35" s="4" t="s">
        <v>87</v>
      </c>
      <c r="E35" s="4" t="s">
        <v>162</v>
      </c>
    </row>
    <row r="36" spans="1:5" x14ac:dyDescent="0.2">
      <c r="A36" s="8">
        <f t="shared" si="1"/>
        <v>31</v>
      </c>
      <c r="B36" s="4" t="s">
        <v>134</v>
      </c>
      <c r="C36" s="3" t="s">
        <v>11</v>
      </c>
      <c r="D36" s="4" t="s">
        <v>89</v>
      </c>
      <c r="E36" s="4" t="s">
        <v>163</v>
      </c>
    </row>
    <row r="37" spans="1:5" x14ac:dyDescent="0.2">
      <c r="A37" s="8">
        <f t="shared" si="1"/>
        <v>32</v>
      </c>
      <c r="B37" s="4" t="s">
        <v>27</v>
      </c>
      <c r="C37" s="5" t="s">
        <v>122</v>
      </c>
      <c r="D37" s="4" t="s">
        <v>93</v>
      </c>
      <c r="E37" s="4" t="str">
        <f>E33</f>
        <v>S06 - Sum of Production, Transmission, Distribution, and General Plant</v>
      </c>
    </row>
    <row r="38" spans="1:5" x14ac:dyDescent="0.2">
      <c r="A38" s="8">
        <f t="shared" si="1"/>
        <v>33</v>
      </c>
    </row>
    <row r="39" spans="1:5" x14ac:dyDescent="0.2">
      <c r="A39" s="8">
        <f t="shared" si="1"/>
        <v>34</v>
      </c>
      <c r="B39" s="7" t="s">
        <v>28</v>
      </c>
      <c r="C39" s="7"/>
      <c r="D39" s="7"/>
      <c r="E39" s="7"/>
    </row>
    <row r="40" spans="1:5" x14ac:dyDescent="0.2">
      <c r="A40" s="8">
        <f t="shared" si="1"/>
        <v>35</v>
      </c>
      <c r="B40" s="4" t="s">
        <v>29</v>
      </c>
      <c r="C40" s="4" t="s">
        <v>122</v>
      </c>
      <c r="D40" s="5" t="s">
        <v>30</v>
      </c>
      <c r="E40" s="5" t="s">
        <v>164</v>
      </c>
    </row>
    <row r="41" spans="1:5" x14ac:dyDescent="0.2">
      <c r="A41" s="8">
        <f t="shared" si="1"/>
        <v>36</v>
      </c>
      <c r="B41" s="4" t="s">
        <v>31</v>
      </c>
      <c r="C41" s="4" t="s">
        <v>4</v>
      </c>
      <c r="D41" s="5" t="s">
        <v>30</v>
      </c>
      <c r="E41" s="6" t="str">
        <f>E7</f>
        <v>D09/E03 - Excess Demand/Average Energy Consumption</v>
      </c>
    </row>
    <row r="42" spans="1:5" x14ac:dyDescent="0.2">
      <c r="A42" s="8">
        <f t="shared" si="1"/>
        <v>37</v>
      </c>
      <c r="B42" s="4" t="s">
        <v>32</v>
      </c>
      <c r="C42" s="4" t="s">
        <v>8</v>
      </c>
      <c r="D42" s="5" t="s">
        <v>30</v>
      </c>
      <c r="E42" s="6" t="str">
        <f>E14</f>
        <v>D01/E03 - Average Coincident Peak Demand/Average Energy Consumption</v>
      </c>
    </row>
    <row r="43" spans="1:5" x14ac:dyDescent="0.2">
      <c r="A43" s="8">
        <f t="shared" si="1"/>
        <v>38</v>
      </c>
      <c r="B43" s="5" t="s">
        <v>33</v>
      </c>
      <c r="C43" s="5" t="s">
        <v>11</v>
      </c>
      <c r="D43" s="5" t="s">
        <v>30</v>
      </c>
      <c r="E43" s="5" t="s">
        <v>128</v>
      </c>
    </row>
    <row r="44" spans="1:5" x14ac:dyDescent="0.2">
      <c r="A44" s="8">
        <f t="shared" si="1"/>
        <v>39</v>
      </c>
      <c r="B44" s="4" t="s">
        <v>34</v>
      </c>
      <c r="C44" s="4" t="s">
        <v>116</v>
      </c>
      <c r="D44" s="13" t="str">
        <f>$D$30</f>
        <v>4-Factor</v>
      </c>
      <c r="E44" s="12" t="str">
        <f>$E$30</f>
        <v>S23 - 1/4 of Labor O&amp;M Excl A&amp;G/Net P-T-D Plant/O&amp;M Excl Labor,A&amp;G/Avg. Customers</v>
      </c>
    </row>
    <row r="45" spans="1:5" x14ac:dyDescent="0.2">
      <c r="A45" s="8">
        <f t="shared" si="1"/>
        <v>40</v>
      </c>
    </row>
    <row r="46" spans="1:5" x14ac:dyDescent="0.2">
      <c r="A46" s="8">
        <f t="shared" si="1"/>
        <v>41</v>
      </c>
      <c r="B46" s="7" t="s">
        <v>35</v>
      </c>
      <c r="C46" s="7"/>
      <c r="D46" s="7"/>
      <c r="E46" s="7"/>
    </row>
    <row r="47" spans="1:5" x14ac:dyDescent="0.2">
      <c r="A47" s="8">
        <f t="shared" si="1"/>
        <v>42</v>
      </c>
      <c r="B47" s="4" t="s">
        <v>36</v>
      </c>
      <c r="C47" s="4" t="s">
        <v>11</v>
      </c>
      <c r="D47" s="4" t="s">
        <v>20</v>
      </c>
      <c r="E47" s="4" t="s">
        <v>166</v>
      </c>
    </row>
    <row r="48" spans="1:5" x14ac:dyDescent="0.2">
      <c r="A48" s="8">
        <f t="shared" si="1"/>
        <v>43</v>
      </c>
      <c r="B48" s="3" t="s">
        <v>201</v>
      </c>
      <c r="C48" s="4" t="s">
        <v>99</v>
      </c>
      <c r="D48" s="4" t="s">
        <v>30</v>
      </c>
      <c r="E48" s="4" t="s">
        <v>167</v>
      </c>
    </row>
    <row r="49" spans="1:5" x14ac:dyDescent="0.2">
      <c r="A49" s="8">
        <f t="shared" si="1"/>
        <v>44</v>
      </c>
      <c r="B49" s="4" t="s">
        <v>37</v>
      </c>
      <c r="C49" s="4" t="s">
        <v>116</v>
      </c>
      <c r="D49" s="4" t="s">
        <v>119</v>
      </c>
      <c r="E49" s="4" t="s">
        <v>168</v>
      </c>
    </row>
    <row r="50" spans="1:5" x14ac:dyDescent="0.2">
      <c r="A50" s="8">
        <f t="shared" si="1"/>
        <v>45</v>
      </c>
      <c r="B50" s="4" t="s">
        <v>131</v>
      </c>
      <c r="C50" s="4" t="s">
        <v>4</v>
      </c>
      <c r="D50" s="11" t="str">
        <f t="shared" ref="D50:D51" si="6">$D$7</f>
        <v>Demand/Energy by Load Factor (30.73% Demand)</v>
      </c>
      <c r="E50" s="11" t="str">
        <f t="shared" ref="E50:E51" si="7">$E$7</f>
        <v>D09/E03 - Excess Demand/Average Energy Consumption</v>
      </c>
    </row>
    <row r="51" spans="1:5" x14ac:dyDescent="0.2">
      <c r="A51" s="8">
        <f t="shared" si="1"/>
        <v>46</v>
      </c>
      <c r="B51" s="4" t="s">
        <v>135</v>
      </c>
      <c r="C51" s="4" t="s">
        <v>4</v>
      </c>
      <c r="D51" s="11" t="str">
        <f t="shared" si="6"/>
        <v>Demand/Energy by Load Factor (30.73% Demand)</v>
      </c>
      <c r="E51" s="11" t="str">
        <f t="shared" si="7"/>
        <v>D09/E03 - Excess Demand/Average Energy Consumption</v>
      </c>
    </row>
    <row r="52" spans="1:5" x14ac:dyDescent="0.2">
      <c r="A52" s="8">
        <f t="shared" si="1"/>
        <v>47</v>
      </c>
      <c r="B52" s="4" t="s">
        <v>136</v>
      </c>
      <c r="C52" s="5" t="s">
        <v>122</v>
      </c>
      <c r="D52" s="4" t="s">
        <v>93</v>
      </c>
      <c r="E52" s="4" t="s">
        <v>161</v>
      </c>
    </row>
    <row r="53" spans="1:5" x14ac:dyDescent="0.2">
      <c r="A53" s="8">
        <f t="shared" si="1"/>
        <v>48</v>
      </c>
      <c r="C53" s="5"/>
    </row>
    <row r="54" spans="1:5" x14ac:dyDescent="0.2">
      <c r="A54" s="8">
        <f t="shared" si="1"/>
        <v>49</v>
      </c>
      <c r="B54" s="7" t="s">
        <v>40</v>
      </c>
      <c r="C54" s="7"/>
      <c r="D54" s="7"/>
      <c r="E54" s="7"/>
    </row>
    <row r="55" spans="1:5" x14ac:dyDescent="0.2">
      <c r="A55" s="8">
        <f t="shared" si="1"/>
        <v>50</v>
      </c>
      <c r="B55" s="3" t="s">
        <v>41</v>
      </c>
      <c r="C55" s="4" t="s">
        <v>4</v>
      </c>
      <c r="D55" s="11" t="str">
        <f t="shared" ref="D55:D58" si="8">$D$7</f>
        <v>Demand/Energy by Load Factor (30.73% Demand)</v>
      </c>
      <c r="E55" s="11" t="str">
        <f t="shared" ref="E55:E58" si="9">$E$7</f>
        <v>D09/E03 - Excess Demand/Average Energy Consumption</v>
      </c>
    </row>
    <row r="56" spans="1:5" x14ac:dyDescent="0.2">
      <c r="A56" s="8">
        <f t="shared" si="1"/>
        <v>51</v>
      </c>
      <c r="B56" s="3" t="s">
        <v>195</v>
      </c>
      <c r="C56" s="4" t="s">
        <v>4</v>
      </c>
      <c r="D56" s="11" t="str">
        <f t="shared" si="8"/>
        <v>Demand/Energy by Load Factor (30.73% Demand)</v>
      </c>
      <c r="E56" s="11" t="str">
        <f t="shared" si="9"/>
        <v>D09/E03 - Excess Demand/Average Energy Consumption</v>
      </c>
    </row>
    <row r="57" spans="1:5" x14ac:dyDescent="0.2">
      <c r="A57" s="8">
        <f t="shared" si="1"/>
        <v>52</v>
      </c>
      <c r="B57" s="3" t="s">
        <v>43</v>
      </c>
      <c r="C57" s="4" t="s">
        <v>4</v>
      </c>
      <c r="D57" s="11" t="str">
        <f t="shared" si="8"/>
        <v>Demand/Energy by Load Factor (30.73% Demand)</v>
      </c>
      <c r="E57" s="11" t="str">
        <f t="shared" si="9"/>
        <v>D09/E03 - Excess Demand/Average Energy Consumption</v>
      </c>
    </row>
    <row r="58" spans="1:5" x14ac:dyDescent="0.2">
      <c r="A58" s="8">
        <f t="shared" si="1"/>
        <v>53</v>
      </c>
      <c r="B58" s="3" t="s">
        <v>196</v>
      </c>
      <c r="C58" s="4" t="s">
        <v>4</v>
      </c>
      <c r="D58" s="11" t="str">
        <f t="shared" si="8"/>
        <v>Demand/Energy by Load Factor (30.73% Demand)</v>
      </c>
      <c r="E58" s="11" t="str">
        <f t="shared" si="9"/>
        <v>D09/E03 - Excess Demand/Average Energy Consumption</v>
      </c>
    </row>
    <row r="59" spans="1:5" x14ac:dyDescent="0.2">
      <c r="A59" s="8">
        <f t="shared" si="1"/>
        <v>54</v>
      </c>
      <c r="B59" s="3" t="s">
        <v>198</v>
      </c>
      <c r="C59" s="4" t="s">
        <v>4</v>
      </c>
      <c r="D59" s="11" t="str">
        <f t="shared" ref="D59:D61" si="10">$D$7</f>
        <v>Demand/Energy by Load Factor (30.73% Demand)</v>
      </c>
      <c r="E59" s="11" t="str">
        <f t="shared" ref="E59:E61" si="11">$E$7</f>
        <v>D09/E03 - Excess Demand/Average Energy Consumption</v>
      </c>
    </row>
    <row r="60" spans="1:5" x14ac:dyDescent="0.2">
      <c r="A60" s="8">
        <f t="shared" si="1"/>
        <v>55</v>
      </c>
      <c r="B60" s="3" t="s">
        <v>197</v>
      </c>
      <c r="C60" s="4" t="s">
        <v>4</v>
      </c>
      <c r="D60" s="11" t="str">
        <f t="shared" si="10"/>
        <v>Demand/Energy by Load Factor (30.73% Demand)</v>
      </c>
      <c r="E60" s="11" t="str">
        <f t="shared" si="11"/>
        <v>D09/E03 - Excess Demand/Average Energy Consumption</v>
      </c>
    </row>
    <row r="61" spans="1:5" x14ac:dyDescent="0.2">
      <c r="A61" s="8">
        <f t="shared" si="1"/>
        <v>56</v>
      </c>
      <c r="B61" s="3" t="s">
        <v>44</v>
      </c>
      <c r="C61" s="4" t="s">
        <v>4</v>
      </c>
      <c r="D61" s="11" t="str">
        <f t="shared" si="10"/>
        <v>Demand/Energy by Load Factor (30.73% Demand)</v>
      </c>
      <c r="E61" s="11" t="str">
        <f t="shared" si="11"/>
        <v>D09/E03 - Excess Demand/Average Energy Consumption</v>
      </c>
    </row>
    <row r="62" spans="1:5" x14ac:dyDescent="0.2">
      <c r="A62" s="15">
        <f>A60+1</f>
        <v>56</v>
      </c>
      <c r="B62" s="4" t="s">
        <v>222</v>
      </c>
      <c r="C62" s="4" t="s">
        <v>4</v>
      </c>
      <c r="D62" s="11" t="s">
        <v>30</v>
      </c>
      <c r="E62" s="11" t="s">
        <v>223</v>
      </c>
    </row>
    <row r="63" spans="1:5" x14ac:dyDescent="0.2">
      <c r="A63" s="8">
        <f>A61+1</f>
        <v>57</v>
      </c>
      <c r="B63" s="4" t="s">
        <v>199</v>
      </c>
      <c r="C63" s="4" t="s">
        <v>4</v>
      </c>
      <c r="D63" s="4" t="s">
        <v>39</v>
      </c>
      <c r="E63" s="4" t="s">
        <v>165</v>
      </c>
    </row>
    <row r="64" spans="1:5" x14ac:dyDescent="0.2">
      <c r="A64" s="8">
        <f t="shared" si="1"/>
        <v>58</v>
      </c>
      <c r="B64" s="4" t="s">
        <v>200</v>
      </c>
      <c r="C64" s="4" t="s">
        <v>4</v>
      </c>
      <c r="D64" s="11" t="str">
        <f t="shared" ref="D64" si="12">$D$7</f>
        <v>Demand/Energy by Load Factor (30.73% Demand)</v>
      </c>
      <c r="E64" s="11" t="str">
        <f t="shared" ref="E64" si="13">$E$7</f>
        <v>D09/E03 - Excess Demand/Average Energy Consumption</v>
      </c>
    </row>
    <row r="65" spans="1:5" x14ac:dyDescent="0.2">
      <c r="A65" s="8">
        <f t="shared" si="1"/>
        <v>59</v>
      </c>
    </row>
    <row r="66" spans="1:5" x14ac:dyDescent="0.2">
      <c r="A66" s="8">
        <f t="shared" si="1"/>
        <v>60</v>
      </c>
      <c r="B66" s="7" t="s">
        <v>45</v>
      </c>
      <c r="C66" s="7"/>
      <c r="D66" s="7"/>
      <c r="E66" s="7"/>
    </row>
    <row r="67" spans="1:5" x14ac:dyDescent="0.2">
      <c r="A67" s="8">
        <f t="shared" si="1"/>
        <v>61</v>
      </c>
      <c r="B67" s="4" t="s">
        <v>7</v>
      </c>
      <c r="C67" s="4" t="s">
        <v>8</v>
      </c>
      <c r="D67" s="11" t="str">
        <f>$D$14</f>
        <v>Demand/Energy by Peak &amp; Average (61.38% Demand)</v>
      </c>
      <c r="E67" s="11" t="str">
        <f>$E$14</f>
        <v>D01/E03 - Average Coincident Peak Demand/Average Energy Consumption</v>
      </c>
    </row>
    <row r="68" spans="1:5" x14ac:dyDescent="0.2">
      <c r="A68" s="8">
        <f t="shared" si="1"/>
        <v>62</v>
      </c>
    </row>
    <row r="69" spans="1:5" x14ac:dyDescent="0.2">
      <c r="A69" s="8">
        <f t="shared" si="1"/>
        <v>63</v>
      </c>
      <c r="B69" s="7" t="s">
        <v>46</v>
      </c>
      <c r="C69" s="7"/>
      <c r="D69" s="7"/>
      <c r="E69" s="7"/>
    </row>
    <row r="70" spans="1:5" x14ac:dyDescent="0.2">
      <c r="A70" s="8">
        <f t="shared" si="1"/>
        <v>64</v>
      </c>
      <c r="B70" s="4" t="s">
        <v>47</v>
      </c>
      <c r="C70" s="4" t="s">
        <v>11</v>
      </c>
      <c r="D70" s="4" t="s">
        <v>48</v>
      </c>
      <c r="E70" s="4" t="s">
        <v>169</v>
      </c>
    </row>
    <row r="71" spans="1:5" x14ac:dyDescent="0.2">
      <c r="A71" s="8">
        <f t="shared" si="1"/>
        <v>65</v>
      </c>
      <c r="B71" s="4" t="s">
        <v>49</v>
      </c>
      <c r="C71" s="4" t="s">
        <v>11</v>
      </c>
      <c r="D71" s="4" t="s">
        <v>5</v>
      </c>
      <c r="E71" s="4" t="s">
        <v>170</v>
      </c>
    </row>
    <row r="72" spans="1:5" x14ac:dyDescent="0.2">
      <c r="A72" s="8">
        <f t="shared" ref="A72:A135" si="14">A71+1</f>
        <v>66</v>
      </c>
      <c r="B72" s="4" t="s">
        <v>50</v>
      </c>
      <c r="C72" s="4" t="s">
        <v>11</v>
      </c>
      <c r="D72" s="4" t="s">
        <v>5</v>
      </c>
      <c r="E72" s="4" t="s">
        <v>171</v>
      </c>
    </row>
    <row r="73" spans="1:5" x14ac:dyDescent="0.2">
      <c r="A73" s="8">
        <f t="shared" si="14"/>
        <v>67</v>
      </c>
      <c r="B73" s="4" t="s">
        <v>51</v>
      </c>
      <c r="C73" s="4" t="s">
        <v>11</v>
      </c>
      <c r="D73" s="4" t="s">
        <v>5</v>
      </c>
      <c r="E73" s="4" t="s">
        <v>172</v>
      </c>
    </row>
    <row r="74" spans="1:5" x14ac:dyDescent="0.2">
      <c r="A74" s="8">
        <f t="shared" si="14"/>
        <v>68</v>
      </c>
      <c r="B74" s="4" t="s">
        <v>52</v>
      </c>
      <c r="C74" s="4" t="s">
        <v>11</v>
      </c>
      <c r="D74" s="4" t="s">
        <v>5</v>
      </c>
      <c r="E74" s="4" t="s">
        <v>173</v>
      </c>
    </row>
    <row r="75" spans="1:5" x14ac:dyDescent="0.2">
      <c r="A75" s="8">
        <f t="shared" si="14"/>
        <v>69</v>
      </c>
      <c r="B75" s="4" t="s">
        <v>53</v>
      </c>
      <c r="C75" s="4" t="s">
        <v>11</v>
      </c>
      <c r="D75" s="4" t="s">
        <v>20</v>
      </c>
      <c r="E75" s="4" t="s">
        <v>174</v>
      </c>
    </row>
    <row r="76" spans="1:5" x14ac:dyDescent="0.2">
      <c r="A76" s="8">
        <f t="shared" si="14"/>
        <v>70</v>
      </c>
      <c r="B76" s="4" t="s">
        <v>54</v>
      </c>
      <c r="C76" s="4" t="s">
        <v>11</v>
      </c>
      <c r="D76" s="4" t="s">
        <v>20</v>
      </c>
      <c r="E76" s="4" t="s">
        <v>175</v>
      </c>
    </row>
    <row r="77" spans="1:5" x14ac:dyDescent="0.2">
      <c r="A77" s="8">
        <f t="shared" si="14"/>
        <v>71</v>
      </c>
      <c r="B77" s="4" t="s">
        <v>55</v>
      </c>
      <c r="C77" s="4" t="s">
        <v>11</v>
      </c>
      <c r="D77" s="4" t="s">
        <v>20</v>
      </c>
      <c r="E77" s="4" t="s">
        <v>176</v>
      </c>
    </row>
    <row r="78" spans="1:5" x14ac:dyDescent="0.2">
      <c r="A78" s="8">
        <f t="shared" si="14"/>
        <v>72</v>
      </c>
      <c r="B78" s="4" t="s">
        <v>56</v>
      </c>
      <c r="C78" s="4" t="s">
        <v>11</v>
      </c>
      <c r="D78" s="4" t="s">
        <v>48</v>
      </c>
      <c r="E78" s="4" t="s">
        <v>169</v>
      </c>
    </row>
    <row r="79" spans="1:5" x14ac:dyDescent="0.2">
      <c r="A79" s="8">
        <f t="shared" si="14"/>
        <v>73</v>
      </c>
      <c r="B79" s="4" t="s">
        <v>57</v>
      </c>
      <c r="C79" s="4" t="s">
        <v>11</v>
      </c>
      <c r="D79" s="4" t="s">
        <v>5</v>
      </c>
      <c r="E79" s="4" t="s">
        <v>170</v>
      </c>
    </row>
    <row r="80" spans="1:5" x14ac:dyDescent="0.2">
      <c r="A80" s="8">
        <f t="shared" si="14"/>
        <v>74</v>
      </c>
      <c r="B80" s="4" t="s">
        <v>58</v>
      </c>
      <c r="C80" s="4" t="s">
        <v>11</v>
      </c>
      <c r="D80" s="4" t="s">
        <v>59</v>
      </c>
      <c r="E80" s="4" t="s">
        <v>177</v>
      </c>
    </row>
    <row r="81" spans="1:5" x14ac:dyDescent="0.2">
      <c r="A81" s="8">
        <f t="shared" si="14"/>
        <v>75</v>
      </c>
      <c r="B81" s="4" t="s">
        <v>60</v>
      </c>
      <c r="C81" s="4" t="s">
        <v>11</v>
      </c>
      <c r="D81" s="4" t="s">
        <v>5</v>
      </c>
      <c r="E81" s="4" t="s">
        <v>178</v>
      </c>
    </row>
    <row r="82" spans="1:5" x14ac:dyDescent="0.2">
      <c r="A82" s="8">
        <f t="shared" si="14"/>
        <v>76</v>
      </c>
      <c r="B82" s="4" t="s">
        <v>61</v>
      </c>
      <c r="C82" s="4" t="s">
        <v>11</v>
      </c>
      <c r="D82" s="4" t="s">
        <v>5</v>
      </c>
      <c r="E82" s="4" t="s">
        <v>171</v>
      </c>
    </row>
    <row r="83" spans="1:5" x14ac:dyDescent="0.2">
      <c r="A83" s="8">
        <f t="shared" si="14"/>
        <v>77</v>
      </c>
      <c r="B83" s="4" t="s">
        <v>62</v>
      </c>
      <c r="C83" s="4" t="s">
        <v>11</v>
      </c>
      <c r="D83" s="4" t="s">
        <v>5</v>
      </c>
      <c r="E83" s="4" t="s">
        <v>172</v>
      </c>
    </row>
    <row r="84" spans="1:5" x14ac:dyDescent="0.2">
      <c r="A84" s="8">
        <f t="shared" si="14"/>
        <v>78</v>
      </c>
      <c r="B84" s="4" t="s">
        <v>63</v>
      </c>
      <c r="C84" s="4" t="s">
        <v>11</v>
      </c>
      <c r="D84" s="4" t="s">
        <v>5</v>
      </c>
      <c r="E84" s="4" t="s">
        <v>173</v>
      </c>
    </row>
    <row r="85" spans="1:5" x14ac:dyDescent="0.2">
      <c r="A85" s="8">
        <f t="shared" si="14"/>
        <v>79</v>
      </c>
      <c r="B85" s="4" t="s">
        <v>64</v>
      </c>
      <c r="C85" s="4" t="s">
        <v>11</v>
      </c>
      <c r="D85" s="4" t="s">
        <v>5</v>
      </c>
      <c r="E85" s="4" t="s">
        <v>179</v>
      </c>
    </row>
    <row r="86" spans="1:5" x14ac:dyDescent="0.2">
      <c r="A86" s="8">
        <f t="shared" si="14"/>
        <v>80</v>
      </c>
      <c r="B86" s="4" t="s">
        <v>65</v>
      </c>
      <c r="C86" s="4" t="s">
        <v>11</v>
      </c>
      <c r="D86" s="4" t="s">
        <v>20</v>
      </c>
      <c r="E86" s="4" t="s">
        <v>174</v>
      </c>
    </row>
    <row r="87" spans="1:5" x14ac:dyDescent="0.2">
      <c r="A87" s="8">
        <f t="shared" si="14"/>
        <v>81</v>
      </c>
      <c r="B87" s="4" t="s">
        <v>66</v>
      </c>
      <c r="C87" s="4" t="s">
        <v>11</v>
      </c>
      <c r="D87" s="4" t="s">
        <v>20</v>
      </c>
      <c r="E87" s="4" t="s">
        <v>175</v>
      </c>
    </row>
    <row r="88" spans="1:5" x14ac:dyDescent="0.2">
      <c r="A88" s="8">
        <f t="shared" si="14"/>
        <v>82</v>
      </c>
      <c r="B88" s="4" t="s">
        <v>67</v>
      </c>
      <c r="C88" s="4" t="s">
        <v>11</v>
      </c>
      <c r="D88" s="4" t="s">
        <v>59</v>
      </c>
      <c r="E88" s="4" t="s">
        <v>177</v>
      </c>
    </row>
    <row r="89" spans="1:5" x14ac:dyDescent="0.2">
      <c r="A89" s="8">
        <f t="shared" si="14"/>
        <v>83</v>
      </c>
    </row>
    <row r="90" spans="1:5" x14ac:dyDescent="0.2">
      <c r="A90" s="8">
        <f t="shared" si="14"/>
        <v>84</v>
      </c>
      <c r="B90" s="7" t="s">
        <v>68</v>
      </c>
      <c r="C90" s="7"/>
      <c r="D90" s="7"/>
      <c r="E90" s="7"/>
    </row>
    <row r="91" spans="1:5" x14ac:dyDescent="0.2">
      <c r="A91" s="8">
        <f t="shared" si="14"/>
        <v>85</v>
      </c>
      <c r="B91" s="4" t="s">
        <v>69</v>
      </c>
      <c r="C91" s="4" t="s">
        <v>145</v>
      </c>
      <c r="D91" s="4" t="s">
        <v>20</v>
      </c>
      <c r="E91" s="12" t="s">
        <v>180</v>
      </c>
    </row>
    <row r="92" spans="1:5" x14ac:dyDescent="0.2">
      <c r="A92" s="8">
        <f t="shared" si="14"/>
        <v>86</v>
      </c>
      <c r="B92" s="4" t="s">
        <v>70</v>
      </c>
      <c r="C92" s="4" t="s">
        <v>145</v>
      </c>
      <c r="D92" s="4" t="s">
        <v>20</v>
      </c>
      <c r="E92" s="12" t="s">
        <v>181</v>
      </c>
    </row>
    <row r="93" spans="1:5" x14ac:dyDescent="0.2">
      <c r="A93" s="8">
        <f t="shared" si="14"/>
        <v>87</v>
      </c>
      <c r="B93" s="4" t="s">
        <v>71</v>
      </c>
      <c r="C93" s="4" t="s">
        <v>145</v>
      </c>
      <c r="D93" s="4" t="s">
        <v>20</v>
      </c>
      <c r="E93" s="4" t="s">
        <v>182</v>
      </c>
    </row>
    <row r="94" spans="1:5" x14ac:dyDescent="0.2">
      <c r="A94" s="8">
        <f t="shared" si="14"/>
        <v>88</v>
      </c>
      <c r="B94" s="4" t="s">
        <v>72</v>
      </c>
      <c r="C94" s="4" t="s">
        <v>144</v>
      </c>
      <c r="D94" s="4" t="s">
        <v>73</v>
      </c>
      <c r="E94" s="4" t="s">
        <v>183</v>
      </c>
    </row>
    <row r="95" spans="1:5" x14ac:dyDescent="0.2">
      <c r="A95" s="8">
        <f t="shared" si="14"/>
        <v>89</v>
      </c>
      <c r="B95" s="4" t="s">
        <v>74</v>
      </c>
      <c r="C95" s="4" t="s">
        <v>145</v>
      </c>
      <c r="D95" s="4" t="s">
        <v>20</v>
      </c>
      <c r="E95" s="12" t="str">
        <f>E91</f>
        <v>S18 - Sum of Meter Reading and Customer Records &amp; Collections Expenses</v>
      </c>
    </row>
    <row r="96" spans="1:5" x14ac:dyDescent="0.2">
      <c r="A96" s="8">
        <f t="shared" si="14"/>
        <v>90</v>
      </c>
    </row>
    <row r="97" spans="1:5" x14ac:dyDescent="0.2">
      <c r="A97" s="8">
        <f t="shared" si="14"/>
        <v>91</v>
      </c>
      <c r="B97" s="7" t="s">
        <v>75</v>
      </c>
      <c r="C97" s="7"/>
      <c r="D97" s="7"/>
      <c r="E97" s="7"/>
    </row>
    <row r="98" spans="1:5" x14ac:dyDescent="0.2">
      <c r="A98" s="8">
        <f t="shared" si="14"/>
        <v>92</v>
      </c>
      <c r="B98" s="4" t="s">
        <v>76</v>
      </c>
      <c r="C98" s="4" t="s">
        <v>145</v>
      </c>
      <c r="D98" s="4" t="s">
        <v>20</v>
      </c>
      <c r="E98" s="4" t="s">
        <v>184</v>
      </c>
    </row>
    <row r="99" spans="1:5" x14ac:dyDescent="0.2">
      <c r="A99" s="8">
        <f t="shared" si="14"/>
        <v>93</v>
      </c>
      <c r="B99" s="4" t="s">
        <v>77</v>
      </c>
      <c r="C99" s="4" t="s">
        <v>145</v>
      </c>
      <c r="D99" s="4" t="s">
        <v>20</v>
      </c>
      <c r="E99" s="4" t="s">
        <v>184</v>
      </c>
    </row>
    <row r="100" spans="1:5" x14ac:dyDescent="0.2">
      <c r="A100" s="8">
        <f t="shared" si="14"/>
        <v>94</v>
      </c>
      <c r="B100" s="4" t="s">
        <v>124</v>
      </c>
      <c r="C100" s="4" t="s">
        <v>38</v>
      </c>
      <c r="D100" s="4" t="s">
        <v>39</v>
      </c>
      <c r="E100" s="4" t="s">
        <v>78</v>
      </c>
    </row>
    <row r="101" spans="1:5" x14ac:dyDescent="0.2">
      <c r="A101" s="8">
        <f t="shared" si="14"/>
        <v>95</v>
      </c>
      <c r="B101" s="4" t="s">
        <v>79</v>
      </c>
      <c r="C101" s="4" t="s">
        <v>38</v>
      </c>
      <c r="D101" s="4" t="s">
        <v>73</v>
      </c>
      <c r="E101" s="4" t="s">
        <v>125</v>
      </c>
    </row>
    <row r="102" spans="1:5" x14ac:dyDescent="0.2">
      <c r="A102" s="8">
        <f t="shared" si="14"/>
        <v>96</v>
      </c>
      <c r="B102" s="4" t="s">
        <v>80</v>
      </c>
      <c r="C102" s="4" t="s">
        <v>145</v>
      </c>
      <c r="D102" s="4" t="s">
        <v>20</v>
      </c>
      <c r="E102" s="4" t="s">
        <v>184</v>
      </c>
    </row>
    <row r="103" spans="1:5" x14ac:dyDescent="0.2">
      <c r="A103" s="8">
        <f t="shared" si="14"/>
        <v>97</v>
      </c>
      <c r="B103" s="4" t="s">
        <v>81</v>
      </c>
      <c r="C103" s="4" t="s">
        <v>145</v>
      </c>
      <c r="D103" s="4" t="s">
        <v>20</v>
      </c>
      <c r="E103" s="4" t="s">
        <v>184</v>
      </c>
    </row>
    <row r="104" spans="1:5" x14ac:dyDescent="0.2">
      <c r="A104" s="8">
        <f t="shared" si="14"/>
        <v>98</v>
      </c>
    </row>
    <row r="105" spans="1:5" x14ac:dyDescent="0.2">
      <c r="A105" s="8">
        <f t="shared" si="14"/>
        <v>99</v>
      </c>
      <c r="B105" s="7" t="s">
        <v>82</v>
      </c>
      <c r="C105" s="7"/>
      <c r="D105" s="7"/>
      <c r="E105" s="7"/>
    </row>
    <row r="106" spans="1:5" x14ac:dyDescent="0.2">
      <c r="A106" s="8">
        <f t="shared" si="14"/>
        <v>100</v>
      </c>
      <c r="B106" s="4" t="s">
        <v>83</v>
      </c>
      <c r="C106" s="4" t="s">
        <v>145</v>
      </c>
      <c r="D106" s="4" t="s">
        <v>42</v>
      </c>
      <c r="E106" s="4" t="s">
        <v>185</v>
      </c>
    </row>
    <row r="107" spans="1:5" x14ac:dyDescent="0.2">
      <c r="A107" s="8">
        <f t="shared" si="14"/>
        <v>101</v>
      </c>
    </row>
    <row r="108" spans="1:5" x14ac:dyDescent="0.2">
      <c r="A108" s="8">
        <f t="shared" si="14"/>
        <v>102</v>
      </c>
      <c r="B108" s="7" t="s">
        <v>84</v>
      </c>
      <c r="C108" s="7"/>
      <c r="D108" s="7"/>
      <c r="E108" s="7"/>
    </row>
    <row r="109" spans="1:5" x14ac:dyDescent="0.2">
      <c r="A109" s="8">
        <f t="shared" si="14"/>
        <v>103</v>
      </c>
      <c r="B109" s="4" t="s">
        <v>85</v>
      </c>
      <c r="C109" s="4" t="s">
        <v>4</v>
      </c>
      <c r="D109" s="13" t="str">
        <f t="shared" ref="D109:D111" si="15">$D$30</f>
        <v>4-Factor</v>
      </c>
      <c r="E109" s="12" t="str">
        <f t="shared" ref="E109:E111" si="16">$E$30</f>
        <v>S23 - 1/4 of Labor O&amp;M Excl A&amp;G/Net P-T-D Plant/O&amp;M Excl Labor,A&amp;G/Avg. Customers</v>
      </c>
    </row>
    <row r="110" spans="1:5" x14ac:dyDescent="0.2">
      <c r="A110" s="8">
        <f t="shared" si="14"/>
        <v>104</v>
      </c>
      <c r="B110" s="4" t="s">
        <v>86</v>
      </c>
      <c r="C110" s="4" t="s">
        <v>8</v>
      </c>
      <c r="D110" s="13" t="str">
        <f t="shared" si="15"/>
        <v>4-Factor</v>
      </c>
      <c r="E110" s="12" t="str">
        <f t="shared" si="16"/>
        <v>S23 - 1/4 of Labor O&amp;M Excl A&amp;G/Net P-T-D Plant/O&amp;M Excl Labor,A&amp;G/Avg. Customers</v>
      </c>
    </row>
    <row r="111" spans="1:5" x14ac:dyDescent="0.2">
      <c r="A111" s="8">
        <f t="shared" si="14"/>
        <v>105</v>
      </c>
      <c r="B111" s="4" t="s">
        <v>88</v>
      </c>
      <c r="C111" s="4" t="s">
        <v>11</v>
      </c>
      <c r="D111" s="13" t="str">
        <f t="shared" si="15"/>
        <v>4-Factor</v>
      </c>
      <c r="E111" s="12" t="str">
        <f t="shared" si="16"/>
        <v>S23 - 1/4 of Labor O&amp;M Excl A&amp;G/Net P-T-D Plant/O&amp;M Excl Labor,A&amp;G/Avg. Customers</v>
      </c>
    </row>
    <row r="112" spans="1:5" x14ac:dyDescent="0.2">
      <c r="A112" s="8">
        <f t="shared" si="14"/>
        <v>106</v>
      </c>
      <c r="B112" s="4" t="s">
        <v>90</v>
      </c>
      <c r="C112" s="4" t="s">
        <v>145</v>
      </c>
      <c r="D112" s="4" t="s">
        <v>20</v>
      </c>
      <c r="E112" s="4" t="s">
        <v>184</v>
      </c>
    </row>
    <row r="113" spans="1:5" x14ac:dyDescent="0.2">
      <c r="A113" s="8">
        <f t="shared" si="14"/>
        <v>107</v>
      </c>
      <c r="B113" s="4" t="s">
        <v>202</v>
      </c>
      <c r="C113" s="4" t="s">
        <v>116</v>
      </c>
      <c r="D113" s="4" t="s">
        <v>117</v>
      </c>
      <c r="E113" s="4" t="s">
        <v>186</v>
      </c>
    </row>
    <row r="114" spans="1:5" x14ac:dyDescent="0.2">
      <c r="A114" s="8">
        <f t="shared" si="14"/>
        <v>108</v>
      </c>
      <c r="B114" s="4" t="s">
        <v>118</v>
      </c>
      <c r="C114" s="4" t="s">
        <v>116</v>
      </c>
      <c r="D114" s="4" t="s">
        <v>119</v>
      </c>
      <c r="E114" s="4" t="s">
        <v>161</v>
      </c>
    </row>
    <row r="115" spans="1:5" x14ac:dyDescent="0.2">
      <c r="A115" s="8">
        <f t="shared" si="14"/>
        <v>109</v>
      </c>
      <c r="B115" s="4" t="s">
        <v>203</v>
      </c>
      <c r="C115" s="4" t="s">
        <v>116</v>
      </c>
      <c r="D115" s="4" t="s">
        <v>120</v>
      </c>
      <c r="E115" s="4" t="s">
        <v>187</v>
      </c>
    </row>
    <row r="116" spans="1:5" x14ac:dyDescent="0.2">
      <c r="A116" s="8">
        <f t="shared" si="14"/>
        <v>110</v>
      </c>
      <c r="B116" s="4" t="s">
        <v>91</v>
      </c>
      <c r="C116" s="4" t="s">
        <v>4</v>
      </c>
      <c r="D116" s="4" t="s">
        <v>42</v>
      </c>
      <c r="E116" s="4" t="s">
        <v>185</v>
      </c>
    </row>
    <row r="117" spans="1:5" x14ac:dyDescent="0.2">
      <c r="A117" s="8">
        <f t="shared" si="14"/>
        <v>111</v>
      </c>
      <c r="B117" s="4" t="s">
        <v>204</v>
      </c>
      <c r="C117" s="4" t="s">
        <v>144</v>
      </c>
      <c r="D117" s="4" t="s">
        <v>73</v>
      </c>
      <c r="E117" s="4" t="s">
        <v>183</v>
      </c>
    </row>
    <row r="118" spans="1:5" x14ac:dyDescent="0.2">
      <c r="A118" s="8">
        <f t="shared" si="14"/>
        <v>112</v>
      </c>
      <c r="B118" s="4" t="s">
        <v>121</v>
      </c>
      <c r="C118" s="4" t="s">
        <v>116</v>
      </c>
      <c r="D118" s="13" t="str">
        <f>$D$30</f>
        <v>4-Factor</v>
      </c>
      <c r="E118" s="12" t="str">
        <f>$E$30</f>
        <v>S23 - 1/4 of Labor O&amp;M Excl A&amp;G/Net P-T-D Plant/O&amp;M Excl Labor,A&amp;G/Avg. Customers</v>
      </c>
    </row>
    <row r="119" spans="1:5" ht="10.5" customHeight="1" x14ac:dyDescent="0.2">
      <c r="A119" s="8">
        <f t="shared" si="14"/>
        <v>113</v>
      </c>
    </row>
    <row r="120" spans="1:5" x14ac:dyDescent="0.2">
      <c r="A120" s="8">
        <f t="shared" si="14"/>
        <v>114</v>
      </c>
      <c r="B120" s="7" t="s">
        <v>92</v>
      </c>
      <c r="C120" s="7"/>
      <c r="D120" s="7"/>
      <c r="E120" s="7"/>
    </row>
    <row r="121" spans="1:5" x14ac:dyDescent="0.2">
      <c r="A121" s="8">
        <f t="shared" si="14"/>
        <v>115</v>
      </c>
      <c r="B121" s="4" t="s">
        <v>29</v>
      </c>
      <c r="C121" s="4" t="s">
        <v>122</v>
      </c>
      <c r="D121" s="5" t="s">
        <v>93</v>
      </c>
      <c r="E121" s="5" t="s">
        <v>189</v>
      </c>
    </row>
    <row r="122" spans="1:5" x14ac:dyDescent="0.2">
      <c r="A122" s="8">
        <f t="shared" si="14"/>
        <v>116</v>
      </c>
      <c r="B122" s="4" t="s">
        <v>31</v>
      </c>
      <c r="C122" s="5" t="s">
        <v>4</v>
      </c>
      <c r="D122" s="5" t="s">
        <v>94</v>
      </c>
      <c r="E122" s="6" t="str">
        <f>E7</f>
        <v>D09/E03 - Excess Demand/Average Energy Consumption</v>
      </c>
    </row>
    <row r="123" spans="1:5" x14ac:dyDescent="0.2">
      <c r="A123" s="8">
        <f t="shared" si="14"/>
        <v>117</v>
      </c>
      <c r="B123" s="4" t="s">
        <v>32</v>
      </c>
      <c r="C123" s="5" t="s">
        <v>8</v>
      </c>
      <c r="D123" s="5" t="s">
        <v>94</v>
      </c>
      <c r="E123" s="6" t="str">
        <f>$E$14</f>
        <v>D01/E03 - Average Coincident Peak Demand/Average Energy Consumption</v>
      </c>
    </row>
    <row r="124" spans="1:5" x14ac:dyDescent="0.2">
      <c r="A124" s="8">
        <f t="shared" si="14"/>
        <v>118</v>
      </c>
      <c r="B124" s="4" t="s">
        <v>33</v>
      </c>
      <c r="C124" s="5" t="s">
        <v>11</v>
      </c>
      <c r="D124" s="5" t="s">
        <v>95</v>
      </c>
      <c r="E124" s="5" t="s">
        <v>128</v>
      </c>
    </row>
    <row r="125" spans="1:5" x14ac:dyDescent="0.2">
      <c r="A125" s="8">
        <f t="shared" si="14"/>
        <v>119</v>
      </c>
      <c r="B125" s="4" t="s">
        <v>96</v>
      </c>
      <c r="C125" s="5" t="s">
        <v>116</v>
      </c>
      <c r="D125" s="13" t="str">
        <f>D30</f>
        <v>4-Factor</v>
      </c>
      <c r="E125" s="13" t="str">
        <f>E30</f>
        <v>S23 - 1/4 of Labor O&amp;M Excl A&amp;G/Net P-T-D Plant/O&amp;M Excl Labor,A&amp;G/Avg. Customers</v>
      </c>
    </row>
    <row r="126" spans="1:5" ht="10.5" customHeight="1" x14ac:dyDescent="0.2">
      <c r="A126" s="8">
        <f t="shared" si="14"/>
        <v>120</v>
      </c>
      <c r="C126" s="5"/>
      <c r="D126" s="5"/>
      <c r="E126" s="5"/>
    </row>
    <row r="127" spans="1:5" x14ac:dyDescent="0.2">
      <c r="A127" s="8">
        <f t="shared" si="14"/>
        <v>121</v>
      </c>
      <c r="B127" s="7" t="s">
        <v>97</v>
      </c>
      <c r="C127" s="7"/>
      <c r="D127" s="7"/>
      <c r="E127" s="7"/>
    </row>
    <row r="128" spans="1:5" x14ac:dyDescent="0.2">
      <c r="A128" s="8">
        <f t="shared" si="14"/>
        <v>122</v>
      </c>
      <c r="B128" s="4" t="s">
        <v>98</v>
      </c>
      <c r="C128" s="4" t="s">
        <v>99</v>
      </c>
      <c r="D128" s="4" t="s">
        <v>100</v>
      </c>
      <c r="E128" s="4" t="s">
        <v>167</v>
      </c>
    </row>
    <row r="129" spans="1:5" x14ac:dyDescent="0.2">
      <c r="A129" s="8">
        <f t="shared" si="14"/>
        <v>123</v>
      </c>
      <c r="B129" s="4" t="s">
        <v>101</v>
      </c>
      <c r="C129" s="5" t="s">
        <v>4</v>
      </c>
      <c r="D129" s="11" t="str">
        <f t="shared" ref="D129:D130" si="17">$D$7</f>
        <v>Demand/Energy by Load Factor (30.73% Demand)</v>
      </c>
      <c r="E129" s="11" t="str">
        <f t="shared" ref="E129:E130" si="18">$E$7</f>
        <v>D09/E03 - Excess Demand/Average Energy Consumption</v>
      </c>
    </row>
    <row r="130" spans="1:5" x14ac:dyDescent="0.2">
      <c r="A130" s="8">
        <f t="shared" si="14"/>
        <v>124</v>
      </c>
      <c r="B130" s="4" t="s">
        <v>102</v>
      </c>
      <c r="C130" s="5" t="s">
        <v>4</v>
      </c>
      <c r="D130" s="11" t="str">
        <f t="shared" si="17"/>
        <v>Demand/Energy by Load Factor (30.73% Demand)</v>
      </c>
      <c r="E130" s="11" t="str">
        <f t="shared" si="18"/>
        <v>D09/E03 - Excess Demand/Average Energy Consumption</v>
      </c>
    </row>
    <row r="131" spans="1:5" x14ac:dyDescent="0.2">
      <c r="A131" s="8">
        <f t="shared" si="14"/>
        <v>125</v>
      </c>
      <c r="B131" s="4" t="s">
        <v>103</v>
      </c>
      <c r="C131" s="4" t="s">
        <v>11</v>
      </c>
      <c r="D131" s="4" t="s">
        <v>89</v>
      </c>
      <c r="E131" s="4" t="s">
        <v>163</v>
      </c>
    </row>
    <row r="132" spans="1:5" x14ac:dyDescent="0.2">
      <c r="A132" s="8">
        <f t="shared" si="14"/>
        <v>126</v>
      </c>
      <c r="B132" s="4" t="s">
        <v>104</v>
      </c>
      <c r="C132" s="4" t="s">
        <v>144</v>
      </c>
      <c r="D132" s="4" t="s">
        <v>73</v>
      </c>
      <c r="E132" s="4" t="s">
        <v>183</v>
      </c>
    </row>
    <row r="133" spans="1:5" x14ac:dyDescent="0.2">
      <c r="A133" s="8">
        <f t="shared" si="14"/>
        <v>127</v>
      </c>
      <c r="B133" s="4" t="s">
        <v>129</v>
      </c>
      <c r="C133" s="4" t="s">
        <v>144</v>
      </c>
      <c r="D133" s="4" t="s">
        <v>73</v>
      </c>
      <c r="E133" s="4" t="s">
        <v>188</v>
      </c>
    </row>
    <row r="134" spans="1:5" ht="10.5" customHeight="1" x14ac:dyDescent="0.2">
      <c r="A134" s="8">
        <f t="shared" si="14"/>
        <v>128</v>
      </c>
    </row>
    <row r="135" spans="1:5" x14ac:dyDescent="0.2">
      <c r="A135" s="8">
        <f t="shared" si="14"/>
        <v>129</v>
      </c>
      <c r="B135" s="7" t="s">
        <v>105</v>
      </c>
      <c r="C135" s="7"/>
      <c r="D135" s="7"/>
      <c r="E135" s="7"/>
    </row>
    <row r="136" spans="1:5" x14ac:dyDescent="0.2">
      <c r="A136" s="8">
        <f t="shared" ref="A136:A164" si="19">A135+1</f>
        <v>130</v>
      </c>
      <c r="B136" s="4" t="s">
        <v>137</v>
      </c>
      <c r="C136" s="5" t="s">
        <v>8</v>
      </c>
      <c r="D136" s="4" t="s">
        <v>87</v>
      </c>
      <c r="E136" s="4" t="s">
        <v>162</v>
      </c>
    </row>
    <row r="137" spans="1:5" x14ac:dyDescent="0.2">
      <c r="A137" s="8">
        <f t="shared" si="19"/>
        <v>131</v>
      </c>
      <c r="B137" s="4" t="s">
        <v>132</v>
      </c>
      <c r="C137" s="4" t="s">
        <v>11</v>
      </c>
      <c r="D137" s="4" t="s">
        <v>89</v>
      </c>
      <c r="E137" s="4" t="s">
        <v>163</v>
      </c>
    </row>
    <row r="138" spans="1:5" x14ac:dyDescent="0.2">
      <c r="A138" s="8">
        <f t="shared" si="19"/>
        <v>132</v>
      </c>
      <c r="B138" s="4" t="s">
        <v>138</v>
      </c>
      <c r="C138" s="4" t="s">
        <v>4</v>
      </c>
      <c r="D138" s="11" t="s">
        <v>30</v>
      </c>
      <c r="E138" s="11" t="s">
        <v>223</v>
      </c>
    </row>
    <row r="139" spans="1:5" ht="10.5" customHeight="1" x14ac:dyDescent="0.2">
      <c r="A139" s="8">
        <f t="shared" si="19"/>
        <v>133</v>
      </c>
    </row>
    <row r="140" spans="1:5" x14ac:dyDescent="0.2">
      <c r="A140" s="8">
        <f t="shared" si="19"/>
        <v>134</v>
      </c>
      <c r="B140" s="7" t="s">
        <v>106</v>
      </c>
      <c r="C140" s="7"/>
      <c r="D140" s="7"/>
      <c r="E140" s="7"/>
    </row>
    <row r="141" spans="1:5" x14ac:dyDescent="0.2">
      <c r="A141" s="8">
        <f t="shared" si="19"/>
        <v>135</v>
      </c>
      <c r="B141" s="3" t="s">
        <v>107</v>
      </c>
      <c r="C141" s="4" t="s">
        <v>144</v>
      </c>
      <c r="D141" s="4" t="s">
        <v>73</v>
      </c>
      <c r="E141" s="4" t="s">
        <v>192</v>
      </c>
    </row>
    <row r="142" spans="1:5" x14ac:dyDescent="0.2">
      <c r="A142" s="8">
        <f t="shared" si="19"/>
        <v>136</v>
      </c>
      <c r="B142" s="3" t="s">
        <v>205</v>
      </c>
      <c r="C142" s="4" t="s">
        <v>4</v>
      </c>
      <c r="D142" s="4" t="s">
        <v>39</v>
      </c>
      <c r="E142" s="4" t="s">
        <v>165</v>
      </c>
    </row>
    <row r="143" spans="1:5" x14ac:dyDescent="0.2">
      <c r="A143" s="8">
        <f t="shared" si="19"/>
        <v>137</v>
      </c>
      <c r="B143" s="3" t="s">
        <v>133</v>
      </c>
      <c r="C143" s="4" t="s">
        <v>4</v>
      </c>
      <c r="D143" s="4" t="s">
        <v>39</v>
      </c>
      <c r="E143" s="4" t="s">
        <v>165</v>
      </c>
    </row>
    <row r="144" spans="1:5" x14ac:dyDescent="0.2">
      <c r="A144" s="8">
        <f t="shared" si="19"/>
        <v>138</v>
      </c>
      <c r="B144" s="3" t="s">
        <v>126</v>
      </c>
      <c r="C144" s="4" t="s">
        <v>4</v>
      </c>
      <c r="D144" s="4" t="s">
        <v>5</v>
      </c>
      <c r="E144" s="4" t="s">
        <v>193</v>
      </c>
    </row>
    <row r="145" spans="1:5" x14ac:dyDescent="0.2">
      <c r="A145" s="8">
        <f t="shared" si="19"/>
        <v>139</v>
      </c>
      <c r="B145" s="4" t="s">
        <v>206</v>
      </c>
      <c r="C145" s="4" t="s">
        <v>11</v>
      </c>
      <c r="D145" s="4" t="s">
        <v>89</v>
      </c>
      <c r="E145" s="4" t="s">
        <v>163</v>
      </c>
    </row>
    <row r="146" spans="1:5" x14ac:dyDescent="0.2">
      <c r="A146" s="8">
        <f t="shared" si="19"/>
        <v>140</v>
      </c>
      <c r="B146" s="4" t="s">
        <v>207</v>
      </c>
      <c r="C146" s="4" t="s">
        <v>4</v>
      </c>
      <c r="D146" s="4" t="s">
        <v>39</v>
      </c>
      <c r="E146" s="4" t="s">
        <v>165</v>
      </c>
    </row>
    <row r="147" spans="1:5" x14ac:dyDescent="0.2">
      <c r="A147" s="8">
        <f t="shared" si="19"/>
        <v>141</v>
      </c>
      <c r="B147" s="4" t="s">
        <v>208</v>
      </c>
      <c r="C147" s="4" t="s">
        <v>4</v>
      </c>
      <c r="D147" s="4" t="s">
        <v>39</v>
      </c>
      <c r="E147" s="4" t="s">
        <v>165</v>
      </c>
    </row>
    <row r="148" spans="1:5" x14ac:dyDescent="0.2">
      <c r="A148" s="8">
        <f t="shared" si="19"/>
        <v>142</v>
      </c>
      <c r="B148" s="4" t="s">
        <v>209</v>
      </c>
      <c r="C148" s="4" t="s">
        <v>8</v>
      </c>
      <c r="D148" s="4" t="s">
        <v>87</v>
      </c>
      <c r="E148" s="4" t="s">
        <v>162</v>
      </c>
    </row>
    <row r="149" spans="1:5" x14ac:dyDescent="0.2">
      <c r="A149" s="8">
        <f t="shared" si="19"/>
        <v>143</v>
      </c>
      <c r="B149" s="4" t="s">
        <v>210</v>
      </c>
      <c r="C149" s="4" t="s">
        <v>11</v>
      </c>
      <c r="D149" s="4" t="s">
        <v>89</v>
      </c>
      <c r="E149" s="4" t="s">
        <v>163</v>
      </c>
    </row>
    <row r="150" spans="1:5" x14ac:dyDescent="0.2">
      <c r="A150" s="8">
        <f t="shared" si="19"/>
        <v>144</v>
      </c>
      <c r="B150" s="4" t="s">
        <v>211</v>
      </c>
      <c r="C150" s="4" t="s">
        <v>4</v>
      </c>
      <c r="D150" s="4" t="s">
        <v>39</v>
      </c>
      <c r="E150" s="4" t="s">
        <v>165</v>
      </c>
    </row>
    <row r="151" spans="1:5" x14ac:dyDescent="0.2">
      <c r="A151" s="8">
        <f t="shared" si="19"/>
        <v>145</v>
      </c>
      <c r="B151" s="4" t="s">
        <v>212</v>
      </c>
      <c r="C151" s="4" t="s">
        <v>8</v>
      </c>
      <c r="D151" s="4" t="s">
        <v>87</v>
      </c>
      <c r="E151" s="4" t="s">
        <v>162</v>
      </c>
    </row>
    <row r="152" spans="1:5" x14ac:dyDescent="0.2">
      <c r="A152" s="8">
        <f t="shared" si="19"/>
        <v>146</v>
      </c>
      <c r="B152" s="4" t="s">
        <v>213</v>
      </c>
      <c r="C152" s="4" t="s">
        <v>11</v>
      </c>
      <c r="D152" s="4" t="s">
        <v>89</v>
      </c>
      <c r="E152" s="4" t="s">
        <v>163</v>
      </c>
    </row>
    <row r="153" spans="1:5" ht="10.5" customHeight="1" x14ac:dyDescent="0.2">
      <c r="A153" s="8">
        <f t="shared" si="19"/>
        <v>147</v>
      </c>
    </row>
    <row r="154" spans="1:5" x14ac:dyDescent="0.2">
      <c r="A154" s="8">
        <f t="shared" si="19"/>
        <v>148</v>
      </c>
      <c r="B154" s="7" t="s">
        <v>123</v>
      </c>
      <c r="C154" s="7"/>
      <c r="D154" s="7"/>
      <c r="E154" s="7"/>
    </row>
    <row r="155" spans="1:5" x14ac:dyDescent="0.2">
      <c r="A155" s="8">
        <f t="shared" si="19"/>
        <v>149</v>
      </c>
      <c r="B155" s="8" t="s">
        <v>108</v>
      </c>
    </row>
    <row r="156" spans="1:5" x14ac:dyDescent="0.2">
      <c r="A156" s="8">
        <f t="shared" si="19"/>
        <v>150</v>
      </c>
      <c r="B156" s="4" t="s">
        <v>109</v>
      </c>
      <c r="C156" s="4" t="s">
        <v>4</v>
      </c>
      <c r="D156" s="4" t="s">
        <v>39</v>
      </c>
      <c r="E156" s="4" t="s">
        <v>165</v>
      </c>
    </row>
    <row r="157" spans="1:5" x14ac:dyDescent="0.2">
      <c r="A157" s="8">
        <f t="shared" si="19"/>
        <v>151</v>
      </c>
      <c r="B157" s="4" t="s">
        <v>110</v>
      </c>
      <c r="C157" s="4" t="s">
        <v>8</v>
      </c>
      <c r="D157" s="4" t="s">
        <v>87</v>
      </c>
      <c r="E157" s="4" t="s">
        <v>162</v>
      </c>
    </row>
    <row r="158" spans="1:5" x14ac:dyDescent="0.2">
      <c r="A158" s="8">
        <f t="shared" si="19"/>
        <v>152</v>
      </c>
      <c r="B158" s="4" t="s">
        <v>111</v>
      </c>
      <c r="C158" s="4" t="s">
        <v>11</v>
      </c>
      <c r="D158" s="4" t="s">
        <v>89</v>
      </c>
      <c r="E158" s="4" t="s">
        <v>163</v>
      </c>
    </row>
    <row r="159" spans="1:5" x14ac:dyDescent="0.2">
      <c r="A159" s="8">
        <f t="shared" si="19"/>
        <v>153</v>
      </c>
      <c r="B159" s="4" t="s">
        <v>112</v>
      </c>
      <c r="C159" s="4" t="s">
        <v>145</v>
      </c>
      <c r="D159" s="4" t="s">
        <v>20</v>
      </c>
      <c r="E159" s="14" t="s">
        <v>190</v>
      </c>
    </row>
    <row r="160" spans="1:5" x14ac:dyDescent="0.2">
      <c r="A160" s="8">
        <f t="shared" si="19"/>
        <v>154</v>
      </c>
      <c r="B160" s="4" t="s">
        <v>113</v>
      </c>
      <c r="C160" s="4" t="s">
        <v>145</v>
      </c>
      <c r="D160" s="4" t="s">
        <v>20</v>
      </c>
      <c r="E160" s="4" t="s">
        <v>184</v>
      </c>
    </row>
    <row r="161" spans="1:5" x14ac:dyDescent="0.2">
      <c r="A161" s="8">
        <f t="shared" si="19"/>
        <v>155</v>
      </c>
      <c r="B161" s="4" t="s">
        <v>114</v>
      </c>
      <c r="C161" s="4" t="s">
        <v>145</v>
      </c>
      <c r="D161" s="4" t="s">
        <v>42</v>
      </c>
      <c r="E161" s="4" t="s">
        <v>185</v>
      </c>
    </row>
    <row r="162" spans="1:5" x14ac:dyDescent="0.2">
      <c r="A162" s="8">
        <f t="shared" si="19"/>
        <v>156</v>
      </c>
      <c r="B162" s="4" t="s">
        <v>115</v>
      </c>
      <c r="C162" s="4" t="s">
        <v>116</v>
      </c>
      <c r="D162" s="4" t="s">
        <v>100</v>
      </c>
      <c r="E162" s="4" t="s">
        <v>191</v>
      </c>
    </row>
    <row r="163" spans="1:5" x14ac:dyDescent="0.2">
      <c r="A163" s="8">
        <f t="shared" si="19"/>
        <v>157</v>
      </c>
    </row>
    <row r="164" spans="1:5" ht="13.5" x14ac:dyDescent="0.25">
      <c r="A164" s="8">
        <f t="shared" si="19"/>
        <v>158</v>
      </c>
      <c r="B164" s="18" t="s">
        <v>221</v>
      </c>
      <c r="C164" s="18"/>
      <c r="D164" s="18"/>
    </row>
  </sheetData>
  <mergeCells count="4">
    <mergeCell ref="A1:E1"/>
    <mergeCell ref="A2:E2"/>
    <mergeCell ref="A4:A5"/>
    <mergeCell ref="B164:D164"/>
  </mergeCells>
  <printOptions horizontalCentered="1"/>
  <pageMargins left="0.25" right="0.25" top="0.5" bottom="1" header="0.5" footer="0.5"/>
  <pageSetup scale="56" fitToHeight="0" orientation="landscape" useFirstPageNumber="1" horizontalDpi="300" verticalDpi="300" r:id="rId1"/>
  <headerFooter alignWithMargins="0">
    <oddFooter>&amp;LTestimony of Christopher T. Mickelson
Docket Nos. UE-140188/UG-140189&amp;R&amp;"Times,Regular"Exhibit No.__(CTM-4)
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Date1 xmlns="dc463f71-b30c-4ab2-9473-d307f9d35888">2014-07-22T07:00:00+00:00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140188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BA2C4C-B9F7-4671-BC4B-53EA8675E583}"/>
</file>

<file path=customXml/itemProps2.xml><?xml version="1.0" encoding="utf-8"?>
<ds:datastoreItem xmlns:ds="http://schemas.openxmlformats.org/officeDocument/2006/customXml" ds:itemID="{B0040851-E25B-4CDC-B4EA-A490E81C9331}"/>
</file>

<file path=customXml/itemProps3.xml><?xml version="1.0" encoding="utf-8"?>
<ds:datastoreItem xmlns:ds="http://schemas.openxmlformats.org/officeDocument/2006/customXml" ds:itemID="{21FA4D97-9D5A-46DB-8167-095514936640}"/>
</file>

<file path=customXml/itemProps4.xml><?xml version="1.0" encoding="utf-8"?>
<ds:datastoreItem xmlns:ds="http://schemas.openxmlformats.org/officeDocument/2006/customXml" ds:itemID="{6B42E474-2E85-49C3-8C9A-2FA2C92CCF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Proposed Methods (Staff)</vt:lpstr>
      <vt:lpstr>Varience in Allocation (Cyl)</vt:lpstr>
      <vt:lpstr>Varience in Allocation (Col)</vt:lpstr>
      <vt:lpstr>'Proposed Methods (Staff)'!Print_Area</vt:lpstr>
      <vt:lpstr>'Proposed Methods (Staff)'!Print_Titles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Electric Cost Classifications and Allocations</dc:title>
  <dc:creator>Tara Knox</dc:creator>
  <cp:lastModifiedBy>Chris Mickelson</cp:lastModifiedBy>
  <cp:lastPrinted>2014-07-17T14:26:25Z</cp:lastPrinted>
  <dcterms:created xsi:type="dcterms:W3CDTF">1999-09-23T17:40:16Z</dcterms:created>
  <dcterms:modified xsi:type="dcterms:W3CDTF">2014-08-06T13:32:23Z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</Properties>
</file>