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FRANC\AppData\Roaming\OpenText\OTEdit\EC_engprod2\c51764561\"/>
    </mc:Choice>
  </mc:AlternateContent>
  <bookViews>
    <workbookView xWindow="240" yWindow="165" windowWidth="20370" windowHeight="9915" tabRatio="794"/>
  </bookViews>
  <sheets>
    <sheet name="Report 1-Energy Delivery" sheetId="1" r:id="rId1"/>
    <sheet name="Report 2-Contributions and FTEs" sheetId="4" r:id="rId2"/>
    <sheet name="Letter of Payments to Funds" sheetId="6" r:id="rId3"/>
    <sheet name="Other Sources Sorted by eTag" sheetId="11" r:id="rId4"/>
    <sheet name="Other Sources Sorted by MWHs" sheetId="14" r:id="rId5"/>
  </sheets>
  <definedNames>
    <definedName name="_xlnm.Print_Area" localSheetId="0">'Report 1-Energy Delivery'!$A$1:$H$71</definedName>
    <definedName name="_xlnm.Print_Area" localSheetId="1">'Report 2-Contributions and FTEs'!$A$1:$H$23</definedName>
    <definedName name="_xlnm.Print_Titles" localSheetId="0">'Report 1-Energy Delivery'!$1:$6</definedName>
  </definedNames>
  <calcPr calcId="162913"/>
</workbook>
</file>

<file path=xl/calcChain.xml><?xml version="1.0" encoding="utf-8"?>
<calcChain xmlns="http://schemas.openxmlformats.org/spreadsheetml/2006/main">
  <c r="E18" i="1" l="1"/>
  <c r="E34" i="1" l="1"/>
  <c r="E61" i="1" l="1"/>
  <c r="E59" i="1" l="1"/>
  <c r="E55" i="1" l="1"/>
  <c r="E47" i="1" l="1"/>
  <c r="E21" i="1" l="1"/>
  <c r="F21" i="1" l="1"/>
  <c r="F18" i="1"/>
  <c r="E7" i="1" l="1"/>
  <c r="E14" i="1" l="1"/>
  <c r="E54" i="1" l="1"/>
  <c r="E20" i="1" l="1"/>
  <c r="E17" i="1" l="1"/>
  <c r="F17" i="1" s="1"/>
  <c r="B65" i="1" l="1"/>
  <c r="C65" i="1"/>
  <c r="D65" i="1"/>
  <c r="F61" i="1" l="1"/>
  <c r="E58" i="1" l="1"/>
  <c r="F58" i="1" s="1"/>
  <c r="F7" i="1" l="1"/>
  <c r="F47" i="1" l="1"/>
  <c r="E65" i="1" l="1"/>
  <c r="F20" i="1" l="1"/>
  <c r="F34" i="1"/>
  <c r="F54" i="1"/>
  <c r="F55" i="1"/>
  <c r="F59" i="1"/>
  <c r="F14" i="1" l="1"/>
  <c r="F65" i="1" s="1"/>
  <c r="G15" i="4" l="1"/>
</calcChain>
</file>

<file path=xl/comments1.xml><?xml version="1.0" encoding="utf-8"?>
<comments xmlns="http://schemas.openxmlformats.org/spreadsheetml/2006/main">
  <authors>
    <author>Francis, Art</author>
    <author>Puget Sound Energy</author>
  </authors>
  <commentList>
    <comment ref="H13" authorId="0" shapeId="0">
      <text>
        <r>
          <rPr>
            <b/>
            <sz val="9"/>
            <color indexed="81"/>
            <rFont val="Tahoma"/>
            <charset val="1"/>
          </rPr>
          <t>See Note #2</t>
        </r>
      </text>
    </comment>
    <comment ref="E14" authorId="1" shapeId="0">
      <text>
        <r>
          <rPr>
            <b/>
            <sz val="9"/>
            <color indexed="81"/>
            <rFont val="Tahoma"/>
            <family val="2"/>
          </rPr>
          <t>See Note 2 Below</t>
        </r>
      </text>
    </comment>
    <comment ref="H16" authorId="0" shapeId="0">
      <text>
        <r>
          <rPr>
            <b/>
            <sz val="9"/>
            <color indexed="81"/>
            <rFont val="Tahoma"/>
            <charset val="1"/>
          </rPr>
          <t>See Note #2</t>
        </r>
      </text>
    </comment>
    <comment ref="H17" authorId="1" shapeId="0">
      <text>
        <r>
          <rPr>
            <b/>
            <sz val="9"/>
            <color indexed="81"/>
            <rFont val="Tahoma"/>
            <family val="2"/>
          </rPr>
          <t>See Note 2</t>
        </r>
      </text>
    </comment>
    <comment ref="H20" authorId="1" shapeId="0">
      <text>
        <r>
          <rPr>
            <b/>
            <sz val="9"/>
            <color indexed="81"/>
            <rFont val="Tahoma"/>
            <family val="2"/>
          </rPr>
          <t>See Note 2</t>
        </r>
      </text>
    </comment>
    <comment ref="H46" authorId="0" shapeId="0">
      <text>
        <r>
          <rPr>
            <b/>
            <sz val="9"/>
            <color indexed="81"/>
            <rFont val="Tahoma"/>
            <charset val="1"/>
          </rPr>
          <t>See Note #2</t>
        </r>
      </text>
    </comment>
    <comment ref="H53" authorId="0" shapeId="0">
      <text>
        <r>
          <rPr>
            <b/>
            <sz val="9"/>
            <color indexed="81"/>
            <rFont val="Tahoma"/>
            <charset val="1"/>
          </rPr>
          <t>See Note #2</t>
        </r>
      </text>
    </comment>
  </commentList>
</comments>
</file>

<file path=xl/sharedStrings.xml><?xml version="1.0" encoding="utf-8"?>
<sst xmlns="http://schemas.openxmlformats.org/spreadsheetml/2006/main" count="241" uniqueCount="105">
  <si>
    <t>Period Hours in the Month</t>
  </si>
  <si>
    <t>Total number of hours during such month in which the CTCF generated any electric energy</t>
  </si>
  <si>
    <t>Totals</t>
  </si>
  <si>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</si>
  <si>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</si>
  <si>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</si>
  <si>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</si>
  <si>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</si>
  <si>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</si>
  <si>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</si>
  <si>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</si>
  <si>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</si>
  <si>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</si>
  <si>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</si>
  <si>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1. Annually  Required Payment to the "Weatherization Fund" - $833,333.33</t>
  </si>
  <si>
    <t>2. Annually Required Payment to the "Economic and Community Development Fund" - $1,666,666.67</t>
  </si>
  <si>
    <t xml:space="preserve">Total of Contributions </t>
  </si>
  <si>
    <t xml:space="preserve">Notes: </t>
  </si>
  <si>
    <t>Total number of MWh of electric energy delivered by TransAlta to PSE under the Agreement during such month</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</si>
  <si>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</si>
  <si>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</si>
  <si>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</si>
  <si>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</si>
  <si>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</si>
  <si>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</si>
  <si>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Annual Report of Contributions of Financial Assistance and Report of FTEs TransAlta-Centralia Transition Coal Facility (CTCF)</t>
  </si>
  <si>
    <t>A</t>
  </si>
  <si>
    <t>C</t>
  </si>
  <si>
    <t>D</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</si>
  <si>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</si>
  <si>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</si>
  <si>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</si>
  <si>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</si>
  <si>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t>NOTE: For each fund listed above (A-1, A-2 &amp; A-3), payment will be less interest Tax Liabiltiy incurred with respect to amounts during the previous year pursuant to the terms in Section 3(b) of the Memorandum of Agreement between the State of Washington and TransAlta Centralia Generation LLC dated December 23, 2011 ("MOA").</t>
  </si>
  <si>
    <r>
      <t xml:space="preserve">Report Compiled by:     </t>
    </r>
    <r>
      <rPr>
        <sz val="11"/>
        <color theme="1"/>
        <rFont val="Calibri"/>
        <family val="2"/>
        <scheme val="minor"/>
      </rPr>
      <t>Arthur E. Francis, Consulting Energy Contract Administrator, Puget Sound Energy</t>
    </r>
  </si>
  <si>
    <t>Puget Sound Energy</t>
  </si>
  <si>
    <t>NERC e-Tag Source for energy delivered from sources other than the CTCF</t>
  </si>
  <si>
    <t>NERC e-Tag MWh Per Source other than the CTCF</t>
  </si>
  <si>
    <t>H</t>
  </si>
  <si>
    <t>All NERC E-Tag sources shown in column "G" are individual descrete sources.  Each month is totaled in Column E</t>
  </si>
  <si>
    <t>F                                         F= ( D + E )</t>
  </si>
  <si>
    <t>E                                       (Total of Column H By Month, excluding Bookout)</t>
  </si>
  <si>
    <t>"Bookouts" are not included in Column "E" totals as they net out to Zero unless otherwise noted.</t>
  </si>
  <si>
    <t>Energy Technology Fund Annual Payment of $2,083,333.33</t>
  </si>
  <si>
    <t xml:space="preserve">Letter and Email received from TransAlta dated:  </t>
  </si>
  <si>
    <t>BCHA</t>
  </si>
  <si>
    <t>BPAPOWER</t>
  </si>
  <si>
    <t>MIDC</t>
  </si>
  <si>
    <t>BOOKOUT</t>
  </si>
  <si>
    <t>BPASLICE</t>
  </si>
  <si>
    <t>GHE.SATSOP</t>
  </si>
  <si>
    <t>SCL</t>
  </si>
  <si>
    <t>TPWR</t>
  </si>
  <si>
    <t>HERMISTONPPH</t>
  </si>
  <si>
    <t>RRP</t>
  </si>
  <si>
    <t>SENA_GCPD</t>
  </si>
  <si>
    <t>SNPD.BevPark</t>
  </si>
  <si>
    <t>GCPD</t>
  </si>
  <si>
    <t>eTag</t>
  </si>
  <si>
    <t>Gen. Type</t>
  </si>
  <si>
    <t>Notes</t>
  </si>
  <si>
    <t>HERMISTONCPN</t>
  </si>
  <si>
    <t>672</t>
  </si>
  <si>
    <t>BNDY</t>
  </si>
  <si>
    <t>PGESlattGen</t>
  </si>
  <si>
    <t>StatelinePACW</t>
  </si>
  <si>
    <t>KFallsGen</t>
  </si>
  <si>
    <t>MSCG_GCPD</t>
  </si>
  <si>
    <t>SNPD.System</t>
  </si>
  <si>
    <t>Wind</t>
  </si>
  <si>
    <t>Hydro</t>
  </si>
  <si>
    <t>System</t>
  </si>
  <si>
    <t>BC Hydro System Power</t>
  </si>
  <si>
    <t>Seattle City Light</t>
  </si>
  <si>
    <t>BPA System Power</t>
  </si>
  <si>
    <t>BPA Hydro</t>
  </si>
  <si>
    <t>Natural Gas</t>
  </si>
  <si>
    <t>Grant County PUD</t>
  </si>
  <si>
    <t>Grays Harbor Energy Combined Cycle</t>
  </si>
  <si>
    <t>Morgan Stanely's share of Grant Count PUD slice</t>
  </si>
  <si>
    <t>Seattle System Power</t>
  </si>
  <si>
    <t>Snohomish System Power</t>
  </si>
  <si>
    <t>Stateline Wind generation</t>
  </si>
  <si>
    <t>Tacoma System Power</t>
  </si>
  <si>
    <r>
      <rPr>
        <b/>
        <u/>
        <sz val="12"/>
        <color theme="1"/>
        <rFont val="Calibri"/>
        <family val="2"/>
        <scheme val="minor"/>
      </rPr>
      <t>Report Date</t>
    </r>
    <r>
      <rPr>
        <b/>
        <sz val="12"/>
        <color theme="1"/>
        <rFont val="Calibri"/>
        <family val="2"/>
        <scheme val="minor"/>
      </rPr>
      <t>:  March 2024</t>
    </r>
  </si>
  <si>
    <r>
      <rPr>
        <b/>
        <u/>
        <sz val="12"/>
        <color theme="1"/>
        <rFont val="Calibri"/>
        <family val="2"/>
        <scheme val="minor"/>
      </rPr>
      <t>Report Period</t>
    </r>
    <r>
      <rPr>
        <b/>
        <sz val="12"/>
        <color theme="1"/>
        <rFont val="Calibri"/>
        <family val="2"/>
        <scheme val="minor"/>
      </rPr>
      <t>:  12/1/2022 - 12/31/2023</t>
    </r>
  </si>
  <si>
    <t>Average Number of FTEs during Calendar Year 2023</t>
  </si>
  <si>
    <r>
      <rPr>
        <b/>
        <u/>
        <sz val="12"/>
        <color theme="1"/>
        <rFont val="Calibri"/>
        <family val="2"/>
        <scheme val="minor"/>
      </rPr>
      <t>Report Period</t>
    </r>
    <r>
      <rPr>
        <b/>
        <sz val="12"/>
        <color theme="1"/>
        <rFont val="Calibri"/>
        <family val="2"/>
        <scheme val="minor"/>
      </rPr>
      <t>:  1/1/2023 - 12/31/2023</t>
    </r>
  </si>
  <si>
    <t>Contributions Reported by TransAlta for Calendar Year 2023</t>
  </si>
  <si>
    <t>2023 MWHs - Sources Other than CTCF Sorted By MWHs</t>
  </si>
  <si>
    <t>2023 MWHs - Sources Other than CTCF Sorted By eTag</t>
  </si>
  <si>
    <t>2023 Additions</t>
  </si>
  <si>
    <t>BCH.AGC.HYDRO</t>
  </si>
  <si>
    <t>GHPUD</t>
  </si>
  <si>
    <t>Weyerhauser2</t>
  </si>
  <si>
    <t>CSFHorseshoe</t>
  </si>
  <si>
    <t>CSFSHurlburt</t>
  </si>
  <si>
    <t>Arlington OR, Horseshoe Bend Shepards Flat South Caithness Energy</t>
  </si>
  <si>
    <t>OTHER</t>
  </si>
  <si>
    <t>Grays Harbor PUD</t>
  </si>
  <si>
    <t>BIOMASS</t>
  </si>
  <si>
    <t>Located in Longview WA, owned by Weyerhauser Co. paper mill</t>
  </si>
  <si>
    <t>Per FERC Order 2001 guidance</t>
  </si>
  <si>
    <t>Transaction</t>
  </si>
  <si>
    <t>NOTE From TransAlta on the Attached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</si>
</sst>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409]mmmm\-yy;@"/>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
      <sz val="11"/>
      <color theme="1"/>
      <name val="Calibri"/>
      <family val="2"/>
      <scheme val="minor"/>
    </font>
    <font>
      <b/>
      <sz val="9"/>
      <color indexed="81"/>
      <name val="Tahoma"/>
      <family val="2"/>
    </font>
    <font>
      <b/>
      <u/>
      <sz val="18"/>
      <color theme="1"/>
      <name val="Calibri"/>
      <family val="2"/>
      <scheme val="minor"/>
    </font>
    <font>
      <b/>
      <sz val="11"/>
      <color rgb="FF000000"/>
      <name val="Calibri"/>
      <family val="2"/>
    </font>
    <font>
      <sz val="11"/>
      <color rgb="FF000000"/>
      <name val="Calibri"/>
      <family val="2"/>
    </font>
    <font>
      <b/>
      <sz val="9"/>
      <color indexed="81"/>
      <name val="Tahoma"/>
      <charset val="1"/>
    </font>
  </fonts>
  <fills count="6">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DDEBF7"/>
        <bgColor indexed="64"/>
      </patternFill>
    </fill>
    <fill>
      <patternFill patternType="solid">
        <f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3" fontId="7" fillId="0" borderId="0" applyFont="0" applyFill="0" applyBorder="0" applyAlignment="0" applyProtection="0"/>
    <xf numFmtId="0" fontId="7" fillId="5" borderId="51" applyNumberFormat="0" applyFont="0" applyAlignment="0" applyProtection="0"/>
  </cellStyleXfs>
  <cellXfs count="181">
    <xf numFmtId="0" fontId="0" fillId="0" borderId="0" xfId="0"/>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0" fillId="0" borderId="0" xfId="0" applyAlignment="1">
      <alignment wrapText="1"/>
    </xf>
    <xf numFmtId="0" fontId="0" fillId="0" borderId="0" xfId="0" applyAlignment="1">
      <alignment horizontal="center" wrapText="1"/>
    </xf>
    <xf numFmtId="0" fontId="3" fillId="0" borderId="0" xfId="0" applyFont="1" applyFill="1" applyBorder="1" applyAlignment="1"/>
    <xf numFmtId="0" fontId="3" fillId="2" borderId="0" xfId="0" applyFont="1" applyFill="1" applyBorder="1" applyAlignment="1">
      <alignment horizontal="centerContinuous"/>
    </xf>
    <xf numFmtId="0" fontId="3" fillId="2" borderId="6" xfId="0" applyFont="1" applyFill="1" applyBorder="1" applyAlignment="1">
      <alignment horizontal="centerContinuous"/>
    </xf>
    <xf numFmtId="0" fontId="4" fillId="2" borderId="1" xfId="0" applyFont="1" applyFill="1" applyBorder="1" applyAlignment="1">
      <alignment horizontal="centerContinuous"/>
    </xf>
    <xf numFmtId="0" fontId="4" fillId="2" borderId="5" xfId="0" applyFont="1" applyFill="1" applyBorder="1" applyAlignment="1">
      <alignment horizontal="centerContinuous"/>
    </xf>
    <xf numFmtId="0" fontId="0" fillId="0" borderId="14" xfId="0" applyBorder="1"/>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left" wrapText="1"/>
    </xf>
    <xf numFmtId="0" fontId="0" fillId="0" borderId="12" xfId="0" applyFill="1" applyBorder="1" applyAlignment="1">
      <alignment horizontal="center"/>
    </xf>
    <xf numFmtId="0" fontId="0" fillId="0" borderId="0" xfId="0" applyNumberFormat="1" applyBorder="1" applyAlignment="1">
      <alignment wrapText="1"/>
    </xf>
    <xf numFmtId="0" fontId="0" fillId="0" borderId="0" xfId="0" applyBorder="1" applyAlignment="1">
      <alignment wrapText="1"/>
    </xf>
    <xf numFmtId="0" fontId="0" fillId="0" borderId="0" xfId="0" applyNumberFormat="1" applyFill="1" applyBorder="1" applyAlignment="1">
      <alignment vertical="center" wrapText="1"/>
    </xf>
    <xf numFmtId="0" fontId="2" fillId="0" borderId="0" xfId="0" applyNumberFormat="1" applyFont="1" applyFill="1" applyBorder="1" applyAlignment="1">
      <alignment horizontal="left" vertical="center" wrapText="1"/>
    </xf>
    <xf numFmtId="0" fontId="0" fillId="0" borderId="0" xfId="0" applyNumberFormat="1" applyAlignment="1">
      <alignment wrapText="1"/>
    </xf>
    <xf numFmtId="0" fontId="0" fillId="0" borderId="14" xfId="0" applyBorder="1" applyAlignment="1">
      <alignment wrapText="1"/>
    </xf>
    <xf numFmtId="0" fontId="2" fillId="0" borderId="5" xfId="0" applyFont="1" applyBorder="1"/>
    <xf numFmtId="0" fontId="0" fillId="0" borderId="0" xfId="0" applyBorder="1"/>
    <xf numFmtId="0" fontId="0" fillId="0" borderId="5" xfId="0" applyBorder="1"/>
    <xf numFmtId="0" fontId="0" fillId="0" borderId="5" xfId="0" applyFill="1" applyBorder="1"/>
    <xf numFmtId="0" fontId="2" fillId="0" borderId="5" xfId="0" applyFont="1" applyFill="1" applyBorder="1"/>
    <xf numFmtId="0" fontId="0" fillId="0" borderId="0" xfId="0" applyBorder="1" applyAlignment="1"/>
    <xf numFmtId="0" fontId="0" fillId="0" borderId="5" xfId="0" applyBorder="1" applyAlignment="1">
      <alignment horizontal="center" wrapText="1"/>
    </xf>
    <xf numFmtId="0" fontId="0" fillId="0" borderId="20" xfId="0" applyBorder="1"/>
    <xf numFmtId="0" fontId="0" fillId="0" borderId="21" xfId="0" applyBorder="1"/>
    <xf numFmtId="0" fontId="0" fillId="0" borderId="22" xfId="0" applyBorder="1"/>
    <xf numFmtId="0" fontId="0" fillId="0" borderId="21" xfId="0" applyBorder="1" applyAlignment="1">
      <alignment wrapText="1"/>
    </xf>
    <xf numFmtId="0" fontId="0" fillId="0" borderId="0" xfId="0" applyBorder="1" applyAlignment="1">
      <alignment horizontal="center"/>
    </xf>
    <xf numFmtId="0" fontId="0" fillId="0" borderId="6" xfId="0" applyBorder="1"/>
    <xf numFmtId="0" fontId="6"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17" xfId="0" applyFont="1" applyBorder="1" applyAlignment="1">
      <alignment horizontal="center"/>
    </xf>
    <xf numFmtId="0" fontId="0" fillId="3" borderId="26" xfId="0" applyFill="1" applyBorder="1" applyAlignment="1">
      <alignment horizontal="left" wrapText="1"/>
    </xf>
    <xf numFmtId="0" fontId="2" fillId="0" borderId="0" xfId="0" applyFont="1" applyBorder="1" applyAlignment="1">
      <alignment horizontal="center" wrapText="1"/>
    </xf>
    <xf numFmtId="0" fontId="0" fillId="0" borderId="0" xfId="0" applyFill="1" applyBorder="1" applyAlignment="1">
      <alignment vertical="center" wrapText="1"/>
    </xf>
    <xf numFmtId="164" fontId="2" fillId="0" borderId="29" xfId="0" applyNumberFormat="1" applyFont="1" applyBorder="1" applyAlignment="1">
      <alignment horizontal="center" wrapText="1"/>
    </xf>
    <xf numFmtId="164" fontId="2" fillId="0" borderId="30" xfId="0" applyNumberFormat="1" applyFont="1" applyBorder="1" applyAlignment="1">
      <alignment horizontal="center" wrapText="1"/>
    </xf>
    <xf numFmtId="164" fontId="2" fillId="0" borderId="31" xfId="0" applyNumberFormat="1" applyFont="1" applyFill="1" applyBorder="1" applyAlignment="1">
      <alignment horizontal="center" wrapText="1"/>
    </xf>
    <xf numFmtId="164" fontId="2" fillId="0" borderId="32" xfId="0" applyNumberFormat="1" applyFont="1" applyFill="1" applyBorder="1" applyAlignment="1">
      <alignment horizontal="center" wrapText="1"/>
    </xf>
    <xf numFmtId="164" fontId="0" fillId="3" borderId="32" xfId="0" applyNumberFormat="1" applyFont="1" applyFill="1" applyBorder="1" applyAlignment="1">
      <alignment horizontal="right" vertical="top" wrapText="1"/>
    </xf>
    <xf numFmtId="0" fontId="2" fillId="0" borderId="5" xfId="0" applyFont="1" applyFill="1" applyBorder="1" applyAlignment="1">
      <alignment horizontal="center" wrapText="1"/>
    </xf>
    <xf numFmtId="0" fontId="2" fillId="0" borderId="0" xfId="0" applyFont="1" applyFill="1" applyBorder="1" applyAlignment="1">
      <alignment horizontal="center" wrapText="1"/>
    </xf>
    <xf numFmtId="0" fontId="0" fillId="0" borderId="6" xfId="0" applyBorder="1" applyAlignment="1">
      <alignment horizontal="center" wrapText="1"/>
    </xf>
    <xf numFmtId="0" fontId="0" fillId="0" borderId="6" xfId="0" applyNumberFormat="1" applyBorder="1" applyAlignment="1">
      <alignment wrapText="1"/>
    </xf>
    <xf numFmtId="0" fontId="0" fillId="0" borderId="21" xfId="0" applyBorder="1" applyAlignment="1"/>
    <xf numFmtId="0" fontId="0" fillId="0" borderId="4" xfId="0" applyBorder="1" applyAlignment="1">
      <alignment horizontal="left" wrapText="1"/>
    </xf>
    <xf numFmtId="0" fontId="3" fillId="2" borderId="2" xfId="0" applyFont="1" applyFill="1" applyBorder="1" applyAlignment="1">
      <alignment horizontal="centerContinuous" wrapText="1"/>
    </xf>
    <xf numFmtId="0" fontId="3" fillId="2" borderId="0" xfId="0" applyFont="1" applyFill="1" applyBorder="1" applyAlignment="1">
      <alignment horizontal="centerContinuous" wrapText="1"/>
    </xf>
    <xf numFmtId="0" fontId="0" fillId="2" borderId="4" xfId="0" applyFill="1" applyBorder="1" applyAlignment="1">
      <alignment horizontal="left" wrapText="1"/>
    </xf>
    <xf numFmtId="3" fontId="0" fillId="2" borderId="4" xfId="0" applyNumberFormat="1" applyFill="1" applyBorder="1" applyAlignment="1">
      <alignment horizontal="center" wrapText="1"/>
    </xf>
    <xf numFmtId="0" fontId="0" fillId="0" borderId="0" xfId="0" applyFill="1" applyBorder="1"/>
    <xf numFmtId="0" fontId="0" fillId="0" borderId="0" xfId="0" applyFill="1"/>
    <xf numFmtId="0" fontId="0" fillId="0" borderId="6" xfId="0" applyFill="1" applyBorder="1"/>
    <xf numFmtId="0" fontId="0" fillId="0" borderId="40" xfId="0" applyFill="1" applyBorder="1" applyAlignment="1">
      <alignment horizontal="right"/>
    </xf>
    <xf numFmtId="0" fontId="1" fillId="3" borderId="11" xfId="0" applyFont="1" applyFill="1" applyBorder="1" applyAlignment="1">
      <alignment horizontal="center"/>
    </xf>
    <xf numFmtId="3" fontId="1" fillId="3" borderId="37" xfId="0" applyNumberFormat="1" applyFont="1" applyFill="1" applyBorder="1" applyAlignment="1">
      <alignment horizontal="center"/>
    </xf>
    <xf numFmtId="3" fontId="1" fillId="3" borderId="37" xfId="0" applyNumberFormat="1" applyFont="1" applyFill="1" applyBorder="1" applyAlignment="1">
      <alignment horizontal="center" wrapText="1"/>
    </xf>
    <xf numFmtId="3" fontId="1" fillId="3" borderId="39" xfId="0" applyNumberFormat="1" applyFont="1" applyFill="1" applyBorder="1" applyAlignment="1">
      <alignment horizontal="center"/>
    </xf>
    <xf numFmtId="0" fontId="1" fillId="3" borderId="18" xfId="0" applyFont="1" applyFill="1" applyBorder="1"/>
    <xf numFmtId="0" fontId="1" fillId="3" borderId="41" xfId="0" applyFont="1" applyFill="1" applyBorder="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0" fontId="0" fillId="0" borderId="0" xfId="0" applyFill="1" applyBorder="1" applyAlignment="1">
      <alignment horizontal="center"/>
    </xf>
    <xf numFmtId="3" fontId="0" fillId="0" borderId="0" xfId="0" applyNumberFormat="1"/>
    <xf numFmtId="3" fontId="0" fillId="2" borderId="8" xfId="0" applyNumberFormat="1" applyFill="1" applyBorder="1" applyAlignment="1">
      <alignment horizontal="center" wrapText="1"/>
    </xf>
    <xf numFmtId="0" fontId="0" fillId="0" borderId="4" xfId="0" applyBorder="1" applyAlignment="1">
      <alignment horizontal="left" wrapText="1"/>
    </xf>
    <xf numFmtId="0" fontId="0" fillId="0" borderId="4" xfId="0" applyBorder="1" applyAlignment="1">
      <alignment horizontal="left" wrapText="1"/>
    </xf>
    <xf numFmtId="3" fontId="0" fillId="0" borderId="8" xfId="0" applyNumberFormat="1" applyFill="1" applyBorder="1" applyAlignment="1">
      <alignment horizontal="center" wrapText="1"/>
    </xf>
    <xf numFmtId="3" fontId="0" fillId="0" borderId="8" xfId="0" applyNumberFormat="1" applyBorder="1" applyAlignment="1">
      <alignment horizontal="center"/>
    </xf>
    <xf numFmtId="0" fontId="0" fillId="0" borderId="4" xfId="0" applyBorder="1"/>
    <xf numFmtId="15" fontId="0" fillId="0" borderId="14" xfId="0" applyNumberFormat="1" applyBorder="1" applyAlignment="1">
      <alignment wrapText="1"/>
    </xf>
    <xf numFmtId="15" fontId="0" fillId="0" borderId="28" xfId="0" applyNumberFormat="1" applyFill="1" applyBorder="1"/>
    <xf numFmtId="0" fontId="9" fillId="0" borderId="0" xfId="0" applyFont="1"/>
    <xf numFmtId="0" fontId="0" fillId="0" borderId="4" xfId="0" applyBorder="1" applyAlignment="1">
      <alignment horizontal="left" wrapText="1"/>
    </xf>
    <xf numFmtId="0" fontId="0" fillId="0" borderId="4" xfId="0" applyBorder="1" applyAlignment="1">
      <alignment horizontal="left" wrapText="1"/>
    </xf>
    <xf numFmtId="0" fontId="2" fillId="0" borderId="49" xfId="0" applyFont="1" applyFill="1" applyBorder="1"/>
    <xf numFmtId="0" fontId="0" fillId="0" borderId="0" xfId="0" applyAlignment="1">
      <alignment horizontal="left"/>
    </xf>
    <xf numFmtId="0" fontId="0" fillId="0" borderId="0" xfId="0" applyNumberFormat="1"/>
    <xf numFmtId="0" fontId="0" fillId="0" borderId="4" xfId="0" applyBorder="1" applyAlignment="1">
      <alignment horizontal="left" wrapText="1"/>
    </xf>
    <xf numFmtId="0" fontId="0" fillId="0" borderId="4" xfId="0" applyBorder="1" applyAlignment="1">
      <alignment horizontal="left" wrapText="1"/>
    </xf>
    <xf numFmtId="3" fontId="0" fillId="0" borderId="43" xfId="0" applyNumberFormat="1" applyBorder="1" applyAlignment="1">
      <alignment horizontal="center" vertical="center"/>
    </xf>
    <xf numFmtId="165" fontId="0" fillId="0" borderId="45" xfId="0" applyNumberFormat="1" applyBorder="1" applyAlignment="1">
      <alignment horizontal="right" vertical="center"/>
    </xf>
    <xf numFmtId="3" fontId="0" fillId="2" borderId="4" xfId="0" applyNumberFormat="1" applyFill="1" applyBorder="1" applyAlignment="1">
      <alignment horizontal="center" vertical="center"/>
    </xf>
    <xf numFmtId="3" fontId="0" fillId="2" borderId="4" xfId="0" applyNumberFormat="1" applyFill="1" applyBorder="1" applyAlignment="1">
      <alignment horizontal="center" vertical="center" wrapText="1"/>
    </xf>
    <xf numFmtId="165" fontId="0" fillId="2" borderId="4" xfId="0" applyNumberFormat="1" applyFill="1" applyBorder="1" applyAlignment="1">
      <alignment horizontal="right" vertical="center"/>
    </xf>
    <xf numFmtId="0" fontId="10" fillId="4" borderId="6" xfId="0" applyFont="1" applyFill="1" applyBorder="1" applyAlignment="1">
      <alignment horizontal="center" vertical="center" wrapText="1"/>
    </xf>
    <xf numFmtId="3" fontId="0" fillId="2" borderId="43" xfId="0" applyNumberFormat="1" applyFill="1" applyBorder="1" applyAlignment="1">
      <alignment horizontal="center" vertical="center"/>
    </xf>
    <xf numFmtId="165" fontId="0" fillId="2" borderId="45" xfId="0" applyNumberFormat="1" applyFill="1" applyBorder="1" applyAlignment="1">
      <alignment horizontal="right" vertical="center"/>
    </xf>
    <xf numFmtId="49" fontId="0" fillId="2" borderId="43" xfId="0" applyNumberFormat="1" applyFill="1" applyBorder="1" applyAlignment="1">
      <alignment horizontal="center" vertical="center"/>
    </xf>
    <xf numFmtId="3" fontId="0" fillId="2" borderId="43" xfId="0" applyNumberFormat="1" applyFill="1" applyBorder="1" applyAlignment="1">
      <alignment horizontal="center" vertical="center"/>
    </xf>
    <xf numFmtId="165" fontId="0" fillId="2" borderId="42" xfId="0" applyNumberFormat="1" applyFill="1" applyBorder="1" applyAlignment="1">
      <alignment horizontal="right" vertical="center"/>
    </xf>
    <xf numFmtId="3" fontId="0" fillId="2" borderId="43" xfId="0" applyNumberFormat="1" applyFill="1" applyBorder="1" applyAlignment="1">
      <alignment horizontal="center" vertical="center" wrapText="1"/>
    </xf>
    <xf numFmtId="3" fontId="0" fillId="0" borderId="4" xfId="0" applyNumberFormat="1" applyBorder="1" applyAlignment="1">
      <alignment horizontal="center" vertical="center"/>
    </xf>
    <xf numFmtId="0" fontId="0" fillId="0" borderId="4" xfId="0" applyBorder="1" applyAlignment="1">
      <alignment horizontal="left" wrapText="1"/>
    </xf>
    <xf numFmtId="3" fontId="0" fillId="2" borderId="43" xfId="0" applyNumberFormat="1" applyFill="1" applyBorder="1" applyAlignment="1">
      <alignment horizontal="center" vertical="center"/>
    </xf>
    <xf numFmtId="3" fontId="0" fillId="2" borderId="43" xfId="0" applyNumberFormat="1" applyFill="1" applyBorder="1" applyAlignment="1">
      <alignment horizontal="center" vertical="center" wrapText="1"/>
    </xf>
    <xf numFmtId="165" fontId="0" fillId="2" borderId="45" xfId="0" applyNumberFormat="1" applyFill="1" applyBorder="1" applyAlignment="1">
      <alignment horizontal="center" vertical="center"/>
    </xf>
    <xf numFmtId="3" fontId="0" fillId="0" borderId="43" xfId="0" applyNumberFormat="1" applyBorder="1" applyAlignment="1">
      <alignment horizontal="center" vertical="center"/>
    </xf>
    <xf numFmtId="165" fontId="0" fillId="0" borderId="45" xfId="0" applyNumberFormat="1" applyBorder="1" applyAlignment="1">
      <alignment horizontal="right" vertical="center"/>
    </xf>
    <xf numFmtId="0" fontId="0" fillId="0" borderId="4" xfId="0" applyBorder="1" applyAlignment="1">
      <alignment horizontal="left" wrapText="1"/>
    </xf>
    <xf numFmtId="0" fontId="10" fillId="4" borderId="32" xfId="0" applyFont="1" applyFill="1" applyBorder="1" applyAlignment="1">
      <alignment horizontal="center" vertical="center"/>
    </xf>
    <xf numFmtId="0" fontId="10" fillId="4" borderId="6" xfId="0" applyFont="1" applyFill="1" applyBorder="1" applyAlignment="1">
      <alignment horizontal="center" vertical="center"/>
    </xf>
    <xf numFmtId="0" fontId="11" fillId="0" borderId="4" xfId="0" applyFont="1" applyFill="1" applyBorder="1" applyAlignment="1">
      <alignment horizontal="right" vertical="center" wrapText="1"/>
    </xf>
    <xf numFmtId="0" fontId="0" fillId="0" borderId="4" xfId="0" applyFill="1" applyBorder="1" applyAlignment="1">
      <alignment horizontal="right"/>
    </xf>
    <xf numFmtId="0" fontId="11" fillId="0" borderId="4" xfId="2" applyFont="1" applyFill="1" applyBorder="1" applyAlignment="1">
      <alignment horizontal="right" vertical="center" wrapText="1"/>
    </xf>
    <xf numFmtId="0" fontId="0" fillId="0" borderId="4" xfId="2" applyFont="1" applyFill="1" applyBorder="1" applyAlignment="1">
      <alignment horizontal="right"/>
    </xf>
    <xf numFmtId="0" fontId="0" fillId="0" borderId="4" xfId="0" applyFill="1" applyBorder="1"/>
    <xf numFmtId="3" fontId="0" fillId="0" borderId="4" xfId="0" applyNumberFormat="1" applyFill="1" applyBorder="1" applyAlignment="1">
      <alignment horizontal="center"/>
    </xf>
    <xf numFmtId="0" fontId="2" fillId="0" borderId="28" xfId="0" applyFont="1" applyFill="1" applyBorder="1" applyAlignment="1">
      <alignment horizontal="center" vertical="center" wrapText="1"/>
    </xf>
    <xf numFmtId="0" fontId="2" fillId="0" borderId="14" xfId="0" applyFont="1" applyBorder="1"/>
    <xf numFmtId="3" fontId="0" fillId="0" borderId="43" xfId="0" applyNumberFormat="1" applyBorder="1" applyAlignment="1">
      <alignment horizontal="center" vertical="center"/>
    </xf>
    <xf numFmtId="3" fontId="0" fillId="0" borderId="18" xfId="0" applyNumberFormat="1" applyBorder="1" applyAlignment="1">
      <alignment horizontal="center" vertical="center"/>
    </xf>
    <xf numFmtId="3" fontId="0" fillId="2" borderId="43" xfId="0" applyNumberFormat="1" applyFill="1" applyBorder="1" applyAlignment="1">
      <alignment horizontal="center" vertical="center"/>
    </xf>
    <xf numFmtId="3" fontId="0" fillId="2" borderId="18" xfId="0" applyNumberFormat="1" applyFill="1" applyBorder="1" applyAlignment="1">
      <alignment horizontal="center" vertical="center"/>
    </xf>
    <xf numFmtId="0" fontId="0" fillId="0" borderId="18" xfId="0" applyBorder="1" applyAlignment="1">
      <alignment horizontal="center" vertical="center"/>
    </xf>
    <xf numFmtId="165" fontId="0" fillId="0" borderId="45" xfId="0" applyNumberForma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7" xfId="0" applyBorder="1" applyAlignment="1">
      <alignment horizontal="center" vertical="center"/>
    </xf>
    <xf numFmtId="3" fontId="0" fillId="0" borderId="43" xfId="0" applyNumberFormat="1" applyBorder="1" applyAlignment="1">
      <alignment horizontal="center" vertical="center" wrapText="1"/>
    </xf>
    <xf numFmtId="0" fontId="0" fillId="0" borderId="18" xfId="0" applyBorder="1" applyAlignment="1">
      <alignment horizontal="center" vertical="center" wrapText="1"/>
    </xf>
    <xf numFmtId="0" fontId="0" fillId="0" borderId="37" xfId="0" applyBorder="1" applyAlignment="1">
      <alignment horizontal="center" vertical="center" wrapText="1"/>
    </xf>
    <xf numFmtId="3" fontId="0" fillId="2" borderId="43" xfId="0" applyNumberFormat="1" applyFill="1" applyBorder="1" applyAlignment="1">
      <alignment horizontal="center" vertical="center" wrapText="1"/>
    </xf>
    <xf numFmtId="3" fontId="0" fillId="2" borderId="18" xfId="0" applyNumberFormat="1" applyFill="1" applyBorder="1" applyAlignment="1">
      <alignment horizontal="center" vertical="center" wrapText="1"/>
    </xf>
    <xf numFmtId="3" fontId="0" fillId="0" borderId="18" xfId="0" applyNumberFormat="1" applyBorder="1" applyAlignment="1">
      <alignment horizontal="center" vertical="center" wrapText="1"/>
    </xf>
    <xf numFmtId="0" fontId="2" fillId="0" borderId="38" xfId="0" applyFont="1" applyBorder="1" applyAlignment="1">
      <alignment horizontal="left"/>
    </xf>
    <xf numFmtId="0" fontId="2" fillId="0" borderId="40" xfId="0" applyFont="1" applyBorder="1" applyAlignment="1">
      <alignment horizontal="left"/>
    </xf>
    <xf numFmtId="0" fontId="0" fillId="0" borderId="21" xfId="0" applyBorder="1" applyAlignment="1">
      <alignment vertical="center" wrapText="1"/>
    </xf>
    <xf numFmtId="0" fontId="0" fillId="0" borderId="22" xfId="0" applyBorder="1" applyAlignment="1">
      <alignment vertical="center" wrapText="1"/>
    </xf>
    <xf numFmtId="165" fontId="0" fillId="0" borderId="42" xfId="0" applyNumberFormat="1" applyBorder="1" applyAlignment="1">
      <alignment horizontal="center" vertical="center"/>
    </xf>
    <xf numFmtId="0" fontId="0" fillId="0" borderId="17" xfId="0" applyBorder="1" applyAlignment="1">
      <alignment horizontal="center" vertical="center"/>
    </xf>
    <xf numFmtId="37" fontId="0" fillId="0" borderId="43" xfId="1" applyNumberFormat="1" applyFont="1" applyBorder="1" applyAlignment="1">
      <alignment horizontal="center" vertical="center"/>
    </xf>
    <xf numFmtId="165" fontId="0" fillId="0" borderId="45" xfId="0" applyNumberFormat="1" applyBorder="1" applyAlignment="1">
      <alignment horizontal="right" vertical="center"/>
    </xf>
    <xf numFmtId="0" fontId="0" fillId="0" borderId="46" xfId="0" applyBorder="1" applyAlignment="1">
      <alignment horizontal="right" vertical="center"/>
    </xf>
    <xf numFmtId="165" fontId="0" fillId="2" borderId="50" xfId="0" applyNumberFormat="1" applyFill="1" applyBorder="1" applyAlignment="1">
      <alignment horizontal="right" vertical="center"/>
    </xf>
    <xf numFmtId="3" fontId="0" fillId="2" borderId="36" xfId="0" applyNumberFormat="1" applyFill="1" applyBorder="1" applyAlignment="1">
      <alignment horizontal="center" vertical="center"/>
    </xf>
    <xf numFmtId="165" fontId="0" fillId="0" borderId="42" xfId="0" applyNumberFormat="1" applyBorder="1" applyAlignment="1">
      <alignment horizontal="right" vertical="center"/>
    </xf>
    <xf numFmtId="165" fontId="0" fillId="0" borderId="11" xfId="0" applyNumberFormat="1" applyBorder="1" applyAlignment="1">
      <alignment horizontal="right" vertical="center"/>
    </xf>
    <xf numFmtId="165" fontId="0" fillId="2" borderId="42" xfId="0" applyNumberFormat="1" applyFill="1" applyBorder="1" applyAlignment="1">
      <alignment horizontal="center" vertical="center"/>
    </xf>
    <xf numFmtId="3" fontId="0" fillId="0" borderId="37" xfId="0" applyNumberFormat="1" applyBorder="1" applyAlignment="1">
      <alignment horizontal="center" vertical="center"/>
    </xf>
    <xf numFmtId="3" fontId="0" fillId="0" borderId="37" xfId="0" applyNumberFormat="1" applyBorder="1" applyAlignment="1">
      <alignment horizontal="center" vertical="center" wrapText="1"/>
    </xf>
    <xf numFmtId="165" fontId="0" fillId="2" borderId="17" xfId="0" applyNumberFormat="1" applyFill="1" applyBorder="1" applyAlignment="1">
      <alignment horizontal="center" vertical="center"/>
    </xf>
    <xf numFmtId="165" fontId="0" fillId="0" borderId="17" xfId="0" applyNumberFormat="1" applyBorder="1" applyAlignment="1">
      <alignment horizontal="right" vertical="center"/>
    </xf>
    <xf numFmtId="3" fontId="0" fillId="2" borderId="36" xfId="0" applyNumberForma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0" xfId="0" applyNumberFormat="1" applyFont="1" applyFill="1" applyBorder="1" applyAlignment="1">
      <alignment horizontal="left" vertical="center" wrapText="1"/>
    </xf>
    <xf numFmtId="0" fontId="0" fillId="0" borderId="0" xfId="0" applyFont="1" applyBorder="1" applyAlignment="1">
      <alignment vertical="center" wrapText="1"/>
    </xf>
    <xf numFmtId="0" fontId="2" fillId="0" borderId="19"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6" xfId="0" applyBorder="1" applyAlignment="1">
      <alignment horizontal="left" wrapText="1"/>
    </xf>
    <xf numFmtId="0" fontId="0" fillId="0" borderId="23" xfId="0" applyBorder="1" applyAlignment="1">
      <alignment horizontal="left" wrapText="1"/>
    </xf>
    <xf numFmtId="0" fontId="0" fillId="0" borderId="4" xfId="0" applyBorder="1" applyAlignment="1">
      <alignment horizontal="left" wrapText="1"/>
    </xf>
    <xf numFmtId="0" fontId="0" fillId="0" borderId="24" xfId="0" applyBorder="1" applyAlignment="1">
      <alignment horizontal="left" wrapText="1"/>
    </xf>
    <xf numFmtId="0" fontId="0" fillId="0" borderId="10" xfId="0" applyBorder="1" applyAlignment="1">
      <alignment horizontal="left" wrapText="1"/>
    </xf>
    <xf numFmtId="0" fontId="0" fillId="0" borderId="25" xfId="0" applyBorder="1" applyAlignment="1">
      <alignment horizontal="left" wrapText="1"/>
    </xf>
    <xf numFmtId="3" fontId="0" fillId="0" borderId="13" xfId="0" applyNumberFormat="1" applyFill="1" applyBorder="1" applyAlignment="1">
      <alignment horizontal="left" vertical="center" wrapText="1"/>
    </xf>
    <xf numFmtId="3" fontId="0" fillId="0" borderId="27" xfId="0" applyNumberFormat="1" applyFill="1" applyBorder="1" applyAlignment="1">
      <alignment horizontal="left" vertical="center" wrapText="1"/>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10" fillId="4" borderId="38"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8" xfId="0" applyFont="1" applyFill="1" applyBorder="1" applyAlignment="1">
      <alignment horizontal="center" vertical="center"/>
    </xf>
  </cellXfs>
  <cellStyles count="3">
    <cellStyle name="Comma" xfId="1" builtinId="3"/>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107156</xdr:colOff>
      <xdr:row>69</xdr:row>
      <xdr:rowOff>154781</xdr:rowOff>
    </xdr:from>
    <xdr:ext cx="2256772" cy="336823"/>
    <xdr:sp macro="" textlink="">
      <xdr:nvSpPr>
        <xdr:cNvPr id="2" name="TextBox 1"/>
        <xdr:cNvSpPr txBox="1"/>
      </xdr:nvSpPr>
      <xdr:spPr>
        <a:xfrm>
          <a:off x="3000375" y="18609469"/>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523875</xdr:colOff>
      <xdr:row>19</xdr:row>
      <xdr:rowOff>0</xdr:rowOff>
    </xdr:from>
    <xdr:ext cx="2256772" cy="336823"/>
    <xdr:sp macro="" textlink="">
      <xdr:nvSpPr>
        <xdr:cNvPr id="2" name="TextBox 1"/>
        <xdr:cNvSpPr txBox="1"/>
      </xdr:nvSpPr>
      <xdr:spPr>
        <a:xfrm>
          <a:off x="3028950" y="5324475"/>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590550</xdr:colOff>
      <xdr:row>5</xdr:row>
      <xdr:rowOff>104775</xdr:rowOff>
    </xdr:from>
    <xdr:to>
      <xdr:col>12</xdr:col>
      <xdr:colOff>561975</xdr:colOff>
      <xdr:row>11</xdr:row>
      <xdr:rowOff>123825</xdr:rowOff>
    </xdr:to>
    <xdr:sp macro="" textlink="">
      <xdr:nvSpPr>
        <xdr:cNvPr id="2" name="Rectangle 1"/>
        <xdr:cNvSpPr/>
      </xdr:nvSpPr>
      <xdr:spPr>
        <a:xfrm>
          <a:off x="4857750" y="1162050"/>
          <a:ext cx="3019425" cy="11620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485775</xdr:colOff>
      <xdr:row>2</xdr:row>
      <xdr:rowOff>76200</xdr:rowOff>
    </xdr:from>
    <xdr:to>
      <xdr:col>7</xdr:col>
      <xdr:colOff>438334</xdr:colOff>
      <xdr:row>36</xdr:row>
      <xdr:rowOff>47625</xdr:rowOff>
    </xdr:to>
    <xdr:pic>
      <xdr:nvPicPr>
        <xdr:cNvPr id="3" name="Picture 2"/>
        <xdr:cNvPicPr>
          <a:picLocks noChangeAspect="1"/>
        </xdr:cNvPicPr>
      </xdr:nvPicPr>
      <xdr:blipFill>
        <a:blip xmlns:r="http://schemas.openxmlformats.org/officeDocument/2006/relationships" r:embed="rId1"/>
        <a:stretch>
          <a:fillRect/>
        </a:stretch>
      </xdr:blipFill>
      <xdr:spPr>
        <a:xfrm>
          <a:off x="485775" y="561975"/>
          <a:ext cx="4219759" cy="6448425"/>
        </a:xfrm>
        <a:prstGeom prst="rect">
          <a:avLst/>
        </a:prstGeom>
        <a:ln>
          <a:solidFill>
            <a:schemeClr val="tx1"/>
          </a:solidFill>
        </a:ln>
      </xdr:spPr>
    </xdr:pic>
    <xdr:clientData/>
  </xdr:twoCellAnchor>
  <xdr:oneCellAnchor>
    <xdr:from>
      <xdr:col>8</xdr:col>
      <xdr:colOff>28575</xdr:colOff>
      <xdr:row>5</xdr:row>
      <xdr:rowOff>180974</xdr:rowOff>
    </xdr:from>
    <xdr:ext cx="2905125" cy="990601"/>
    <xdr:sp macro="" textlink="">
      <xdr:nvSpPr>
        <xdr:cNvPr id="4" name="TextBox 3"/>
        <xdr:cNvSpPr txBox="1"/>
      </xdr:nvSpPr>
      <xdr:spPr>
        <a:xfrm>
          <a:off x="4905375" y="1238249"/>
          <a:ext cx="2905125" cy="990601"/>
        </a:xfrm>
        <a:prstGeom prst="rect">
          <a:avLst/>
        </a:prstGeom>
        <a:solidFill>
          <a:srgbClr val="FF0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The</a:t>
          </a:r>
          <a:r>
            <a:rPr lang="en-US" sz="1100" b="1" baseline="0"/>
            <a:t> attached Letter of Payments  from TransAlta represents the last of the $55 Million committment under the Memorandum of Agreement, Section 3(a) dated December 23, 2011</a:t>
          </a:r>
          <a:endParaRPr lang="en-US"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M74"/>
  <sheetViews>
    <sheetView tabSelected="1" zoomScale="80" zoomScaleNormal="80" workbookViewId="0">
      <pane xSplit="1" ySplit="6" topLeftCell="B64" activePane="bottomRight" state="frozen"/>
      <selection pane="topRight" activeCell="B1" sqref="B1"/>
      <selection pane="bottomLeft" activeCell="A7" sqref="A7"/>
      <selection pane="bottomRight" activeCell="I68" sqref="I68"/>
    </sheetView>
  </sheetViews>
  <sheetFormatPr defaultRowHeight="15" x14ac:dyDescent="0.25"/>
  <cols>
    <col min="1" max="1" width="16" bestFit="1" customWidth="1"/>
    <col min="2" max="2" width="10.5703125" customWidth="1"/>
    <col min="3" max="3" width="19" customWidth="1"/>
    <col min="4" max="4" width="16.140625" customWidth="1"/>
    <col min="5" max="5" width="22.7109375" style="3" customWidth="1"/>
    <col min="6" max="6" width="20" customWidth="1"/>
    <col min="7" max="7" width="28.28515625" customWidth="1"/>
    <col min="8" max="8" width="29.42578125" customWidth="1"/>
    <col min="10" max="10" width="9.140625" customWidth="1"/>
  </cols>
  <sheetData>
    <row r="1" spans="1:13" ht="18.75" x14ac:dyDescent="0.3">
      <c r="A1" s="8" t="s">
        <v>24</v>
      </c>
      <c r="B1" s="1"/>
      <c r="C1" s="1"/>
      <c r="D1" s="1"/>
      <c r="E1" s="54"/>
      <c r="F1" s="1"/>
      <c r="G1" s="2"/>
      <c r="H1" s="2"/>
      <c r="I1" s="5"/>
      <c r="J1" s="5"/>
      <c r="K1" s="5"/>
      <c r="L1" s="5"/>
      <c r="M1" s="5"/>
    </row>
    <row r="2" spans="1:13" ht="18.75" x14ac:dyDescent="0.3">
      <c r="A2" s="9" t="s">
        <v>20</v>
      </c>
      <c r="B2" s="6"/>
      <c r="C2" s="6"/>
      <c r="D2" s="6"/>
      <c r="E2" s="55"/>
      <c r="F2" s="6"/>
      <c r="G2" s="7"/>
      <c r="H2" s="7"/>
      <c r="I2" s="5"/>
      <c r="J2" s="5"/>
      <c r="K2" s="5"/>
      <c r="L2" s="5"/>
      <c r="M2" s="5"/>
    </row>
    <row r="3" spans="1:13" ht="18.75" x14ac:dyDescent="0.3">
      <c r="A3" s="9" t="s">
        <v>85</v>
      </c>
      <c r="B3" s="6"/>
      <c r="C3" s="6"/>
      <c r="D3" s="6"/>
      <c r="E3" s="55"/>
      <c r="F3" s="6"/>
      <c r="G3" s="7"/>
      <c r="H3" s="7"/>
      <c r="I3" s="5"/>
      <c r="J3" s="5"/>
      <c r="K3" s="5"/>
      <c r="L3" s="5"/>
      <c r="M3" s="5"/>
    </row>
    <row r="4" spans="1:13" ht="18" customHeight="1" x14ac:dyDescent="0.3">
      <c r="A4" s="9" t="s">
        <v>84</v>
      </c>
      <c r="B4" s="6"/>
      <c r="C4" s="6"/>
      <c r="D4" s="6"/>
      <c r="E4" s="55"/>
      <c r="F4" s="6"/>
      <c r="G4" s="7"/>
      <c r="H4" s="7"/>
      <c r="I4" s="5"/>
      <c r="J4" s="5"/>
      <c r="K4" s="5"/>
      <c r="L4" s="5"/>
      <c r="M4" s="5"/>
    </row>
    <row r="5" spans="1:13" ht="65.25" customHeight="1" x14ac:dyDescent="0.3">
      <c r="A5" s="68" t="s">
        <v>26</v>
      </c>
      <c r="B5" s="68" t="s">
        <v>10</v>
      </c>
      <c r="C5" s="68" t="s">
        <v>27</v>
      </c>
      <c r="D5" s="68" t="s">
        <v>28</v>
      </c>
      <c r="E5" s="69" t="s">
        <v>41</v>
      </c>
      <c r="F5" s="69" t="s">
        <v>40</v>
      </c>
      <c r="G5" s="68" t="s">
        <v>29</v>
      </c>
      <c r="H5" s="68" t="s">
        <v>38</v>
      </c>
      <c r="I5" s="5"/>
      <c r="J5" s="5"/>
      <c r="K5" s="5"/>
      <c r="L5" s="5"/>
      <c r="M5" s="5"/>
    </row>
    <row r="6" spans="1:13" s="3" customFormat="1" ht="149.25" customHeight="1" thickBot="1" x14ac:dyDescent="0.3">
      <c r="A6" s="70" t="s">
        <v>3</v>
      </c>
      <c r="B6" s="71" t="s">
        <v>0</v>
      </c>
      <c r="C6" s="71" t="s">
        <v>1</v>
      </c>
      <c r="D6" s="71" t="s">
        <v>30</v>
      </c>
      <c r="E6" s="71" t="s">
        <v>31</v>
      </c>
      <c r="F6" s="72" t="s">
        <v>18</v>
      </c>
      <c r="G6" s="73" t="s">
        <v>36</v>
      </c>
      <c r="H6" s="73" t="s">
        <v>37</v>
      </c>
      <c r="I6" s="4"/>
      <c r="J6" s="4"/>
      <c r="K6" s="4"/>
      <c r="L6" s="4"/>
      <c r="M6" s="4"/>
    </row>
    <row r="7" spans="1:13" x14ac:dyDescent="0.25">
      <c r="A7" s="146">
        <v>44896</v>
      </c>
      <c r="B7" s="147">
        <v>744</v>
      </c>
      <c r="C7" s="147">
        <v>632</v>
      </c>
      <c r="D7" s="147">
        <v>229390</v>
      </c>
      <c r="E7" s="155">
        <f>SUM(H7:H12)</f>
        <v>7800</v>
      </c>
      <c r="F7" s="147">
        <f t="shared" ref="F7" si="0">SUM(D7:E7)</f>
        <v>237190</v>
      </c>
      <c r="G7" s="56" t="s">
        <v>61</v>
      </c>
      <c r="H7" s="76">
        <v>1920</v>
      </c>
    </row>
    <row r="8" spans="1:13" x14ac:dyDescent="0.25">
      <c r="A8" s="145"/>
      <c r="B8" s="126"/>
      <c r="C8" s="126"/>
      <c r="D8" s="126"/>
      <c r="E8" s="132"/>
      <c r="F8" s="126"/>
      <c r="G8" s="56" t="s">
        <v>53</v>
      </c>
      <c r="H8" s="57">
        <v>1592</v>
      </c>
    </row>
    <row r="9" spans="1:13" x14ac:dyDescent="0.25">
      <c r="A9" s="145"/>
      <c r="B9" s="126"/>
      <c r="C9" s="126"/>
      <c r="D9" s="126"/>
      <c r="E9" s="132"/>
      <c r="F9" s="126"/>
      <c r="G9" s="56" t="s">
        <v>66</v>
      </c>
      <c r="H9" s="57">
        <v>1480</v>
      </c>
    </row>
    <row r="10" spans="1:13" x14ac:dyDescent="0.25">
      <c r="A10" s="145"/>
      <c r="B10" s="126"/>
      <c r="C10" s="126"/>
      <c r="D10" s="126"/>
      <c r="E10" s="132"/>
      <c r="F10" s="126"/>
      <c r="G10" s="56" t="s">
        <v>47</v>
      </c>
      <c r="H10" s="57">
        <v>920</v>
      </c>
    </row>
    <row r="11" spans="1:13" x14ac:dyDescent="0.25">
      <c r="A11" s="145"/>
      <c r="B11" s="126"/>
      <c r="C11" s="126"/>
      <c r="D11" s="126"/>
      <c r="E11" s="132"/>
      <c r="F11" s="126"/>
      <c r="G11" s="56" t="s">
        <v>64</v>
      </c>
      <c r="H11" s="57">
        <v>288</v>
      </c>
    </row>
    <row r="12" spans="1:13" x14ac:dyDescent="0.25">
      <c r="A12" s="145"/>
      <c r="B12" s="126"/>
      <c r="C12" s="126"/>
      <c r="D12" s="126"/>
      <c r="E12" s="132"/>
      <c r="F12" s="126"/>
      <c r="G12" s="56" t="s">
        <v>52</v>
      </c>
      <c r="H12" s="57">
        <v>1600</v>
      </c>
    </row>
    <row r="13" spans="1:13" x14ac:dyDescent="0.25">
      <c r="A13" s="145"/>
      <c r="B13" s="126"/>
      <c r="C13" s="126"/>
      <c r="D13" s="126"/>
      <c r="E13" s="132"/>
      <c r="F13" s="126"/>
      <c r="G13" s="56" t="s">
        <v>48</v>
      </c>
      <c r="H13" s="57">
        <v>45480</v>
      </c>
      <c r="I13" s="59"/>
    </row>
    <row r="14" spans="1:13" x14ac:dyDescent="0.25">
      <c r="A14" s="144">
        <v>44927</v>
      </c>
      <c r="B14" s="122">
        <v>744</v>
      </c>
      <c r="C14" s="122">
        <v>728</v>
      </c>
      <c r="D14" s="122">
        <v>263840</v>
      </c>
      <c r="E14" s="131">
        <f>SUM(H14:H15)</f>
        <v>1600</v>
      </c>
      <c r="F14" s="122">
        <f>SUM(D14:E14)</f>
        <v>265440</v>
      </c>
      <c r="G14" s="77" t="s">
        <v>56</v>
      </c>
      <c r="H14" s="79">
        <v>800</v>
      </c>
      <c r="I14" s="59"/>
    </row>
    <row r="15" spans="1:13" x14ac:dyDescent="0.25">
      <c r="A15" s="145"/>
      <c r="B15" s="126"/>
      <c r="C15" s="126"/>
      <c r="D15" s="126"/>
      <c r="E15" s="132"/>
      <c r="F15" s="126"/>
      <c r="G15" s="85" t="s">
        <v>52</v>
      </c>
      <c r="H15" s="79">
        <v>800</v>
      </c>
      <c r="I15" s="59"/>
    </row>
    <row r="16" spans="1:13" x14ac:dyDescent="0.25">
      <c r="A16" s="145"/>
      <c r="B16" s="126"/>
      <c r="C16" s="126"/>
      <c r="D16" s="126"/>
      <c r="E16" s="132"/>
      <c r="F16" s="126"/>
      <c r="G16" s="85" t="s">
        <v>48</v>
      </c>
      <c r="H16" s="79">
        <v>17280</v>
      </c>
      <c r="I16" s="59"/>
    </row>
    <row r="17" spans="1:9" x14ac:dyDescent="0.25">
      <c r="A17" s="99">
        <v>44958</v>
      </c>
      <c r="B17" s="100" t="s">
        <v>62</v>
      </c>
      <c r="C17" s="100" t="s">
        <v>62</v>
      </c>
      <c r="D17" s="98">
        <v>255278</v>
      </c>
      <c r="E17" s="98">
        <f>SUM(H17:H17)</f>
        <v>0</v>
      </c>
      <c r="F17" s="98">
        <f>SUM(D17:E17)</f>
        <v>255278</v>
      </c>
      <c r="G17" s="56" t="s">
        <v>48</v>
      </c>
      <c r="H17" s="76">
        <v>0</v>
      </c>
      <c r="I17" s="59"/>
    </row>
    <row r="18" spans="1:9" x14ac:dyDescent="0.25">
      <c r="A18" s="148">
        <v>44986</v>
      </c>
      <c r="B18" s="122">
        <v>744</v>
      </c>
      <c r="C18" s="122">
        <v>695</v>
      </c>
      <c r="D18" s="122">
        <v>256292</v>
      </c>
      <c r="E18" s="131">
        <f>SUM(H18:H18)</f>
        <v>4608</v>
      </c>
      <c r="F18" s="122">
        <f>SUM(D18:E18)</f>
        <v>260900</v>
      </c>
      <c r="G18" s="78" t="s">
        <v>47</v>
      </c>
      <c r="H18" s="80">
        <v>4608</v>
      </c>
      <c r="I18" s="59"/>
    </row>
    <row r="19" spans="1:9" ht="13.5" customHeight="1" x14ac:dyDescent="0.25">
      <c r="A19" s="149"/>
      <c r="B19" s="151"/>
      <c r="C19" s="151"/>
      <c r="D19" s="151"/>
      <c r="E19" s="152"/>
      <c r="F19" s="151"/>
      <c r="G19" s="90" t="s">
        <v>48</v>
      </c>
      <c r="H19" s="80">
        <v>21440</v>
      </c>
      <c r="I19" s="59"/>
    </row>
    <row r="20" spans="1:9" x14ac:dyDescent="0.25">
      <c r="A20" s="102">
        <v>45017</v>
      </c>
      <c r="B20" s="101">
        <v>721</v>
      </c>
      <c r="C20" s="101">
        <v>720</v>
      </c>
      <c r="D20" s="101">
        <v>273506</v>
      </c>
      <c r="E20" s="103">
        <f>SUM(H20:H20)</f>
        <v>0</v>
      </c>
      <c r="F20" s="101">
        <f>SUM(D20:E20)</f>
        <v>273506</v>
      </c>
      <c r="G20" s="56" t="s">
        <v>48</v>
      </c>
      <c r="H20" s="76">
        <v>0</v>
      </c>
      <c r="I20" s="59"/>
    </row>
    <row r="21" spans="1:9" x14ac:dyDescent="0.25">
      <c r="A21" s="148">
        <v>45047</v>
      </c>
      <c r="B21" s="122">
        <v>744</v>
      </c>
      <c r="C21" s="122">
        <v>72</v>
      </c>
      <c r="D21" s="122">
        <v>24800</v>
      </c>
      <c r="E21" s="131">
        <f>SUM(H21:H32)</f>
        <v>234800</v>
      </c>
      <c r="F21" s="122">
        <f>SUM(D21:E33)</f>
        <v>259600</v>
      </c>
      <c r="G21" s="91" t="s">
        <v>92</v>
      </c>
      <c r="H21" s="80">
        <v>400</v>
      </c>
      <c r="I21" s="59"/>
    </row>
    <row r="22" spans="1:9" x14ac:dyDescent="0.25">
      <c r="A22" s="154"/>
      <c r="B22" s="123"/>
      <c r="C22" s="123"/>
      <c r="D22" s="123"/>
      <c r="E22" s="136"/>
      <c r="F22" s="123"/>
      <c r="G22" s="91" t="s">
        <v>45</v>
      </c>
      <c r="H22" s="80">
        <v>4000</v>
      </c>
      <c r="I22" s="59"/>
    </row>
    <row r="23" spans="1:9" x14ac:dyDescent="0.25">
      <c r="A23" s="154"/>
      <c r="B23" s="123"/>
      <c r="C23" s="123"/>
      <c r="D23" s="123"/>
      <c r="E23" s="136"/>
      <c r="F23" s="123"/>
      <c r="G23" s="91" t="s">
        <v>63</v>
      </c>
      <c r="H23" s="80">
        <v>2800</v>
      </c>
      <c r="I23" s="59"/>
    </row>
    <row r="24" spans="1:9" x14ac:dyDescent="0.25">
      <c r="A24" s="154"/>
      <c r="B24" s="123"/>
      <c r="C24" s="123"/>
      <c r="D24" s="123"/>
      <c r="E24" s="136"/>
      <c r="F24" s="123"/>
      <c r="G24" s="91" t="s">
        <v>46</v>
      </c>
      <c r="H24" s="80">
        <v>162880</v>
      </c>
      <c r="I24" s="59"/>
    </row>
    <row r="25" spans="1:9" x14ac:dyDescent="0.25">
      <c r="A25" s="154"/>
      <c r="B25" s="123"/>
      <c r="C25" s="123"/>
      <c r="D25" s="123"/>
      <c r="E25" s="136"/>
      <c r="F25" s="123"/>
      <c r="G25" s="91" t="s">
        <v>49</v>
      </c>
      <c r="H25" s="80">
        <v>7200</v>
      </c>
      <c r="I25" s="59"/>
    </row>
    <row r="26" spans="1:9" x14ac:dyDescent="0.25">
      <c r="A26" s="154"/>
      <c r="B26" s="123"/>
      <c r="C26" s="123"/>
      <c r="D26" s="123"/>
      <c r="E26" s="136"/>
      <c r="F26" s="123"/>
      <c r="G26" s="91" t="s">
        <v>93</v>
      </c>
      <c r="H26" s="80">
        <v>1440</v>
      </c>
      <c r="I26" s="59"/>
    </row>
    <row r="27" spans="1:9" x14ac:dyDescent="0.25">
      <c r="A27" s="154"/>
      <c r="B27" s="123"/>
      <c r="C27" s="123"/>
      <c r="D27" s="123"/>
      <c r="E27" s="136"/>
      <c r="F27" s="123"/>
      <c r="G27" s="91" t="s">
        <v>47</v>
      </c>
      <c r="H27" s="80">
        <v>12880</v>
      </c>
      <c r="I27" s="59"/>
    </row>
    <row r="28" spans="1:9" x14ac:dyDescent="0.25">
      <c r="A28" s="154"/>
      <c r="B28" s="123"/>
      <c r="C28" s="123"/>
      <c r="D28" s="123"/>
      <c r="E28" s="136"/>
      <c r="F28" s="123"/>
      <c r="G28" s="91" t="s">
        <v>51</v>
      </c>
      <c r="H28" s="80">
        <v>13800</v>
      </c>
      <c r="I28" s="59"/>
    </row>
    <row r="29" spans="1:9" x14ac:dyDescent="0.25">
      <c r="A29" s="154"/>
      <c r="B29" s="123"/>
      <c r="C29" s="123"/>
      <c r="D29" s="123"/>
      <c r="E29" s="136"/>
      <c r="F29" s="123"/>
      <c r="G29" s="91" t="s">
        <v>56</v>
      </c>
      <c r="H29" s="80">
        <v>11800</v>
      </c>
      <c r="I29" s="59"/>
    </row>
    <row r="30" spans="1:9" x14ac:dyDescent="0.25">
      <c r="A30" s="154"/>
      <c r="B30" s="123"/>
      <c r="C30" s="123"/>
      <c r="D30" s="123"/>
      <c r="E30" s="136"/>
      <c r="F30" s="123"/>
      <c r="G30" s="91" t="s">
        <v>68</v>
      </c>
      <c r="H30" s="80">
        <v>2800</v>
      </c>
      <c r="I30" s="59"/>
    </row>
    <row r="31" spans="1:9" x14ac:dyDescent="0.25">
      <c r="A31" s="154"/>
      <c r="B31" s="123"/>
      <c r="C31" s="123"/>
      <c r="D31" s="123"/>
      <c r="E31" s="136"/>
      <c r="F31" s="123"/>
      <c r="G31" s="81" t="s">
        <v>52</v>
      </c>
      <c r="H31" s="104">
        <v>14400</v>
      </c>
      <c r="I31" s="59"/>
    </row>
    <row r="32" spans="1:9" x14ac:dyDescent="0.25">
      <c r="A32" s="154"/>
      <c r="B32" s="123"/>
      <c r="C32" s="123"/>
      <c r="D32" s="123"/>
      <c r="E32" s="136"/>
      <c r="F32" s="123"/>
      <c r="G32" s="81" t="s">
        <v>94</v>
      </c>
      <c r="H32" s="104">
        <v>400</v>
      </c>
      <c r="I32" s="59"/>
    </row>
    <row r="33" spans="1:9" x14ac:dyDescent="0.25">
      <c r="A33" s="154"/>
      <c r="B33" s="123"/>
      <c r="C33" s="123"/>
      <c r="D33" s="123"/>
      <c r="E33" s="136"/>
      <c r="F33" s="123"/>
      <c r="G33" s="81" t="s">
        <v>48</v>
      </c>
      <c r="H33" s="104">
        <v>23120</v>
      </c>
      <c r="I33" s="59"/>
    </row>
    <row r="34" spans="1:9" x14ac:dyDescent="0.25">
      <c r="A34" s="150">
        <v>45078</v>
      </c>
      <c r="B34" s="124">
        <v>720</v>
      </c>
      <c r="C34" s="124">
        <v>507</v>
      </c>
      <c r="D34" s="124">
        <v>129695</v>
      </c>
      <c r="E34" s="134">
        <f>SUM(H34:H45)</f>
        <v>86269</v>
      </c>
      <c r="F34" s="124">
        <f>SUM(D34:E46)</f>
        <v>215964</v>
      </c>
      <c r="G34" s="56" t="s">
        <v>46</v>
      </c>
      <c r="H34" s="76">
        <v>52752</v>
      </c>
      <c r="I34" s="59"/>
    </row>
    <row r="35" spans="1:9" x14ac:dyDescent="0.25">
      <c r="A35" s="153"/>
      <c r="B35" s="125"/>
      <c r="C35" s="125"/>
      <c r="D35" s="125"/>
      <c r="E35" s="135"/>
      <c r="F35" s="125"/>
      <c r="G35" s="56" t="s">
        <v>95</v>
      </c>
      <c r="H35" s="76">
        <v>400</v>
      </c>
      <c r="I35" s="59"/>
    </row>
    <row r="36" spans="1:9" x14ac:dyDescent="0.25">
      <c r="A36" s="153"/>
      <c r="B36" s="125"/>
      <c r="C36" s="125"/>
      <c r="D36" s="125"/>
      <c r="E36" s="135"/>
      <c r="F36" s="125"/>
      <c r="G36" s="56" t="s">
        <v>96</v>
      </c>
      <c r="H36" s="76">
        <v>1102</v>
      </c>
      <c r="I36" s="59"/>
    </row>
    <row r="37" spans="1:9" x14ac:dyDescent="0.25">
      <c r="A37" s="153"/>
      <c r="B37" s="125"/>
      <c r="C37" s="125"/>
      <c r="D37" s="125"/>
      <c r="E37" s="135"/>
      <c r="F37" s="125"/>
      <c r="G37" s="56" t="s">
        <v>57</v>
      </c>
      <c r="H37" s="76">
        <v>2000</v>
      </c>
      <c r="I37" s="59"/>
    </row>
    <row r="38" spans="1:9" x14ac:dyDescent="0.25">
      <c r="A38" s="153"/>
      <c r="B38" s="125"/>
      <c r="C38" s="125"/>
      <c r="D38" s="125"/>
      <c r="E38" s="135"/>
      <c r="F38" s="125"/>
      <c r="G38" s="56" t="s">
        <v>50</v>
      </c>
      <c r="H38" s="76">
        <v>6450</v>
      </c>
      <c r="I38" s="59"/>
    </row>
    <row r="39" spans="1:9" x14ac:dyDescent="0.25">
      <c r="A39" s="153"/>
      <c r="B39" s="125"/>
      <c r="C39" s="125"/>
      <c r="D39" s="125"/>
      <c r="E39" s="135"/>
      <c r="F39" s="125"/>
      <c r="G39" s="56" t="s">
        <v>47</v>
      </c>
      <c r="H39" s="76">
        <v>16576</v>
      </c>
      <c r="I39" s="59"/>
    </row>
    <row r="40" spans="1:9" x14ac:dyDescent="0.25">
      <c r="A40" s="153"/>
      <c r="B40" s="125"/>
      <c r="C40" s="125"/>
      <c r="D40" s="125"/>
      <c r="E40" s="135"/>
      <c r="F40" s="125"/>
      <c r="G40" s="56" t="s">
        <v>67</v>
      </c>
      <c r="H40" s="76">
        <v>1800</v>
      </c>
      <c r="I40" s="59"/>
    </row>
    <row r="41" spans="1:9" x14ac:dyDescent="0.25">
      <c r="A41" s="153"/>
      <c r="B41" s="125"/>
      <c r="C41" s="125"/>
      <c r="D41" s="125"/>
      <c r="E41" s="135"/>
      <c r="F41" s="125"/>
      <c r="G41" s="56" t="s">
        <v>54</v>
      </c>
      <c r="H41" s="76">
        <v>80</v>
      </c>
      <c r="I41" s="59"/>
    </row>
    <row r="42" spans="1:9" x14ac:dyDescent="0.25">
      <c r="A42" s="142"/>
      <c r="B42" s="126"/>
      <c r="C42" s="126"/>
      <c r="D42" s="126"/>
      <c r="E42" s="132"/>
      <c r="F42" s="126"/>
      <c r="G42" s="56" t="s">
        <v>55</v>
      </c>
      <c r="H42" s="76">
        <v>98</v>
      </c>
      <c r="I42" s="59"/>
    </row>
    <row r="43" spans="1:9" x14ac:dyDescent="0.25">
      <c r="A43" s="142"/>
      <c r="B43" s="126"/>
      <c r="C43" s="126"/>
      <c r="D43" s="126"/>
      <c r="E43" s="132"/>
      <c r="F43" s="126"/>
      <c r="G43" s="56" t="s">
        <v>56</v>
      </c>
      <c r="H43" s="76">
        <v>400</v>
      </c>
      <c r="I43" s="59"/>
    </row>
    <row r="44" spans="1:9" x14ac:dyDescent="0.25">
      <c r="A44" s="142"/>
      <c r="B44" s="126"/>
      <c r="C44" s="126"/>
      <c r="D44" s="126"/>
      <c r="E44" s="132"/>
      <c r="F44" s="126"/>
      <c r="G44" s="56" t="s">
        <v>65</v>
      </c>
      <c r="H44" s="76">
        <v>371</v>
      </c>
      <c r="I44" s="59"/>
    </row>
    <row r="45" spans="1:9" x14ac:dyDescent="0.25">
      <c r="A45" s="142"/>
      <c r="B45" s="126"/>
      <c r="C45" s="126"/>
      <c r="D45" s="126"/>
      <c r="E45" s="132"/>
      <c r="F45" s="126"/>
      <c r="G45" s="56" t="s">
        <v>52</v>
      </c>
      <c r="H45" s="76">
        <v>4240</v>
      </c>
      <c r="I45" s="59"/>
    </row>
    <row r="46" spans="1:9" x14ac:dyDescent="0.25">
      <c r="A46" s="142"/>
      <c r="B46" s="126"/>
      <c r="C46" s="126"/>
      <c r="D46" s="126"/>
      <c r="E46" s="132"/>
      <c r="F46" s="126"/>
      <c r="G46" s="56" t="s">
        <v>48</v>
      </c>
      <c r="H46" s="76">
        <v>57560</v>
      </c>
      <c r="I46" s="59"/>
    </row>
    <row r="47" spans="1:9" ht="17.25" customHeight="1" x14ac:dyDescent="0.25">
      <c r="A47" s="127">
        <v>45108</v>
      </c>
      <c r="B47" s="122">
        <v>744</v>
      </c>
      <c r="C47" s="122">
        <v>627</v>
      </c>
      <c r="D47" s="122">
        <v>264215</v>
      </c>
      <c r="E47" s="131">
        <f>SUM(H47:H52)</f>
        <v>2840</v>
      </c>
      <c r="F47" s="122">
        <f t="shared" ref="F47:F59" si="1">SUM(D47:E47)</f>
        <v>267055</v>
      </c>
      <c r="G47" s="53" t="s">
        <v>46</v>
      </c>
      <c r="H47" s="80">
        <v>560</v>
      </c>
      <c r="I47" s="59"/>
    </row>
    <row r="48" spans="1:9" ht="17.25" customHeight="1" x14ac:dyDescent="0.25">
      <c r="A48" s="128"/>
      <c r="B48" s="126"/>
      <c r="C48" s="126"/>
      <c r="D48" s="126"/>
      <c r="E48" s="132"/>
      <c r="F48" s="126"/>
      <c r="G48" s="105" t="s">
        <v>49</v>
      </c>
      <c r="H48" s="80">
        <v>80</v>
      </c>
      <c r="I48" s="59"/>
    </row>
    <row r="49" spans="1:12" ht="17.25" customHeight="1" x14ac:dyDescent="0.25">
      <c r="A49" s="128"/>
      <c r="B49" s="126"/>
      <c r="C49" s="126"/>
      <c r="D49" s="126"/>
      <c r="E49" s="132"/>
      <c r="F49" s="126"/>
      <c r="G49" s="105" t="s">
        <v>50</v>
      </c>
      <c r="H49" s="80">
        <v>1520</v>
      </c>
      <c r="I49" s="59"/>
    </row>
    <row r="50" spans="1:12" ht="17.25" customHeight="1" x14ac:dyDescent="0.25">
      <c r="A50" s="128"/>
      <c r="B50" s="126"/>
      <c r="C50" s="126"/>
      <c r="D50" s="126"/>
      <c r="E50" s="132"/>
      <c r="F50" s="126"/>
      <c r="G50" s="105" t="s">
        <v>47</v>
      </c>
      <c r="H50" s="80">
        <v>80</v>
      </c>
      <c r="I50" s="59"/>
    </row>
    <row r="51" spans="1:12" ht="17.25" customHeight="1" x14ac:dyDescent="0.25">
      <c r="A51" s="128"/>
      <c r="B51" s="126"/>
      <c r="C51" s="126"/>
      <c r="D51" s="126"/>
      <c r="E51" s="132"/>
      <c r="F51" s="126"/>
      <c r="G51" s="105" t="s">
        <v>56</v>
      </c>
      <c r="H51" s="80">
        <v>200</v>
      </c>
      <c r="I51" s="59"/>
    </row>
    <row r="52" spans="1:12" ht="17.25" customHeight="1" x14ac:dyDescent="0.25">
      <c r="A52" s="128"/>
      <c r="B52" s="126"/>
      <c r="C52" s="126"/>
      <c r="D52" s="126"/>
      <c r="E52" s="132"/>
      <c r="F52" s="126"/>
      <c r="G52" s="105" t="s">
        <v>52</v>
      </c>
      <c r="H52" s="80">
        <v>400</v>
      </c>
      <c r="I52" s="59"/>
    </row>
    <row r="53" spans="1:12" ht="17.25" customHeight="1" x14ac:dyDescent="0.25">
      <c r="A53" s="129"/>
      <c r="B53" s="130"/>
      <c r="C53" s="130"/>
      <c r="D53" s="130"/>
      <c r="E53" s="133"/>
      <c r="F53" s="130"/>
      <c r="G53" s="105" t="s">
        <v>48</v>
      </c>
      <c r="H53" s="79">
        <v>15640</v>
      </c>
      <c r="I53" s="59"/>
    </row>
    <row r="54" spans="1:12" x14ac:dyDescent="0.25">
      <c r="A54" s="108">
        <v>45139</v>
      </c>
      <c r="B54" s="106">
        <v>743</v>
      </c>
      <c r="C54" s="106">
        <v>743</v>
      </c>
      <c r="D54" s="106">
        <v>282538</v>
      </c>
      <c r="E54" s="107">
        <f>SUM(H54:H54)</f>
        <v>0</v>
      </c>
      <c r="F54" s="106">
        <f t="shared" si="1"/>
        <v>282538</v>
      </c>
      <c r="G54" s="56" t="s">
        <v>48</v>
      </c>
      <c r="H54" s="76">
        <v>0</v>
      </c>
      <c r="I54" s="59"/>
    </row>
    <row r="55" spans="1:12" x14ac:dyDescent="0.25">
      <c r="A55" s="93">
        <v>45170</v>
      </c>
      <c r="B55" s="92">
        <v>720</v>
      </c>
      <c r="C55" s="92">
        <v>660</v>
      </c>
      <c r="D55" s="92">
        <v>250580</v>
      </c>
      <c r="E55" s="92">
        <f>SUM(H55:H56)</f>
        <v>5920</v>
      </c>
      <c r="F55" s="92">
        <f t="shared" si="1"/>
        <v>256500</v>
      </c>
      <c r="G55" s="53" t="s">
        <v>46</v>
      </c>
      <c r="H55" s="80">
        <v>5760</v>
      </c>
      <c r="I55" s="59"/>
    </row>
    <row r="56" spans="1:12" x14ac:dyDescent="0.25">
      <c r="A56" s="110"/>
      <c r="B56" s="109"/>
      <c r="C56" s="109"/>
      <c r="D56" s="109"/>
      <c r="E56" s="109"/>
      <c r="F56" s="109"/>
      <c r="G56" s="111" t="s">
        <v>47</v>
      </c>
      <c r="H56" s="80">
        <v>160</v>
      </c>
      <c r="I56" s="59"/>
      <c r="K56" s="75"/>
      <c r="L56" s="75"/>
    </row>
    <row r="57" spans="1:12" x14ac:dyDescent="0.25">
      <c r="A57" s="110"/>
      <c r="B57" s="109"/>
      <c r="C57" s="109"/>
      <c r="D57" s="109"/>
      <c r="E57" s="109"/>
      <c r="F57" s="109"/>
      <c r="G57" s="111" t="s">
        <v>48</v>
      </c>
      <c r="H57" s="80">
        <v>16400</v>
      </c>
      <c r="I57" s="59"/>
      <c r="K57" s="75"/>
      <c r="L57" s="75"/>
    </row>
    <row r="58" spans="1:12" x14ac:dyDescent="0.25">
      <c r="A58" s="96">
        <v>45220</v>
      </c>
      <c r="B58" s="94">
        <v>744</v>
      </c>
      <c r="C58" s="94">
        <v>739</v>
      </c>
      <c r="D58" s="94">
        <v>281717</v>
      </c>
      <c r="E58" s="95">
        <f>SUM(H58:H58)</f>
        <v>0</v>
      </c>
      <c r="F58" s="94">
        <f>SUM(D58:E58)</f>
        <v>281717</v>
      </c>
      <c r="G58" s="56" t="s">
        <v>48</v>
      </c>
      <c r="H58" s="76">
        <v>0</v>
      </c>
      <c r="I58" s="59"/>
    </row>
    <row r="59" spans="1:12" x14ac:dyDescent="0.25">
      <c r="A59" s="141">
        <v>45231</v>
      </c>
      <c r="B59" s="122">
        <v>719</v>
      </c>
      <c r="C59" s="122">
        <v>673</v>
      </c>
      <c r="D59" s="122">
        <v>250877</v>
      </c>
      <c r="E59" s="131">
        <f>SUM(H59)</f>
        <v>2400</v>
      </c>
      <c r="F59" s="143">
        <f t="shared" si="1"/>
        <v>253277</v>
      </c>
      <c r="G59" s="53" t="s">
        <v>50</v>
      </c>
      <c r="H59" s="80">
        <v>2400</v>
      </c>
      <c r="I59" s="59"/>
    </row>
    <row r="60" spans="1:12" x14ac:dyDescent="0.25">
      <c r="A60" s="142"/>
      <c r="B60" s="126"/>
      <c r="C60" s="126"/>
      <c r="D60" s="126"/>
      <c r="E60" s="132"/>
      <c r="F60" s="126"/>
      <c r="G60" s="86" t="s">
        <v>48</v>
      </c>
      <c r="H60" s="80">
        <v>20800</v>
      </c>
      <c r="I60" s="59"/>
    </row>
    <row r="61" spans="1:12" x14ac:dyDescent="0.25">
      <c r="A61" s="150">
        <v>45261</v>
      </c>
      <c r="B61" s="124">
        <v>744</v>
      </c>
      <c r="C61" s="124">
        <v>676</v>
      </c>
      <c r="D61" s="124">
        <v>244886</v>
      </c>
      <c r="E61" s="124">
        <f>SUM(H61:H63)</f>
        <v>6560</v>
      </c>
      <c r="F61" s="124">
        <f>SUM(D61:E61)</f>
        <v>251446</v>
      </c>
      <c r="G61" s="56" t="s">
        <v>47</v>
      </c>
      <c r="H61" s="76">
        <v>2560</v>
      </c>
      <c r="I61" s="59"/>
    </row>
    <row r="62" spans="1:12" x14ac:dyDescent="0.25">
      <c r="A62" s="142"/>
      <c r="B62" s="126"/>
      <c r="C62" s="126"/>
      <c r="D62" s="126"/>
      <c r="E62" s="126"/>
      <c r="F62" s="126"/>
      <c r="G62" s="56" t="s">
        <v>56</v>
      </c>
      <c r="H62" s="57">
        <v>1200</v>
      </c>
      <c r="I62" s="59"/>
    </row>
    <row r="63" spans="1:12" x14ac:dyDescent="0.25">
      <c r="A63" s="142"/>
      <c r="B63" s="126"/>
      <c r="C63" s="126"/>
      <c r="D63" s="126"/>
      <c r="E63" s="126"/>
      <c r="F63" s="126"/>
      <c r="G63" s="56" t="s">
        <v>52</v>
      </c>
      <c r="H63" s="57">
        <v>2800</v>
      </c>
      <c r="I63" s="59"/>
    </row>
    <row r="64" spans="1:12" x14ac:dyDescent="0.25">
      <c r="A64" s="142"/>
      <c r="B64" s="126"/>
      <c r="C64" s="126"/>
      <c r="D64" s="126"/>
      <c r="E64" s="126"/>
      <c r="F64" s="126"/>
      <c r="G64" s="56" t="s">
        <v>48</v>
      </c>
      <c r="H64" s="57">
        <v>31224</v>
      </c>
      <c r="I64" s="59"/>
    </row>
    <row r="65" spans="1:11" x14ac:dyDescent="0.25">
      <c r="A65" s="62" t="s">
        <v>2</v>
      </c>
      <c r="B65" s="63">
        <f>SUM(B7:B64)</f>
        <v>8831</v>
      </c>
      <c r="C65" s="63">
        <f>SUM(C7:C64)</f>
        <v>7472</v>
      </c>
      <c r="D65" s="63">
        <f>SUM(D7:D64)</f>
        <v>3007614</v>
      </c>
      <c r="E65" s="64">
        <f>SUM(E7:E64)</f>
        <v>352797</v>
      </c>
      <c r="F65" s="65">
        <f>SUM(F7:F64)</f>
        <v>3360411</v>
      </c>
      <c r="G65" s="66"/>
      <c r="H65" s="67"/>
      <c r="I65" s="59"/>
      <c r="K65" s="75"/>
    </row>
    <row r="66" spans="1:11" x14ac:dyDescent="0.25">
      <c r="A66" s="23" t="s">
        <v>17</v>
      </c>
      <c r="B66" s="34">
        <v>1</v>
      </c>
      <c r="C66" s="24" t="s">
        <v>19</v>
      </c>
      <c r="D66" s="24"/>
      <c r="E66" s="18"/>
      <c r="F66" s="24"/>
      <c r="G66" s="24"/>
      <c r="H66" s="35"/>
      <c r="I66" s="59"/>
    </row>
    <row r="67" spans="1:11" x14ac:dyDescent="0.25">
      <c r="A67" s="25"/>
      <c r="B67" s="34">
        <v>2</v>
      </c>
      <c r="C67" s="24" t="s">
        <v>42</v>
      </c>
      <c r="D67" s="24"/>
      <c r="E67" s="18"/>
      <c r="F67" s="24"/>
      <c r="G67" s="24"/>
      <c r="H67" s="35"/>
      <c r="I67" s="59"/>
    </row>
    <row r="68" spans="1:11" ht="15.75" customHeight="1" x14ac:dyDescent="0.25">
      <c r="A68" s="25"/>
      <c r="B68" s="34">
        <v>3</v>
      </c>
      <c r="C68" s="24" t="s">
        <v>39</v>
      </c>
      <c r="D68" s="24"/>
      <c r="E68" s="18"/>
      <c r="F68" s="24"/>
      <c r="G68" s="58"/>
      <c r="H68" s="60"/>
      <c r="I68" s="59"/>
    </row>
    <row r="69" spans="1:11" ht="17.45" customHeight="1" thickBot="1" x14ac:dyDescent="0.3">
      <c r="A69" s="25"/>
      <c r="B69" s="74">
        <v>4</v>
      </c>
      <c r="C69" s="139"/>
      <c r="D69" s="139"/>
      <c r="E69" s="139"/>
      <c r="F69" s="139"/>
      <c r="G69" s="139"/>
      <c r="H69" s="140"/>
      <c r="I69" s="59"/>
    </row>
    <row r="70" spans="1:11" ht="59.25" customHeight="1" thickBot="1" x14ac:dyDescent="0.3">
      <c r="A70" s="137" t="s">
        <v>34</v>
      </c>
      <c r="B70" s="138"/>
      <c r="C70" s="138"/>
      <c r="D70" s="138"/>
      <c r="E70" s="138"/>
      <c r="F70" s="138"/>
      <c r="G70" s="61" t="s">
        <v>4</v>
      </c>
      <c r="H70" s="83">
        <v>45338</v>
      </c>
      <c r="I70" s="59"/>
    </row>
    <row r="71" spans="1:11" x14ac:dyDescent="0.25">
      <c r="G71" s="59"/>
      <c r="H71" s="59"/>
      <c r="I71" s="59"/>
    </row>
    <row r="72" spans="1:11" x14ac:dyDescent="0.25">
      <c r="G72" s="59"/>
      <c r="H72" s="59"/>
      <c r="I72" s="59"/>
    </row>
    <row r="73" spans="1:11" x14ac:dyDescent="0.25">
      <c r="G73" s="59"/>
      <c r="H73" s="59"/>
      <c r="I73" s="59"/>
    </row>
    <row r="74" spans="1:11" x14ac:dyDescent="0.25">
      <c r="E74"/>
      <c r="G74" s="59"/>
      <c r="H74" s="59"/>
      <c r="I74" s="59"/>
    </row>
  </sheetData>
  <mergeCells count="50">
    <mergeCell ref="F7:F13"/>
    <mergeCell ref="D7:D13"/>
    <mergeCell ref="E7:E13"/>
    <mergeCell ref="D14:D16"/>
    <mergeCell ref="E14:E16"/>
    <mergeCell ref="F14:F16"/>
    <mergeCell ref="A18:A19"/>
    <mergeCell ref="F61:F64"/>
    <mergeCell ref="A61:A64"/>
    <mergeCell ref="B61:B64"/>
    <mergeCell ref="C61:C64"/>
    <mergeCell ref="D61:D64"/>
    <mergeCell ref="E61:E64"/>
    <mergeCell ref="B18:B19"/>
    <mergeCell ref="C18:C19"/>
    <mergeCell ref="D18:D19"/>
    <mergeCell ref="E18:E19"/>
    <mergeCell ref="F18:F19"/>
    <mergeCell ref="A34:A46"/>
    <mergeCell ref="B34:B46"/>
    <mergeCell ref="A21:A33"/>
    <mergeCell ref="B21:B33"/>
    <mergeCell ref="A14:A16"/>
    <mergeCell ref="B14:B16"/>
    <mergeCell ref="A7:A13"/>
    <mergeCell ref="B7:B13"/>
    <mergeCell ref="C7:C13"/>
    <mergeCell ref="C14:C16"/>
    <mergeCell ref="A70:F70"/>
    <mergeCell ref="C69:H69"/>
    <mergeCell ref="A59:A60"/>
    <mergeCell ref="B59:B60"/>
    <mergeCell ref="C59:C60"/>
    <mergeCell ref="D59:D60"/>
    <mergeCell ref="F59:F60"/>
    <mergeCell ref="E59:E60"/>
    <mergeCell ref="F21:F33"/>
    <mergeCell ref="F34:F46"/>
    <mergeCell ref="A47:A53"/>
    <mergeCell ref="B47:B53"/>
    <mergeCell ref="E47:E53"/>
    <mergeCell ref="F47:F53"/>
    <mergeCell ref="D47:D53"/>
    <mergeCell ref="C47:C53"/>
    <mergeCell ref="C34:C46"/>
    <mergeCell ref="C21:C33"/>
    <mergeCell ref="D34:D46"/>
    <mergeCell ref="E34:E46"/>
    <mergeCell ref="D21:D33"/>
    <mergeCell ref="E21:E33"/>
  </mergeCells>
  <printOptions horizontalCentered="1" verticalCentered="1"/>
  <pageMargins left="0.5" right="0.5" top="0.5" bottom="0.5" header="0.3" footer="0.3"/>
  <pageSetup scale="65" fitToHeight="0" orientation="portrait" r:id="rId1"/>
  <rowBreaks count="1" manualBreakCount="1">
    <brk id="3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3"/>
  <sheetViews>
    <sheetView topLeftCell="A16" workbookViewId="0">
      <selection activeCell="H17" sqref="H17"/>
    </sheetView>
  </sheetViews>
  <sheetFormatPr defaultRowHeight="15" x14ac:dyDescent="0.25"/>
  <cols>
    <col min="1" max="1" width="10.140625" customWidth="1"/>
    <col min="2" max="2" width="8.42578125" customWidth="1"/>
    <col min="3" max="3" width="19" customWidth="1"/>
    <col min="4" max="4" width="16.140625" customWidth="1"/>
    <col min="5" max="5" width="20" customWidth="1"/>
    <col min="6" max="6" width="14" customWidth="1"/>
    <col min="7" max="7" width="26.85546875" customWidth="1"/>
    <col min="8" max="8" width="10.140625" customWidth="1"/>
  </cols>
  <sheetData>
    <row r="1" spans="1:13" ht="18.75" x14ac:dyDescent="0.3">
      <c r="A1" s="156" t="s">
        <v>25</v>
      </c>
      <c r="B1" s="157"/>
      <c r="C1" s="157"/>
      <c r="D1" s="157"/>
      <c r="E1" s="157"/>
      <c r="F1" s="157"/>
      <c r="G1" s="157"/>
      <c r="H1" s="158"/>
      <c r="I1" s="5"/>
      <c r="J1" s="5"/>
      <c r="K1" s="5"/>
      <c r="L1" s="5"/>
      <c r="M1" s="5"/>
    </row>
    <row r="2" spans="1:13" ht="18.75" x14ac:dyDescent="0.3">
      <c r="A2" s="159" t="s">
        <v>20</v>
      </c>
      <c r="B2" s="160"/>
      <c r="C2" s="160"/>
      <c r="D2" s="160"/>
      <c r="E2" s="160"/>
      <c r="F2" s="160"/>
      <c r="G2" s="160"/>
      <c r="H2" s="161"/>
      <c r="I2" s="5"/>
      <c r="J2" s="5"/>
      <c r="K2" s="5"/>
      <c r="L2" s="5"/>
      <c r="M2" s="5"/>
    </row>
    <row r="3" spans="1:13" ht="18.75" x14ac:dyDescent="0.3">
      <c r="A3" s="159" t="s">
        <v>87</v>
      </c>
      <c r="B3" s="160"/>
      <c r="C3" s="160"/>
      <c r="D3" s="160"/>
      <c r="E3" s="160"/>
      <c r="F3" s="160"/>
      <c r="G3" s="160"/>
      <c r="H3" s="161"/>
      <c r="I3" s="5"/>
      <c r="J3" s="5"/>
      <c r="K3" s="5"/>
      <c r="L3" s="5"/>
      <c r="M3" s="5"/>
    </row>
    <row r="4" spans="1:13" ht="16.899999999999999" customHeight="1" thickBot="1" x14ac:dyDescent="0.35">
      <c r="A4" s="175" t="s">
        <v>84</v>
      </c>
      <c r="B4" s="176"/>
      <c r="C4" s="176"/>
      <c r="D4" s="176"/>
      <c r="E4" s="176"/>
      <c r="F4" s="176"/>
      <c r="G4" s="176"/>
      <c r="H4" s="177"/>
      <c r="I4" s="5"/>
      <c r="J4" s="5"/>
      <c r="K4" s="5"/>
      <c r="L4" s="5"/>
      <c r="M4" s="5"/>
    </row>
    <row r="5" spans="1:13" s="3" customFormat="1" ht="15.75" customHeight="1" x14ac:dyDescent="0.25">
      <c r="A5" s="48"/>
      <c r="B5" s="49"/>
      <c r="C5" s="49"/>
      <c r="D5" s="49"/>
      <c r="E5" s="49"/>
      <c r="F5" s="49"/>
      <c r="G5" s="49"/>
      <c r="H5" s="50"/>
      <c r="I5" s="4"/>
      <c r="J5" s="4"/>
      <c r="K5" s="4"/>
      <c r="L5" s="4"/>
      <c r="M5" s="4"/>
    </row>
    <row r="6" spans="1:13" x14ac:dyDescent="0.25">
      <c r="A6" s="23" t="s">
        <v>21</v>
      </c>
      <c r="B6" s="24"/>
      <c r="C6" s="24"/>
      <c r="D6" s="24"/>
      <c r="E6" s="24"/>
      <c r="F6" s="18"/>
      <c r="G6" s="28"/>
      <c r="H6" s="35"/>
    </row>
    <row r="7" spans="1:13" x14ac:dyDescent="0.25">
      <c r="A7" s="25"/>
      <c r="B7" s="24" t="s">
        <v>14</v>
      </c>
      <c r="C7" s="24"/>
      <c r="D7" s="24"/>
      <c r="E7" s="24"/>
      <c r="F7" s="18"/>
      <c r="G7" s="28"/>
      <c r="H7" s="35"/>
    </row>
    <row r="8" spans="1:13" x14ac:dyDescent="0.25">
      <c r="A8" s="25"/>
      <c r="B8" s="24" t="s">
        <v>15</v>
      </c>
      <c r="C8" s="24"/>
      <c r="D8" s="24"/>
      <c r="E8" s="24"/>
      <c r="F8" s="18"/>
      <c r="G8" s="28"/>
      <c r="H8" s="35"/>
    </row>
    <row r="9" spans="1:13" x14ac:dyDescent="0.25">
      <c r="A9" s="26"/>
      <c r="B9" s="24" t="s">
        <v>13</v>
      </c>
      <c r="C9" s="24"/>
      <c r="D9" s="24"/>
      <c r="E9" s="24"/>
      <c r="F9" s="18"/>
      <c r="G9" s="28"/>
      <c r="H9" s="35"/>
    </row>
    <row r="10" spans="1:13" x14ac:dyDescent="0.25">
      <c r="A10" s="27" t="s">
        <v>22</v>
      </c>
      <c r="B10" s="24"/>
      <c r="C10" s="24"/>
      <c r="D10" s="24"/>
      <c r="E10" s="24"/>
      <c r="F10" s="18"/>
      <c r="G10" s="28"/>
      <c r="H10" s="35"/>
    </row>
    <row r="11" spans="1:13" ht="53.25" customHeight="1" thickBot="1" x14ac:dyDescent="0.3">
      <c r="A11" s="25"/>
      <c r="B11" s="28"/>
      <c r="C11" s="36" t="s">
        <v>32</v>
      </c>
      <c r="D11" s="37"/>
      <c r="E11" s="37"/>
      <c r="F11" s="38"/>
      <c r="G11" s="41" t="s">
        <v>88</v>
      </c>
      <c r="H11" s="35"/>
    </row>
    <row r="12" spans="1:13" ht="28.5" customHeight="1" x14ac:dyDescent="0.25">
      <c r="A12" s="25"/>
      <c r="B12" s="11" t="s">
        <v>5</v>
      </c>
      <c r="C12" s="167" t="s">
        <v>6</v>
      </c>
      <c r="D12" s="167"/>
      <c r="E12" s="167"/>
      <c r="F12" s="168"/>
      <c r="G12" s="43">
        <v>833333.33</v>
      </c>
      <c r="H12" s="35"/>
    </row>
    <row r="13" spans="1:13" ht="30" customHeight="1" x14ac:dyDescent="0.25">
      <c r="A13" s="25"/>
      <c r="B13" s="12" t="s">
        <v>7</v>
      </c>
      <c r="C13" s="169" t="s">
        <v>8</v>
      </c>
      <c r="D13" s="169"/>
      <c r="E13" s="169"/>
      <c r="F13" s="170"/>
      <c r="G13" s="44">
        <v>1666666.67</v>
      </c>
      <c r="H13" s="35"/>
    </row>
    <row r="14" spans="1:13" ht="28.5" customHeight="1" thickBot="1" x14ac:dyDescent="0.3">
      <c r="A14" s="25"/>
      <c r="B14" s="13" t="s">
        <v>9</v>
      </c>
      <c r="C14" s="171" t="s">
        <v>43</v>
      </c>
      <c r="D14" s="171"/>
      <c r="E14" s="171"/>
      <c r="F14" s="172"/>
      <c r="G14" s="45">
        <v>2083333.33</v>
      </c>
      <c r="H14" s="35"/>
    </row>
    <row r="15" spans="1:13" ht="28.5" customHeight="1" x14ac:dyDescent="0.25">
      <c r="A15" s="25"/>
      <c r="B15" s="39"/>
      <c r="C15" s="164" t="s">
        <v>16</v>
      </c>
      <c r="D15" s="165"/>
      <c r="E15" s="165"/>
      <c r="F15" s="166"/>
      <c r="G15" s="46">
        <f>SUM(G12:G14)</f>
        <v>4583333.33</v>
      </c>
      <c r="H15" s="35"/>
    </row>
    <row r="16" spans="1:13" ht="15.75" customHeight="1" thickBot="1" x14ac:dyDescent="0.3">
      <c r="A16" s="25"/>
      <c r="B16" s="14"/>
      <c r="C16" s="15"/>
      <c r="D16" s="15"/>
      <c r="E16" s="15"/>
      <c r="F16" s="40"/>
      <c r="G16" s="47"/>
      <c r="H16" s="35"/>
    </row>
    <row r="17" spans="1:11" s="3" customFormat="1" ht="15.75" thickBot="1" x14ac:dyDescent="0.3">
      <c r="A17" s="29"/>
      <c r="B17" s="16" t="s">
        <v>10</v>
      </c>
      <c r="C17" s="173" t="s">
        <v>86</v>
      </c>
      <c r="D17" s="173"/>
      <c r="E17" s="173"/>
      <c r="F17" s="174"/>
      <c r="G17" s="120">
        <v>116</v>
      </c>
      <c r="H17" s="51"/>
      <c r="I17" s="17"/>
      <c r="J17" s="17"/>
      <c r="K17" s="18"/>
    </row>
    <row r="18" spans="1:11" s="3" customFormat="1" ht="10.9" customHeight="1" x14ac:dyDescent="0.25">
      <c r="A18" s="29"/>
      <c r="B18" s="20"/>
      <c r="C18" s="19"/>
      <c r="D18" s="19"/>
      <c r="E18" s="19"/>
      <c r="F18" s="19"/>
      <c r="G18" s="42"/>
      <c r="H18" s="51"/>
      <c r="I18" s="17"/>
      <c r="J18" s="17"/>
      <c r="K18" s="18"/>
    </row>
    <row r="19" spans="1:11" s="3" customFormat="1" ht="45" customHeight="1" x14ac:dyDescent="0.25">
      <c r="A19" s="29"/>
      <c r="B19" s="162" t="s">
        <v>33</v>
      </c>
      <c r="C19" s="163"/>
      <c r="D19" s="163"/>
      <c r="E19" s="163"/>
      <c r="F19" s="163"/>
      <c r="G19" s="163"/>
      <c r="H19" s="51"/>
      <c r="I19" s="21"/>
      <c r="J19" s="21"/>
    </row>
    <row r="20" spans="1:11" ht="25.9" customHeight="1" x14ac:dyDescent="0.25">
      <c r="A20" s="25"/>
      <c r="B20" s="24"/>
      <c r="C20" s="24"/>
      <c r="D20" s="10"/>
      <c r="E20" s="10"/>
      <c r="F20" s="22"/>
      <c r="G20" s="82">
        <v>45338</v>
      </c>
      <c r="H20" s="35"/>
    </row>
    <row r="21" spans="1:11" x14ac:dyDescent="0.25">
      <c r="A21" s="23" t="s">
        <v>23</v>
      </c>
      <c r="B21" s="24"/>
      <c r="C21" s="24"/>
      <c r="D21" s="24" t="s">
        <v>11</v>
      </c>
      <c r="E21" s="24"/>
      <c r="F21" s="18"/>
      <c r="G21" s="28" t="s">
        <v>4</v>
      </c>
      <c r="H21" s="35"/>
    </row>
    <row r="22" spans="1:11" x14ac:dyDescent="0.25">
      <c r="A22" s="25"/>
      <c r="B22" s="24"/>
      <c r="C22" s="24"/>
      <c r="D22" s="24" t="s">
        <v>12</v>
      </c>
      <c r="E22" s="24"/>
      <c r="F22" s="18"/>
      <c r="G22" s="28"/>
      <c r="H22" s="35"/>
    </row>
    <row r="23" spans="1:11" ht="15.75" thickBot="1" x14ac:dyDescent="0.3">
      <c r="A23" s="30"/>
      <c r="B23" s="31"/>
      <c r="C23" s="31"/>
      <c r="D23" s="31" t="s">
        <v>35</v>
      </c>
      <c r="E23" s="31"/>
      <c r="F23" s="33"/>
      <c r="G23" s="52"/>
      <c r="H23" s="32"/>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K5"/>
  <sheetViews>
    <sheetView workbookViewId="0">
      <selection activeCell="L16" sqref="L16"/>
    </sheetView>
  </sheetViews>
  <sheetFormatPr defaultRowHeight="15" x14ac:dyDescent="0.25"/>
  <sheetData>
    <row r="2" spans="4:11" ht="23.25" x14ac:dyDescent="0.35">
      <c r="D2" s="84" t="s">
        <v>44</v>
      </c>
    </row>
    <row r="5" spans="4:11" x14ac:dyDescent="0.25">
      <c r="I5" s="121" t="s">
        <v>104</v>
      </c>
      <c r="J5" s="10"/>
      <c r="K5" s="10"/>
    </row>
  </sheetData>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6" workbookViewId="0">
      <selection activeCell="B3" sqref="B3:B23"/>
    </sheetView>
  </sheetViews>
  <sheetFormatPr defaultRowHeight="15" x14ac:dyDescent="0.25"/>
  <cols>
    <col min="1" max="1" width="20.85546875" customWidth="1"/>
    <col min="2" max="2" width="17.7109375" customWidth="1"/>
    <col min="3" max="3" width="19.42578125" customWidth="1"/>
    <col min="4" max="4" width="68.5703125" customWidth="1"/>
    <col min="6" max="6" width="31.42578125" bestFit="1" customWidth="1"/>
    <col min="7" max="7" width="11.140625" bestFit="1" customWidth="1"/>
    <col min="8" max="8" width="15.42578125" bestFit="1" customWidth="1"/>
    <col min="9" max="9" width="22.85546875" bestFit="1" customWidth="1"/>
  </cols>
  <sheetData>
    <row r="1" spans="1:9" ht="15.75" thickBot="1" x14ac:dyDescent="0.3">
      <c r="A1" s="178" t="s">
        <v>90</v>
      </c>
      <c r="B1" s="179"/>
      <c r="C1" s="179"/>
      <c r="D1" s="180"/>
      <c r="F1" s="87"/>
      <c r="G1" s="87"/>
    </row>
    <row r="2" spans="1:9" x14ac:dyDescent="0.25">
      <c r="A2" s="112" t="s">
        <v>58</v>
      </c>
      <c r="B2" s="113" t="s">
        <v>91</v>
      </c>
      <c r="C2" s="97" t="s">
        <v>59</v>
      </c>
      <c r="D2" s="97" t="s">
        <v>60</v>
      </c>
      <c r="H2" s="88"/>
      <c r="I2" s="89"/>
    </row>
    <row r="3" spans="1:9" x14ac:dyDescent="0.25">
      <c r="A3" s="118" t="s">
        <v>92</v>
      </c>
      <c r="B3" s="119">
        <v>400</v>
      </c>
      <c r="C3" s="114" t="s">
        <v>71</v>
      </c>
      <c r="D3" s="115" t="s">
        <v>72</v>
      </c>
    </row>
    <row r="4" spans="1:9" x14ac:dyDescent="0.25">
      <c r="A4" s="118" t="s">
        <v>45</v>
      </c>
      <c r="B4" s="119">
        <v>4000</v>
      </c>
      <c r="C4" s="114" t="s">
        <v>71</v>
      </c>
      <c r="D4" s="115" t="s">
        <v>72</v>
      </c>
    </row>
    <row r="5" spans="1:9" x14ac:dyDescent="0.25">
      <c r="A5" s="118" t="s">
        <v>63</v>
      </c>
      <c r="B5" s="119">
        <v>2800</v>
      </c>
      <c r="C5" s="114" t="s">
        <v>70</v>
      </c>
      <c r="D5" s="114" t="s">
        <v>73</v>
      </c>
    </row>
    <row r="6" spans="1:9" x14ac:dyDescent="0.25">
      <c r="A6" s="118" t="s">
        <v>48</v>
      </c>
      <c r="B6" s="119">
        <v>248944</v>
      </c>
      <c r="C6" s="115" t="s">
        <v>103</v>
      </c>
      <c r="D6" s="115" t="s">
        <v>102</v>
      </c>
    </row>
    <row r="7" spans="1:9" x14ac:dyDescent="0.25">
      <c r="A7" s="118" t="s">
        <v>46</v>
      </c>
      <c r="B7" s="119">
        <v>221952</v>
      </c>
      <c r="C7" s="114" t="s">
        <v>71</v>
      </c>
      <c r="D7" s="114" t="s">
        <v>74</v>
      </c>
    </row>
    <row r="8" spans="1:9" x14ac:dyDescent="0.25">
      <c r="A8" s="118" t="s">
        <v>49</v>
      </c>
      <c r="B8" s="119">
        <v>7280</v>
      </c>
      <c r="C8" s="114" t="s">
        <v>70</v>
      </c>
      <c r="D8" s="114" t="s">
        <v>75</v>
      </c>
    </row>
    <row r="9" spans="1:9" x14ac:dyDescent="0.25">
      <c r="A9" s="118" t="s">
        <v>95</v>
      </c>
      <c r="B9" s="119">
        <v>400</v>
      </c>
      <c r="C9" s="115" t="s">
        <v>69</v>
      </c>
      <c r="D9" s="115" t="s">
        <v>97</v>
      </c>
    </row>
    <row r="10" spans="1:9" x14ac:dyDescent="0.25">
      <c r="A10" s="118" t="s">
        <v>96</v>
      </c>
      <c r="B10" s="119">
        <v>1102</v>
      </c>
      <c r="C10" s="114" t="s">
        <v>69</v>
      </c>
      <c r="D10" s="114"/>
    </row>
    <row r="11" spans="1:9" x14ac:dyDescent="0.25">
      <c r="A11" s="118" t="s">
        <v>57</v>
      </c>
      <c r="B11" s="119">
        <v>2000</v>
      </c>
      <c r="C11" s="114" t="s">
        <v>70</v>
      </c>
      <c r="D11" s="114" t="s">
        <v>77</v>
      </c>
    </row>
    <row r="12" spans="1:9" x14ac:dyDescent="0.25">
      <c r="A12" s="118" t="s">
        <v>50</v>
      </c>
      <c r="B12" s="119">
        <v>10370</v>
      </c>
      <c r="C12" s="114" t="s">
        <v>76</v>
      </c>
      <c r="D12" s="114" t="s">
        <v>78</v>
      </c>
    </row>
    <row r="13" spans="1:9" x14ac:dyDescent="0.25">
      <c r="A13" s="118" t="s">
        <v>93</v>
      </c>
      <c r="B13" s="119">
        <v>1440</v>
      </c>
      <c r="C13" s="115" t="s">
        <v>98</v>
      </c>
      <c r="D13" s="115" t="s">
        <v>99</v>
      </c>
    </row>
    <row r="14" spans="1:9" x14ac:dyDescent="0.25">
      <c r="A14" s="118" t="s">
        <v>47</v>
      </c>
      <c r="B14" s="119">
        <v>36864</v>
      </c>
      <c r="C14" s="114" t="s">
        <v>70</v>
      </c>
      <c r="D14" s="118"/>
    </row>
    <row r="15" spans="1:9" x14ac:dyDescent="0.25">
      <c r="A15" s="118" t="s">
        <v>67</v>
      </c>
      <c r="B15" s="119">
        <v>1800</v>
      </c>
      <c r="C15" s="114" t="s">
        <v>70</v>
      </c>
      <c r="D15" s="114" t="s">
        <v>79</v>
      </c>
    </row>
    <row r="16" spans="1:9" x14ac:dyDescent="0.25">
      <c r="A16" s="118" t="s">
        <v>54</v>
      </c>
      <c r="B16" s="119">
        <v>80</v>
      </c>
      <c r="C16" s="114" t="s">
        <v>76</v>
      </c>
      <c r="D16" s="114"/>
    </row>
    <row r="17" spans="1:4" x14ac:dyDescent="0.25">
      <c r="A17" s="118" t="s">
        <v>51</v>
      </c>
      <c r="B17" s="119">
        <v>13800</v>
      </c>
      <c r="C17" s="114" t="s">
        <v>71</v>
      </c>
      <c r="D17" s="114" t="s">
        <v>80</v>
      </c>
    </row>
    <row r="18" spans="1:4" x14ac:dyDescent="0.25">
      <c r="A18" s="118" t="s">
        <v>55</v>
      </c>
      <c r="B18" s="119">
        <v>98</v>
      </c>
      <c r="C18" s="114" t="s">
        <v>70</v>
      </c>
      <c r="D18" s="114"/>
    </row>
    <row r="19" spans="1:4" x14ac:dyDescent="0.25">
      <c r="A19" s="118" t="s">
        <v>56</v>
      </c>
      <c r="B19" s="119">
        <v>14400</v>
      </c>
      <c r="C19" s="114" t="s">
        <v>70</v>
      </c>
      <c r="D19" s="114"/>
    </row>
    <row r="20" spans="1:4" x14ac:dyDescent="0.25">
      <c r="A20" s="118" t="s">
        <v>68</v>
      </c>
      <c r="B20" s="119">
        <v>2800</v>
      </c>
      <c r="C20" s="114" t="s">
        <v>71</v>
      </c>
      <c r="D20" s="114" t="s">
        <v>81</v>
      </c>
    </row>
    <row r="21" spans="1:4" x14ac:dyDescent="0.25">
      <c r="A21" s="118" t="s">
        <v>65</v>
      </c>
      <c r="B21" s="119">
        <v>371</v>
      </c>
      <c r="C21" s="116" t="s">
        <v>69</v>
      </c>
      <c r="D21" s="117" t="s">
        <v>82</v>
      </c>
    </row>
    <row r="22" spans="1:4" x14ac:dyDescent="0.25">
      <c r="A22" s="118" t="s">
        <v>52</v>
      </c>
      <c r="B22" s="119">
        <v>22640</v>
      </c>
      <c r="C22" s="114" t="s">
        <v>71</v>
      </c>
      <c r="D22" s="114" t="s">
        <v>83</v>
      </c>
    </row>
    <row r="23" spans="1:4" x14ac:dyDescent="0.25">
      <c r="A23" s="118" t="s">
        <v>94</v>
      </c>
      <c r="B23" s="119">
        <v>400</v>
      </c>
      <c r="C23" s="115" t="s">
        <v>100</v>
      </c>
      <c r="D23" s="115" t="s">
        <v>101</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B3" sqref="B3:B23"/>
    </sheetView>
  </sheetViews>
  <sheetFormatPr defaultRowHeight="15" x14ac:dyDescent="0.25"/>
  <cols>
    <col min="1" max="1" width="20.85546875" customWidth="1"/>
    <col min="2" max="2" width="17.7109375" customWidth="1"/>
    <col min="3" max="3" width="19.42578125" customWidth="1"/>
    <col min="4" max="4" width="68.5703125" customWidth="1"/>
    <col min="6" max="6" width="31.42578125" bestFit="1" customWidth="1"/>
    <col min="7" max="7" width="11.140625" bestFit="1" customWidth="1"/>
    <col min="8" max="8" width="15.42578125" bestFit="1" customWidth="1"/>
    <col min="9" max="9" width="22.85546875" bestFit="1" customWidth="1"/>
  </cols>
  <sheetData>
    <row r="1" spans="1:9" ht="15.75" thickBot="1" x14ac:dyDescent="0.3">
      <c r="A1" s="178" t="s">
        <v>89</v>
      </c>
      <c r="B1" s="179"/>
      <c r="C1" s="179"/>
      <c r="D1" s="180"/>
      <c r="F1" s="87"/>
      <c r="G1" s="87"/>
    </row>
    <row r="2" spans="1:9" x14ac:dyDescent="0.25">
      <c r="A2" s="112" t="s">
        <v>58</v>
      </c>
      <c r="B2" s="113" t="s">
        <v>91</v>
      </c>
      <c r="C2" s="97" t="s">
        <v>59</v>
      </c>
      <c r="D2" s="97" t="s">
        <v>60</v>
      </c>
      <c r="H2" s="88"/>
      <c r="I2" s="89"/>
    </row>
    <row r="3" spans="1:9" x14ac:dyDescent="0.25">
      <c r="A3" s="118" t="s">
        <v>48</v>
      </c>
      <c r="B3" s="119">
        <v>248944</v>
      </c>
      <c r="C3" s="115" t="s">
        <v>103</v>
      </c>
      <c r="D3" s="115" t="s">
        <v>102</v>
      </c>
    </row>
    <row r="4" spans="1:9" x14ac:dyDescent="0.25">
      <c r="A4" s="118" t="s">
        <v>46</v>
      </c>
      <c r="B4" s="119">
        <v>221952</v>
      </c>
      <c r="C4" s="114" t="s">
        <v>71</v>
      </c>
      <c r="D4" s="114" t="s">
        <v>74</v>
      </c>
    </row>
    <row r="5" spans="1:9" x14ac:dyDescent="0.25">
      <c r="A5" s="118" t="s">
        <v>47</v>
      </c>
      <c r="B5" s="119">
        <v>36864</v>
      </c>
      <c r="C5" s="114" t="s">
        <v>70</v>
      </c>
      <c r="D5" s="118"/>
    </row>
    <row r="6" spans="1:9" x14ac:dyDescent="0.25">
      <c r="A6" s="118" t="s">
        <v>52</v>
      </c>
      <c r="B6" s="119">
        <v>22640</v>
      </c>
      <c r="C6" s="114" t="s">
        <v>71</v>
      </c>
      <c r="D6" s="114" t="s">
        <v>83</v>
      </c>
    </row>
    <row r="7" spans="1:9" x14ac:dyDescent="0.25">
      <c r="A7" s="118" t="s">
        <v>56</v>
      </c>
      <c r="B7" s="119">
        <v>14400</v>
      </c>
      <c r="C7" s="114" t="s">
        <v>70</v>
      </c>
      <c r="D7" s="114"/>
    </row>
    <row r="8" spans="1:9" x14ac:dyDescent="0.25">
      <c r="A8" s="118" t="s">
        <v>51</v>
      </c>
      <c r="B8" s="119">
        <v>13800</v>
      </c>
      <c r="C8" s="114" t="s">
        <v>71</v>
      </c>
      <c r="D8" s="114" t="s">
        <v>80</v>
      </c>
    </row>
    <row r="9" spans="1:9" x14ac:dyDescent="0.25">
      <c r="A9" s="118" t="s">
        <v>50</v>
      </c>
      <c r="B9" s="119">
        <v>10370</v>
      </c>
      <c r="C9" s="114" t="s">
        <v>76</v>
      </c>
      <c r="D9" s="114" t="s">
        <v>78</v>
      </c>
    </row>
    <row r="10" spans="1:9" x14ac:dyDescent="0.25">
      <c r="A10" s="118" t="s">
        <v>49</v>
      </c>
      <c r="B10" s="119">
        <v>7280</v>
      </c>
      <c r="C10" s="114" t="s">
        <v>70</v>
      </c>
      <c r="D10" s="114" t="s">
        <v>75</v>
      </c>
    </row>
    <row r="11" spans="1:9" x14ac:dyDescent="0.25">
      <c r="A11" s="118" t="s">
        <v>45</v>
      </c>
      <c r="B11" s="119">
        <v>4000</v>
      </c>
      <c r="C11" s="114" t="s">
        <v>71</v>
      </c>
      <c r="D11" s="115" t="s">
        <v>72</v>
      </c>
    </row>
    <row r="12" spans="1:9" x14ac:dyDescent="0.25">
      <c r="A12" s="118" t="s">
        <v>63</v>
      </c>
      <c r="B12" s="119">
        <v>2800</v>
      </c>
      <c r="C12" s="114" t="s">
        <v>70</v>
      </c>
      <c r="D12" s="114" t="s">
        <v>73</v>
      </c>
    </row>
    <row r="13" spans="1:9" x14ac:dyDescent="0.25">
      <c r="A13" s="118" t="s">
        <v>68</v>
      </c>
      <c r="B13" s="119">
        <v>2800</v>
      </c>
      <c r="C13" s="114" t="s">
        <v>71</v>
      </c>
      <c r="D13" s="114" t="s">
        <v>81</v>
      </c>
    </row>
    <row r="14" spans="1:9" x14ac:dyDescent="0.25">
      <c r="A14" s="118" t="s">
        <v>57</v>
      </c>
      <c r="B14" s="119">
        <v>2000</v>
      </c>
      <c r="C14" s="114" t="s">
        <v>70</v>
      </c>
      <c r="D14" s="114" t="s">
        <v>77</v>
      </c>
    </row>
    <row r="15" spans="1:9" x14ac:dyDescent="0.25">
      <c r="A15" s="118" t="s">
        <v>67</v>
      </c>
      <c r="B15" s="119">
        <v>1800</v>
      </c>
      <c r="C15" s="114" t="s">
        <v>70</v>
      </c>
      <c r="D15" s="114" t="s">
        <v>79</v>
      </c>
    </row>
    <row r="16" spans="1:9" x14ac:dyDescent="0.25">
      <c r="A16" s="118" t="s">
        <v>93</v>
      </c>
      <c r="B16" s="119">
        <v>1440</v>
      </c>
      <c r="C16" s="115" t="s">
        <v>98</v>
      </c>
      <c r="D16" s="115" t="s">
        <v>99</v>
      </c>
    </row>
    <row r="17" spans="1:4" x14ac:dyDescent="0.25">
      <c r="A17" s="118" t="s">
        <v>96</v>
      </c>
      <c r="B17" s="119">
        <v>1102</v>
      </c>
      <c r="C17" s="114" t="s">
        <v>69</v>
      </c>
      <c r="D17" s="114"/>
    </row>
    <row r="18" spans="1:4" x14ac:dyDescent="0.25">
      <c r="A18" s="118" t="s">
        <v>92</v>
      </c>
      <c r="B18" s="119">
        <v>400</v>
      </c>
      <c r="C18" s="114" t="s">
        <v>71</v>
      </c>
      <c r="D18" s="115" t="s">
        <v>72</v>
      </c>
    </row>
    <row r="19" spans="1:4" x14ac:dyDescent="0.25">
      <c r="A19" s="118" t="s">
        <v>95</v>
      </c>
      <c r="B19" s="119">
        <v>400</v>
      </c>
      <c r="C19" s="115" t="s">
        <v>69</v>
      </c>
      <c r="D19" s="115" t="s">
        <v>97</v>
      </c>
    </row>
    <row r="20" spans="1:4" x14ac:dyDescent="0.25">
      <c r="A20" s="118" t="s">
        <v>94</v>
      </c>
      <c r="B20" s="119">
        <v>400</v>
      </c>
      <c r="C20" s="115" t="s">
        <v>100</v>
      </c>
      <c r="D20" s="115" t="s">
        <v>101</v>
      </c>
    </row>
    <row r="21" spans="1:4" x14ac:dyDescent="0.25">
      <c r="A21" s="118" t="s">
        <v>65</v>
      </c>
      <c r="B21" s="119">
        <v>371</v>
      </c>
      <c r="C21" s="116" t="s">
        <v>69</v>
      </c>
      <c r="D21" s="117" t="s">
        <v>82</v>
      </c>
    </row>
    <row r="22" spans="1:4" x14ac:dyDescent="0.25">
      <c r="A22" s="118" t="s">
        <v>55</v>
      </c>
      <c r="B22" s="119">
        <v>98</v>
      </c>
      <c r="C22" s="114" t="s">
        <v>70</v>
      </c>
      <c r="D22" s="114"/>
    </row>
    <row r="23" spans="1:4" x14ac:dyDescent="0.25">
      <c r="A23" s="118" t="s">
        <v>54</v>
      </c>
      <c r="B23" s="119">
        <v>80</v>
      </c>
      <c r="C23" s="114" t="s">
        <v>76</v>
      </c>
      <c r="D23" s="114"/>
    </row>
  </sheetData>
  <sortState ref="A3:D23">
    <sortCondition descending="1" ref="B3:B23"/>
  </sortState>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SignificantOrder xmlns="dc463f71-b30c-4ab2-9473-d307f9d35888">false</SignificantOrder>
    <Date1 xmlns="dc463f71-b30c-4ab2-9473-d307f9d35888">2024-02-27T08:00:00+00:00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121373</DocketNumber>
    <DelegatedOrder xmlns="dc463f71-b30c-4ab2-9473-d307f9d35888">false</DelegatedOrder>
  </documentManagement>
</p:properties>
</file>

<file path=customXml/itemProps1.xml><?xml version="1.0" encoding="utf-8"?>
<ds:datastoreItem xmlns:ds="http://schemas.openxmlformats.org/officeDocument/2006/customXml" ds:itemID="{290D6F4B-D142-4642-A052-0C4727BDA392}">
  <ds:schemaRefs>
    <ds:schemaRef ds:uri="http://schemas.microsoft.com/PowerBIAddIn"/>
  </ds:schemaRefs>
</ds:datastoreItem>
</file>

<file path=customXml/itemProps2.xml><?xml version="1.0" encoding="utf-8"?>
<ds:datastoreItem xmlns:ds="http://schemas.openxmlformats.org/officeDocument/2006/customXml" ds:itemID="{EE1C6424-A503-4AAA-8297-C52ECCC0A85E}"/>
</file>

<file path=customXml/itemProps3.xml><?xml version="1.0" encoding="utf-8"?>
<ds:datastoreItem xmlns:ds="http://schemas.openxmlformats.org/officeDocument/2006/customXml" ds:itemID="{667142CE-01F7-4D4E-8E65-B5673255D68E}"/>
</file>

<file path=customXml/itemProps4.xml><?xml version="1.0" encoding="utf-8"?>
<ds:datastoreItem xmlns:ds="http://schemas.openxmlformats.org/officeDocument/2006/customXml" ds:itemID="{2C3CB2CE-EC9B-4D99-9F95-8660FCF1F064}"/>
</file>

<file path=customXml/itemProps5.xml><?xml version="1.0" encoding="utf-8"?>
<ds:datastoreItem xmlns:ds="http://schemas.openxmlformats.org/officeDocument/2006/customXml" ds:itemID="{E8FCDF47-B9A5-47FD-8F34-895873FC2C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 1-Energy Delivery</vt:lpstr>
      <vt:lpstr>Report 2-Contributions and FTEs</vt:lpstr>
      <vt:lpstr>Letter of Payments to Funds</vt:lpstr>
      <vt:lpstr>Other Sources Sorted by eTag</vt:lpstr>
      <vt:lpstr>Other Sources Sorted by MWHs</vt:lpstr>
      <vt:lpstr>'Report 1-Energy Delivery'!Print_Area</vt:lpstr>
      <vt:lpstr>'Report 2-Contributions and FTEs'!Print_Area</vt:lpstr>
      <vt:lpstr>'Report 1-Energy Delivery'!Print_Titles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Francis, Art</cp:lastModifiedBy>
  <cp:lastPrinted>2018-02-05T17:10:05Z</cp:lastPrinted>
  <dcterms:created xsi:type="dcterms:W3CDTF">2015-02-03T15:44:38Z</dcterms:created>
  <dcterms:modified xsi:type="dcterms:W3CDTF">2024-02-21T20:58:48Z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ies>
</file>