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24555" windowHeight="13800"/>
  </bookViews>
  <sheets>
    <sheet name="JPG-5" sheetId="4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P13" i="4"/>
  <c r="E14" i="4" s="1"/>
  <c r="J14" i="4"/>
  <c r="J23" i="4" s="1"/>
  <c r="P17" i="4"/>
  <c r="E18" i="4" s="1"/>
  <c r="D18" i="4"/>
  <c r="H18" i="4"/>
  <c r="J18" i="4"/>
  <c r="L18" i="4"/>
  <c r="C25" i="4"/>
  <c r="J26" i="4"/>
  <c r="C28" i="4"/>
  <c r="J29" i="4"/>
  <c r="C31" i="4"/>
  <c r="J32" i="4"/>
  <c r="C35" i="4"/>
  <c r="D36" i="4"/>
  <c r="H36" i="4"/>
  <c r="J36" i="4"/>
  <c r="L36" i="4"/>
  <c r="C38" i="4"/>
  <c r="D39" i="4"/>
  <c r="H39" i="4"/>
  <c r="J39" i="4"/>
  <c r="L39" i="4"/>
  <c r="C41" i="4"/>
  <c r="D42" i="4"/>
  <c r="H42" i="4"/>
  <c r="J42" i="4"/>
  <c r="L42" i="4"/>
  <c r="C44" i="4"/>
  <c r="D45" i="4"/>
  <c r="H45" i="4"/>
  <c r="J45" i="4"/>
  <c r="L45" i="4"/>
  <c r="N18" i="4" l="1"/>
  <c r="F18" i="4"/>
  <c r="L14" i="4"/>
  <c r="D14" i="4"/>
  <c r="H14" i="4"/>
  <c r="N14" i="4"/>
  <c r="F14" i="4"/>
  <c r="E36" i="4"/>
  <c r="E42" i="4"/>
  <c r="E39" i="4"/>
  <c r="E45" i="4"/>
  <c r="A15" i="4"/>
  <c r="A16" i="4" s="1"/>
  <c r="A17" i="4" s="1"/>
  <c r="A18" i="4" s="1"/>
  <c r="E26" i="4"/>
  <c r="E32" i="4"/>
  <c r="E23" i="4"/>
  <c r="E29" i="4"/>
  <c r="O18" i="4"/>
  <c r="M18" i="4"/>
  <c r="K18" i="4"/>
  <c r="I18" i="4"/>
  <c r="G18" i="4"/>
  <c r="O14" i="4"/>
  <c r="M14" i="4"/>
  <c r="K14" i="4"/>
  <c r="I14" i="4"/>
  <c r="G14" i="4"/>
  <c r="D23" i="4" l="1"/>
  <c r="D32" i="4"/>
  <c r="D29" i="4"/>
  <c r="P29" i="4" s="1"/>
  <c r="D26" i="4"/>
  <c r="F26" i="4"/>
  <c r="F23" i="4"/>
  <c r="F32" i="4"/>
  <c r="F29" i="4"/>
  <c r="L23" i="4"/>
  <c r="L32" i="4"/>
  <c r="L29" i="4"/>
  <c r="L26" i="4"/>
  <c r="N26" i="4"/>
  <c r="N23" i="4"/>
  <c r="N32" i="4"/>
  <c r="N29" i="4"/>
  <c r="F39" i="4"/>
  <c r="F36" i="4"/>
  <c r="F42" i="4"/>
  <c r="F45" i="4"/>
  <c r="P18" i="4"/>
  <c r="H29" i="4"/>
  <c r="H26" i="4"/>
  <c r="H23" i="4"/>
  <c r="H32" i="4"/>
  <c r="N39" i="4"/>
  <c r="N36" i="4"/>
  <c r="N45" i="4"/>
  <c r="N42" i="4"/>
  <c r="I26" i="4"/>
  <c r="I32" i="4"/>
  <c r="P32" i="4" s="1"/>
  <c r="I23" i="4"/>
  <c r="I29" i="4"/>
  <c r="M26" i="4"/>
  <c r="M32" i="4"/>
  <c r="M23" i="4"/>
  <c r="M29" i="4"/>
  <c r="K36" i="4"/>
  <c r="K42" i="4"/>
  <c r="K39" i="4"/>
  <c r="K45" i="4"/>
  <c r="O36" i="4"/>
  <c r="O42" i="4"/>
  <c r="O39" i="4"/>
  <c r="O45" i="4"/>
  <c r="A19" i="4"/>
  <c r="A20" i="4" s="1"/>
  <c r="A21" i="4" s="1"/>
  <c r="A22" i="4" s="1"/>
  <c r="G26" i="4"/>
  <c r="G32" i="4"/>
  <c r="G23" i="4"/>
  <c r="G29" i="4"/>
  <c r="K26" i="4"/>
  <c r="K32" i="4"/>
  <c r="K23" i="4"/>
  <c r="K29" i="4"/>
  <c r="O26" i="4"/>
  <c r="O32" i="4"/>
  <c r="O23" i="4"/>
  <c r="O29" i="4"/>
  <c r="I36" i="4"/>
  <c r="I42" i="4"/>
  <c r="I39" i="4"/>
  <c r="I45" i="4"/>
  <c r="M36" i="4"/>
  <c r="M42" i="4"/>
  <c r="M39" i="4"/>
  <c r="M45" i="4"/>
  <c r="P23" i="4"/>
  <c r="P14" i="4"/>
  <c r="G36" i="4"/>
  <c r="P36" i="4" s="1"/>
  <c r="G42" i="4"/>
  <c r="G39" i="4"/>
  <c r="P39" i="4" s="1"/>
  <c r="G45" i="4"/>
  <c r="P45" i="4" s="1"/>
  <c r="P26" i="4" l="1"/>
  <c r="P42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A35" i="4" s="1"/>
  <c r="C32" i="4"/>
  <c r="A36" i="4" l="1"/>
  <c r="A37" i="4" s="1"/>
  <c r="A38" i="4" s="1"/>
  <c r="C36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</calcChain>
</file>

<file path=xl/sharedStrings.xml><?xml version="1.0" encoding="utf-8"?>
<sst xmlns="http://schemas.openxmlformats.org/spreadsheetml/2006/main" count="65" uniqueCount="52">
  <si>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</si>
  <si>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</si>
  <si>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</si>
  <si>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</si>
  <si>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</si>
  <si>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</si>
  <si>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</si>
  <si>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</si>
  <si>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>Non-Residential*</t>
  </si>
  <si>
    <t>JPG-4</t>
  </si>
  <si>
    <t>Residential</t>
  </si>
  <si>
    <t>Monthly Allowed Volumetric Delivery Revenue Per Customer (RPC)</t>
  </si>
  <si>
    <t>% of (C(o):R(8))</t>
  </si>
  <si>
    <t xml:space="preserve">  - % of Annual Total</t>
  </si>
  <si>
    <t>UG-130138 WP</t>
  </si>
  <si>
    <t xml:space="preserve"> - Weather-Normalized Therm Sales</t>
  </si>
  <si>
    <t>% of (C(o):R(4))</t>
  </si>
  <si>
    <t>Gas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</si>
  <si>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</si>
  <si>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</si>
  <si>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</si>
  <si>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</si>
  <si>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</si>
  <si>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</si>
  <si>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</si>
  <si>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</si>
  <si>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</si>
  <si>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</si>
  <si>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</si>
  <si>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</si>
  <si>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</si>
  <si>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</si>
  <si>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</si>
  <si>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</si>
  <si>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</si>
  <si>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</si>
  <si>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</si>
  <si>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</si>
  <si>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</si>
  <si>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</si>
  <si>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</si>
  <si>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</si>
  <si>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</si>
  <si>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</si>
  <si>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</si>
  <si>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</si>
  <si>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</si>
  <si>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</si>
  <si>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Natural Gas</t>
  </si>
  <si>
    <t>Decoupling Filing</t>
  </si>
  <si>
    <t>Puget Sound Energy</t>
  </si>
  <si>
    <t>* Includes Schedules 31, 31T, 41, 41T, 86, &amp; 86T.  Rates for special contract customers are governed by thier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</si>
</sst>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20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170" fontId="26" fillId="0" borderId="0">
      <alignment horizontal="left"/>
    </xf>
    <xf numFmtId="171" fontId="2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9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9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9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29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6" borderId="0" applyNumberFormat="0" applyBorder="0" applyAlignment="0" applyProtection="0"/>
    <xf numFmtId="0" fontId="28" fillId="58" borderId="0" applyNumberFormat="0" applyBorder="0" applyAlignment="0" applyProtection="0"/>
    <xf numFmtId="0" fontId="29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172" fontId="31" fillId="0" borderId="0" applyFill="0" applyBorder="0" applyAlignment="0"/>
    <xf numFmtId="172" fontId="3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2" fillId="68" borderId="11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0" borderId="12" applyNumberFormat="0" applyAlignment="0" applyProtection="0"/>
    <xf numFmtId="0" fontId="34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3" fontId="44" fillId="0" borderId="0">
      <protection locked="0"/>
    </xf>
    <xf numFmtId="0" fontId="40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38" fillId="0" borderId="0"/>
    <xf numFmtId="0" fontId="40" fillId="0" borderId="0"/>
    <xf numFmtId="0" fontId="41" fillId="0" borderId="0"/>
    <xf numFmtId="0" fontId="38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8" fontId="3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5" fontId="37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51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79" fontId="55" fillId="0" borderId="0" applyNumberFormat="0" applyFill="0" applyBorder="0" applyProtection="0">
      <alignment horizontal="right"/>
    </xf>
    <xf numFmtId="0" fontId="56" fillId="0" borderId="13" applyNumberFormat="0" applyAlignment="0" applyProtection="0">
      <alignment horizontal="left"/>
    </xf>
    <xf numFmtId="0" fontId="56" fillId="0" borderId="13" applyNumberFormat="0" applyAlignment="0" applyProtection="0">
      <alignment horizontal="left"/>
    </xf>
    <xf numFmtId="0" fontId="56" fillId="0" borderId="14">
      <alignment horizontal="left"/>
    </xf>
    <xf numFmtId="0" fontId="56" fillId="0" borderId="14">
      <alignment horizontal="left"/>
    </xf>
    <xf numFmtId="14" fontId="24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5" fillId="0" borderId="0"/>
    <xf numFmtId="4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10" fontId="54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0" fontId="67" fillId="42" borderId="11" applyNumberFormat="0" applyAlignment="0" applyProtection="0"/>
    <xf numFmtId="41" fontId="68" fillId="76" borderId="23">
      <alignment horizontal="left"/>
      <protection locked="0"/>
    </xf>
    <xf numFmtId="10" fontId="68" fillId="76" borderId="23">
      <alignment horizontal="right"/>
      <protection locked="0"/>
    </xf>
    <xf numFmtId="41" fontId="68" fillId="76" borderId="23">
      <alignment horizontal="left"/>
      <protection locked="0"/>
    </xf>
    <xf numFmtId="0" fontId="54" fillId="71" borderId="0"/>
    <xf numFmtId="0" fontId="54" fillId="71" borderId="0"/>
    <xf numFmtId="0" fontId="54" fillId="71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4" fillId="0" borderId="0"/>
    <xf numFmtId="37" fontId="74" fillId="0" borderId="0"/>
    <xf numFmtId="180" fontId="75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6" fillId="0" borderId="0"/>
    <xf numFmtId="182" fontId="76" fillId="0" borderId="0"/>
    <xf numFmtId="180" fontId="75" fillId="0" borderId="0"/>
    <xf numFmtId="180" fontId="75" fillId="0" borderId="0"/>
    <xf numFmtId="183" fontId="22" fillId="0" borderId="0"/>
    <xf numFmtId="184" fontId="7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181" fontId="76" fillId="0" borderId="0">
      <alignment horizontal="left" wrapText="1"/>
    </xf>
    <xf numFmtId="181" fontId="7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39" fontId="78" fillId="0" borderId="0" applyNumberFormat="0" applyFill="0" applyBorder="0" applyAlignment="0" applyProtection="0"/>
    <xf numFmtId="167" fontId="22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0" borderId="0">
      <alignment horizontal="left" wrapText="1"/>
    </xf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0" fontId="36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8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28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9" fillId="68" borderId="29" applyNumberFormat="0" applyAlignment="0" applyProtection="0"/>
    <xf numFmtId="0" fontId="79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23"/>
    <xf numFmtId="9" fontId="48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28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2" fillId="0" borderId="23"/>
    <xf numFmtId="9" fontId="35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80" fillId="0" borderId="15">
      <alignment horizontal="center"/>
    </xf>
    <xf numFmtId="0" fontId="80" fillId="0" borderId="1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78" borderId="0" applyNumberFormat="0" applyFont="0" applyBorder="0" applyAlignment="0" applyProtection="0"/>
    <xf numFmtId="0" fontId="36" fillId="78" borderId="0" applyNumberFormat="0" applyFont="0" applyBorder="0" applyAlignment="0" applyProtection="0"/>
    <xf numFmtId="0" fontId="40" fillId="0" borderId="0"/>
    <xf numFmtId="0" fontId="41" fillId="0" borderId="0"/>
    <xf numFmtId="3" fontId="81" fillId="0" borderId="0" applyFill="0" applyBorder="0" applyAlignment="0" applyProtection="0"/>
    <xf numFmtId="0" fontId="82" fillId="0" borderId="0"/>
    <xf numFmtId="0" fontId="83" fillId="0" borderId="0"/>
    <xf numFmtId="3" fontId="81" fillId="0" borderId="0" applyFill="0" applyBorder="0" applyAlignment="0" applyProtection="0"/>
    <xf numFmtId="42" fontId="22" fillId="34" borderId="0"/>
    <xf numFmtId="0" fontId="39" fillId="79" borderId="0"/>
    <xf numFmtId="0" fontId="84" fillId="79" borderId="30"/>
    <xf numFmtId="0" fontId="85" fillId="80" borderId="31"/>
    <xf numFmtId="0" fontId="86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24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4" fontId="65" fillId="0" borderId="0" applyBorder="0" applyAlignment="0"/>
    <xf numFmtId="164" fontId="65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7" fillId="34" borderId="34">
      <alignment horizontal="left"/>
    </xf>
    <xf numFmtId="164" fontId="65" fillId="0" borderId="0" applyBorder="0" applyAlignment="0"/>
    <xf numFmtId="14" fontId="76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8" fillId="76" borderId="29" applyNumberFormat="0" applyProtection="0">
      <alignment vertical="center"/>
    </xf>
    <xf numFmtId="4" fontId="89" fillId="76" borderId="29" applyNumberFormat="0" applyProtection="0">
      <alignment vertical="center"/>
    </xf>
    <xf numFmtId="4" fontId="88" fillId="76" borderId="29" applyNumberFormat="0" applyProtection="0">
      <alignment horizontal="left" vertical="center" indent="1"/>
    </xf>
    <xf numFmtId="4" fontId="88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82" borderId="29" applyNumberFormat="0" applyProtection="0">
      <alignment horizontal="right" vertical="center"/>
    </xf>
    <xf numFmtId="4" fontId="88" fillId="83" borderId="29" applyNumberFormat="0" applyProtection="0">
      <alignment horizontal="right" vertical="center"/>
    </xf>
    <xf numFmtId="4" fontId="88" fillId="84" borderId="29" applyNumberFormat="0" applyProtection="0">
      <alignment horizontal="right" vertical="center"/>
    </xf>
    <xf numFmtId="4" fontId="88" fillId="85" borderId="29" applyNumberFormat="0" applyProtection="0">
      <alignment horizontal="right" vertical="center"/>
    </xf>
    <xf numFmtId="4" fontId="88" fillId="86" borderId="29" applyNumberFormat="0" applyProtection="0">
      <alignment horizontal="right" vertical="center"/>
    </xf>
    <xf numFmtId="4" fontId="88" fillId="87" borderId="29" applyNumberFormat="0" applyProtection="0">
      <alignment horizontal="right" vertical="center"/>
    </xf>
    <xf numFmtId="4" fontId="88" fillId="88" borderId="29" applyNumberFormat="0" applyProtection="0">
      <alignment horizontal="right" vertical="center"/>
    </xf>
    <xf numFmtId="4" fontId="88" fillId="89" borderId="29" applyNumberFormat="0" applyProtection="0">
      <alignment horizontal="right" vertical="center"/>
    </xf>
    <xf numFmtId="4" fontId="88" fillId="90" borderId="29" applyNumberFormat="0" applyProtection="0">
      <alignment horizontal="right" vertical="center"/>
    </xf>
    <xf numFmtId="4" fontId="90" fillId="91" borderId="29" applyNumberFormat="0" applyProtection="0">
      <alignment horizontal="left" vertical="center" indent="1"/>
    </xf>
    <xf numFmtId="4" fontId="88" fillId="92" borderId="35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8" fillId="92" borderId="29" applyNumberFormat="0" applyProtection="0">
      <alignment horizontal="left" vertical="center" indent="1"/>
    </xf>
    <xf numFmtId="4" fontId="88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5" fillId="65" borderId="36" applyBorder="0"/>
    <xf numFmtId="4" fontId="88" fillId="96" borderId="29" applyNumberFormat="0" applyProtection="0">
      <alignment vertical="center"/>
    </xf>
    <xf numFmtId="4" fontId="89" fillId="96" borderId="29" applyNumberFormat="0" applyProtection="0">
      <alignment vertical="center"/>
    </xf>
    <xf numFmtId="4" fontId="88" fillId="96" borderId="29" applyNumberFormat="0" applyProtection="0">
      <alignment horizontal="left" vertical="center" indent="1"/>
    </xf>
    <xf numFmtId="4" fontId="88" fillId="96" borderId="29" applyNumberFormat="0" applyProtection="0">
      <alignment horizontal="left" vertical="center" indent="1"/>
    </xf>
    <xf numFmtId="4" fontId="88" fillId="92" borderId="29" applyNumberFormat="0" applyProtection="0">
      <alignment horizontal="right" vertical="center"/>
    </xf>
    <xf numFmtId="4" fontId="89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2" fillId="0" borderId="0"/>
    <xf numFmtId="0" fontId="54" fillId="97" borderId="22"/>
    <xf numFmtId="4" fontId="93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4" fillId="0" borderId="0" applyNumberFormat="0" applyFill="0" applyBorder="0" applyAlignment="0" applyProtection="0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54" fillId="0" borderId="37"/>
    <xf numFmtId="38" fontId="65" fillId="0" borderId="34"/>
    <xf numFmtId="39" fontId="76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5" fillId="0" borderId="0" applyBorder="0">
      <alignment horizontal="right"/>
    </xf>
    <xf numFmtId="41" fontId="96" fillId="34" borderId="0">
      <alignment horizontal="left"/>
    </xf>
    <xf numFmtId="0" fontId="97" fillId="0" borderId="0"/>
    <xf numFmtId="0" fontId="22" fillId="0" borderId="0" applyNumberFormat="0" applyBorder="0" applyAlignment="0"/>
    <xf numFmtId="0" fontId="98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/>
    <xf numFmtId="0" fontId="84" fillId="79" borderId="0"/>
    <xf numFmtId="192" fontId="100" fillId="34" borderId="0">
      <alignment horizontal="left" vertical="center"/>
    </xf>
    <xf numFmtId="192" fontId="101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10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38" applyNumberFormat="0" applyFont="0" applyFill="0" applyAlignment="0" applyProtection="0"/>
    <xf numFmtId="0" fontId="50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41"/>
    <xf numFmtId="0" fontId="41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3" fontId="19" fillId="33" borderId="0" xfId="1" applyNumberFormat="1" applyFont="1" applyFill="1"/>
    <xf numFmtId="0" fontId="21" fillId="33" borderId="0" xfId="1" applyFont="1" applyFill="1"/>
    <xf numFmtId="10" fontId="19" fillId="33" borderId="0" xfId="4" applyNumberFormat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3"/>
    <cellStyle name="Comma 2 2" xfId="5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2"/>
    <cellStyle name="Currency 2 2" xfId="6"/>
    <cellStyle name="Currency 2 2 2" xfId="4511"/>
    <cellStyle name="Currency 2 3" xfId="4512"/>
    <cellStyle name="Currency 20" xfId="4513"/>
    <cellStyle name="Currency 21" xfId="4514"/>
    <cellStyle name="Currency 22" xfId="4515"/>
    <cellStyle name="Currency 23" xfId="4516"/>
    <cellStyle name="Currency 3" xfId="4517"/>
    <cellStyle name="Currency 3 2" xfId="4518"/>
    <cellStyle name="Currency 3 2 2" xfId="4519"/>
    <cellStyle name="Currency 3 3" xfId="4520"/>
    <cellStyle name="Currency 4" xfId="4521"/>
    <cellStyle name="Currency 4 2" xfId="4522"/>
    <cellStyle name="Currency 4 2 2" xfId="4523"/>
    <cellStyle name="Currency 4 3" xfId="4524"/>
    <cellStyle name="Currency 4 3 2" xfId="4525"/>
    <cellStyle name="Currency 4 3 3" xfId="4526"/>
    <cellStyle name="Currency 4 3 4" xfId="4527"/>
    <cellStyle name="Currency 4 4" xfId="4528"/>
    <cellStyle name="Currency 5" xfId="4529"/>
    <cellStyle name="Currency 5 2" xfId="4530"/>
    <cellStyle name="Currency 6" xfId="4531"/>
    <cellStyle name="Currency 6 2" xfId="4532"/>
    <cellStyle name="Currency 7" xfId="4533"/>
    <cellStyle name="Currency 7 2" xfId="4534"/>
    <cellStyle name="Currency 8" xfId="4535"/>
    <cellStyle name="Currency 8 2" xfId="4536"/>
    <cellStyle name="Currency 8 2 2" xfId="4537"/>
    <cellStyle name="Currency 8 2 2 2" xfId="4538"/>
    <cellStyle name="Currency 8 2 3" xfId="4539"/>
    <cellStyle name="Currency 8 2 4" xfId="4540"/>
    <cellStyle name="Currency 8 3" xfId="4541"/>
    <cellStyle name="Currency 8 4" xfId="4542"/>
    <cellStyle name="Currency 9" xfId="4543"/>
    <cellStyle name="Currency 9 2" xfId="4544"/>
    <cellStyle name="Currency 9 2 2" xfId="4545"/>
    <cellStyle name="Currency 9 3" xfId="4546"/>
    <cellStyle name="Currency 9 3 2" xfId="4547"/>
    <cellStyle name="Currency 9 4" xfId="4548"/>
    <cellStyle name="Currency 9 5" xfId="4549"/>
    <cellStyle name="Currency 9 6" xfId="4550"/>
    <cellStyle name="Currency0" xfId="4551"/>
    <cellStyle name="Currency0 2" xfId="4552"/>
    <cellStyle name="Currency0 2 2" xfId="4553"/>
    <cellStyle name="Date" xfId="4554"/>
    <cellStyle name="Date 2" xfId="4555"/>
    <cellStyle name="Date 3" xfId="4556"/>
    <cellStyle name="Date 4" xfId="4557"/>
    <cellStyle name="Date 5" xfId="4558"/>
    <cellStyle name="Date 6" xfId="4559"/>
    <cellStyle name="Date_903 SAP 2-6-09" xfId="4560"/>
    <cellStyle name="Emphasis 1" xfId="4561"/>
    <cellStyle name="Emphasis 2" xfId="4562"/>
    <cellStyle name="Emphasis 3" xfId="4563"/>
    <cellStyle name="Entered" xfId="4564"/>
    <cellStyle name="Entered 2" xfId="4565"/>
    <cellStyle name="Entered 2 2" xfId="4566"/>
    <cellStyle name="Entered 3" xfId="4567"/>
    <cellStyle name="Entered 3 2" xfId="4568"/>
    <cellStyle name="Entered 3 3" xfId="4569"/>
    <cellStyle name="Entered 3 4" xfId="4570"/>
    <cellStyle name="Entered 4" xfId="4571"/>
    <cellStyle name="Entered 5" xfId="4572"/>
    <cellStyle name="Entered_JHS-4" xfId="4573"/>
    <cellStyle name="Euro" xfId="4574"/>
    <cellStyle name="Euro 2" xfId="4575"/>
    <cellStyle name="Euro 2 2" xfId="4576"/>
    <cellStyle name="Euro 3" xfId="4577"/>
    <cellStyle name="Explanatory Text 10" xfId="4578"/>
    <cellStyle name="Explanatory Text 11" xfId="4579"/>
    <cellStyle name="Explanatory Text 12" xfId="4580"/>
    <cellStyle name="Explanatory Text 13" xfId="4581"/>
    <cellStyle name="Explanatory Text 14" xfId="4582"/>
    <cellStyle name="Explanatory Text 15" xfId="4583"/>
    <cellStyle name="Explanatory Text 16" xfId="4584"/>
    <cellStyle name="Explanatory Text 17" xfId="4585"/>
    <cellStyle name="Explanatory Text 18" xfId="4586"/>
    <cellStyle name="Explanatory Text 19" xfId="4587"/>
    <cellStyle name="Explanatory Text 2" xfId="4588"/>
    <cellStyle name="Explanatory Text 2 2" xfId="4589"/>
    <cellStyle name="Explanatory Text 20" xfId="4590"/>
    <cellStyle name="Explanatory Text 21" xfId="4591"/>
    <cellStyle name="Explanatory Text 22" xfId="4592"/>
    <cellStyle name="Explanatory Text 23" xfId="4593"/>
    <cellStyle name="Explanatory Text 24" xfId="4594"/>
    <cellStyle name="Explanatory Text 25" xfId="4595"/>
    <cellStyle name="Explanatory Text 26" xfId="4596"/>
    <cellStyle name="Explanatory Text 27" xfId="4597"/>
    <cellStyle name="Explanatory Text 28" xfId="4598"/>
    <cellStyle name="Explanatory Text 29" xfId="4599"/>
    <cellStyle name="Explanatory Text 3" xfId="4600"/>
    <cellStyle name="Explanatory Text 30" xfId="4601"/>
    <cellStyle name="Explanatory Text 31" xfId="4602"/>
    <cellStyle name="Explanatory Text 32" xfId="4603"/>
    <cellStyle name="Explanatory Text 33" xfId="4604"/>
    <cellStyle name="Explanatory Text 34" xfId="4605"/>
    <cellStyle name="Explanatory Text 35" xfId="4606"/>
    <cellStyle name="Explanatory Text 36" xfId="4607"/>
    <cellStyle name="Explanatory Text 37" xfId="4608"/>
    <cellStyle name="Explanatory Text 38" xfId="4609"/>
    <cellStyle name="Explanatory Text 39" xfId="4610"/>
    <cellStyle name="Explanatory Text 4" xfId="4611"/>
    <cellStyle name="Explanatory Text 40" xfId="4612"/>
    <cellStyle name="Explanatory Text 41" xfId="4613"/>
    <cellStyle name="Explanatory Text 42" xfId="4614"/>
    <cellStyle name="Explanatory Text 43" xfId="4615"/>
    <cellStyle name="Explanatory Text 44" xfId="4616"/>
    <cellStyle name="Explanatory Text 45" xfId="4617"/>
    <cellStyle name="Explanatory Text 46" xfId="4618"/>
    <cellStyle name="Explanatory Text 47" xfId="4619"/>
    <cellStyle name="Explanatory Text 48" xfId="4620"/>
    <cellStyle name="Explanatory Text 49" xfId="4621"/>
    <cellStyle name="Explanatory Text 5" xfId="4622"/>
    <cellStyle name="Explanatory Text 50" xfId="4623"/>
    <cellStyle name="Explanatory Text 51" xfId="4624"/>
    <cellStyle name="Explanatory Text 52" xfId="4625"/>
    <cellStyle name="Explanatory Text 53" xfId="4626"/>
    <cellStyle name="Explanatory Text 54" xfId="4627"/>
    <cellStyle name="Explanatory Text 55" xfId="4628"/>
    <cellStyle name="Explanatory Text 56" xfId="4629"/>
    <cellStyle name="Explanatory Text 57" xfId="4630"/>
    <cellStyle name="Explanatory Text 58" xfId="4631"/>
    <cellStyle name="Explanatory Text 59" xfId="4632"/>
    <cellStyle name="Explanatory Text 6" xfId="4633"/>
    <cellStyle name="Explanatory Text 60" xfId="4634"/>
    <cellStyle name="Explanatory Text 61" xfId="4635"/>
    <cellStyle name="Explanatory Text 62" xfId="4636"/>
    <cellStyle name="Explanatory Text 63" xfId="4637"/>
    <cellStyle name="Explanatory Text 64" xfId="4638"/>
    <cellStyle name="Explanatory Text 7" xfId="4639"/>
    <cellStyle name="Explanatory Text 8" xfId="4640"/>
    <cellStyle name="Explanatory Text 9" xfId="4641"/>
    <cellStyle name="Fixed" xfId="4642"/>
    <cellStyle name="Fixed 2" xfId="4643"/>
    <cellStyle name="Fixed3 - Style3" xfId="4644"/>
    <cellStyle name="Good 10" xfId="4645"/>
    <cellStyle name="Good 11" xfId="4646"/>
    <cellStyle name="Good 12" xfId="4647"/>
    <cellStyle name="Good 13" xfId="4648"/>
    <cellStyle name="Good 14" xfId="4649"/>
    <cellStyle name="Good 15" xfId="4650"/>
    <cellStyle name="Good 16" xfId="4651"/>
    <cellStyle name="Good 17" xfId="4652"/>
    <cellStyle name="Good 18" xfId="4653"/>
    <cellStyle name="Good 19" xfId="4654"/>
    <cellStyle name="Good 2" xfId="4655"/>
    <cellStyle name="Good 2 2" xfId="4656"/>
    <cellStyle name="Good 20" xfId="4657"/>
    <cellStyle name="Good 21" xfId="4658"/>
    <cellStyle name="Good 22" xfId="4659"/>
    <cellStyle name="Good 23" xfId="4660"/>
    <cellStyle name="Good 24" xfId="4661"/>
    <cellStyle name="Good 25" xfId="4662"/>
    <cellStyle name="Good 26" xfId="4663"/>
    <cellStyle name="Good 27" xfId="4664"/>
    <cellStyle name="Good 28" xfId="4665"/>
    <cellStyle name="Good 29" xfId="4666"/>
    <cellStyle name="Good 3" xfId="4667"/>
    <cellStyle name="Good 3 2" xfId="4668"/>
    <cellStyle name="Good 30" xfId="4669"/>
    <cellStyle name="Good 31" xfId="4670"/>
    <cellStyle name="Good 32" xfId="4671"/>
    <cellStyle name="Good 33" xfId="4672"/>
    <cellStyle name="Good 34" xfId="4673"/>
    <cellStyle name="Good 35" xfId="4674"/>
    <cellStyle name="Good 36" xfId="4675"/>
    <cellStyle name="Good 37" xfId="4676"/>
    <cellStyle name="Good 38" xfId="4677"/>
    <cellStyle name="Good 39" xfId="4678"/>
    <cellStyle name="Good 4" xfId="4679"/>
    <cellStyle name="Good 40" xfId="4680"/>
    <cellStyle name="Good 41" xfId="4681"/>
    <cellStyle name="Good 42" xfId="4682"/>
    <cellStyle name="Good 43" xfId="4683"/>
    <cellStyle name="Good 44" xfId="4684"/>
    <cellStyle name="Good 45" xfId="4685"/>
    <cellStyle name="Good 46" xfId="4686"/>
    <cellStyle name="Good 47" xfId="4687"/>
    <cellStyle name="Good 48" xfId="4688"/>
    <cellStyle name="Good 49" xfId="4689"/>
    <cellStyle name="Good 5" xfId="4690"/>
    <cellStyle name="Good 50" xfId="4691"/>
    <cellStyle name="Good 51" xfId="4692"/>
    <cellStyle name="Good 52" xfId="4693"/>
    <cellStyle name="Good 53" xfId="4694"/>
    <cellStyle name="Good 54" xfId="4695"/>
    <cellStyle name="Good 55" xfId="4696"/>
    <cellStyle name="Good 56" xfId="4697"/>
    <cellStyle name="Good 57" xfId="4698"/>
    <cellStyle name="Good 58" xfId="4699"/>
    <cellStyle name="Good 59" xfId="4700"/>
    <cellStyle name="Good 6" xfId="4701"/>
    <cellStyle name="Good 60" xfId="4702"/>
    <cellStyle name="Good 61" xfId="4703"/>
    <cellStyle name="Good 62" xfId="4704"/>
    <cellStyle name="Good 63" xfId="4705"/>
    <cellStyle name="Good 64" xfId="4706"/>
    <cellStyle name="Good 7" xfId="4707"/>
    <cellStyle name="Good 8" xfId="4708"/>
    <cellStyle name="Good 9" xfId="4709"/>
    <cellStyle name="Grey" xfId="4710"/>
    <cellStyle name="Grey 2" xfId="4711"/>
    <cellStyle name="Grey 2 2" xfId="4712"/>
    <cellStyle name="Grey 2 3" xfId="4713"/>
    <cellStyle name="Grey 3" xfId="4714"/>
    <cellStyle name="Grey 3 2" xfId="4715"/>
    <cellStyle name="Grey 3 3" xfId="4716"/>
    <cellStyle name="Grey 4" xfId="4717"/>
    <cellStyle name="Grey 4 2" xfId="4718"/>
    <cellStyle name="Grey 4 3" xfId="4719"/>
    <cellStyle name="Grey 5" xfId="4720"/>
    <cellStyle name="Grey_(C) WHE Proforma with ITC cash grant 10 Yr Amort_for deferral_102809" xfId="4721"/>
    <cellStyle name="Header" xfId="4722"/>
    <cellStyle name="Header1" xfId="4723"/>
    <cellStyle name="Header1 2" xfId="4724"/>
    <cellStyle name="Header2" xfId="4725"/>
    <cellStyle name="Header2 2" xfId="4726"/>
    <cellStyle name="Heading" xfId="4727"/>
    <cellStyle name="Heading 1 10" xfId="4728"/>
    <cellStyle name="Heading 1 11" xfId="4729"/>
    <cellStyle name="Heading 1 12" xfId="4730"/>
    <cellStyle name="Heading 1 13" xfId="4731"/>
    <cellStyle name="Heading 1 14" xfId="4732"/>
    <cellStyle name="Heading 1 15" xfId="4733"/>
    <cellStyle name="Heading 1 16" xfId="4734"/>
    <cellStyle name="Heading 1 17" xfId="4735"/>
    <cellStyle name="Heading 1 18" xfId="4736"/>
    <cellStyle name="Heading 1 19" xfId="4737"/>
    <cellStyle name="Heading 1 2" xfId="4738"/>
    <cellStyle name="Heading 1 2 2" xfId="4739"/>
    <cellStyle name="Heading 1 2 3" xfId="4740"/>
    <cellStyle name="Heading 1 2 3 2" xfId="4741"/>
    <cellStyle name="Heading 1 20" xfId="4742"/>
    <cellStyle name="Heading 1 21" xfId="4743"/>
    <cellStyle name="Heading 1 22" xfId="4744"/>
    <cellStyle name="Heading 1 23" xfId="4745"/>
    <cellStyle name="Heading 1 24" xfId="4746"/>
    <cellStyle name="Heading 1 25" xfId="4747"/>
    <cellStyle name="Heading 1 26" xfId="4748"/>
    <cellStyle name="Heading 1 27" xfId="4749"/>
    <cellStyle name="Heading 1 28" xfId="4750"/>
    <cellStyle name="Heading 1 29" xfId="4751"/>
    <cellStyle name="Heading 1 3" xfId="4752"/>
    <cellStyle name="Heading 1 3 2" xfId="4753"/>
    <cellStyle name="Heading 1 30" xfId="4754"/>
    <cellStyle name="Heading 1 31" xfId="4755"/>
    <cellStyle name="Heading 1 32" xfId="4756"/>
    <cellStyle name="Heading 1 33" xfId="4757"/>
    <cellStyle name="Heading 1 34" xfId="4758"/>
    <cellStyle name="Heading 1 35" xfId="4759"/>
    <cellStyle name="Heading 1 36" xfId="4760"/>
    <cellStyle name="Heading 1 37" xfId="4761"/>
    <cellStyle name="Heading 1 38" xfId="4762"/>
    <cellStyle name="Heading 1 39" xfId="4763"/>
    <cellStyle name="Heading 1 4" xfId="4764"/>
    <cellStyle name="Heading 1 40" xfId="4765"/>
    <cellStyle name="Heading 1 41" xfId="4766"/>
    <cellStyle name="Heading 1 42" xfId="4767"/>
    <cellStyle name="Heading 1 43" xfId="4768"/>
    <cellStyle name="Heading 1 44" xfId="4769"/>
    <cellStyle name="Heading 1 45" xfId="4770"/>
    <cellStyle name="Heading 1 46" xfId="4771"/>
    <cellStyle name="Heading 1 47" xfId="4772"/>
    <cellStyle name="Heading 1 48" xfId="4773"/>
    <cellStyle name="Heading 1 49" xfId="4774"/>
    <cellStyle name="Heading 1 5" xfId="4775"/>
    <cellStyle name="Heading 1 50" xfId="4776"/>
    <cellStyle name="Heading 1 51" xfId="4777"/>
    <cellStyle name="Heading 1 52" xfId="4778"/>
    <cellStyle name="Heading 1 53" xfId="4779"/>
    <cellStyle name="Heading 1 54" xfId="4780"/>
    <cellStyle name="Heading 1 55" xfId="4781"/>
    <cellStyle name="Heading 1 56" xfId="4782"/>
    <cellStyle name="Heading 1 57" xfId="4783"/>
    <cellStyle name="Heading 1 58" xfId="4784"/>
    <cellStyle name="Heading 1 59" xfId="4785"/>
    <cellStyle name="Heading 1 6" xfId="4786"/>
    <cellStyle name="Heading 1 60" xfId="4787"/>
    <cellStyle name="Heading 1 61" xfId="4788"/>
    <cellStyle name="Heading 1 62" xfId="4789"/>
    <cellStyle name="Heading 1 63" xfId="4790"/>
    <cellStyle name="Heading 1 64" xfId="4791"/>
    <cellStyle name="Heading 1 65" xfId="4792"/>
    <cellStyle name="Heading 1 7" xfId="4793"/>
    <cellStyle name="Heading 1 8" xfId="4794"/>
    <cellStyle name="Heading 1 9" xfId="4795"/>
    <cellStyle name="Heading 2 10" xfId="4796"/>
    <cellStyle name="Heading 2 11" xfId="4797"/>
    <cellStyle name="Heading 2 12" xfId="4798"/>
    <cellStyle name="Heading 2 13" xfId="4799"/>
    <cellStyle name="Heading 2 14" xfId="4800"/>
    <cellStyle name="Heading 2 15" xfId="4801"/>
    <cellStyle name="Heading 2 16" xfId="4802"/>
    <cellStyle name="Heading 2 17" xfId="4803"/>
    <cellStyle name="Heading 2 18" xfId="4804"/>
    <cellStyle name="Heading 2 19" xfId="4805"/>
    <cellStyle name="Heading 2 2" xfId="4806"/>
    <cellStyle name="Heading 2 2 2" xfId="4807"/>
    <cellStyle name="Heading 2 2 3" xfId="4808"/>
    <cellStyle name="Heading 2 2 3 2" xfId="4809"/>
    <cellStyle name="Heading 2 20" xfId="4810"/>
    <cellStyle name="Heading 2 21" xfId="4811"/>
    <cellStyle name="Heading 2 22" xfId="4812"/>
    <cellStyle name="Heading 2 23" xfId="4813"/>
    <cellStyle name="Heading 2 24" xfId="4814"/>
    <cellStyle name="Heading 2 25" xfId="4815"/>
    <cellStyle name="Heading 2 26" xfId="4816"/>
    <cellStyle name="Heading 2 27" xfId="4817"/>
    <cellStyle name="Heading 2 28" xfId="4818"/>
    <cellStyle name="Heading 2 29" xfId="4819"/>
    <cellStyle name="Heading 2 3" xfId="4820"/>
    <cellStyle name="Heading 2 3 2" xfId="4821"/>
    <cellStyle name="Heading 2 30" xfId="4822"/>
    <cellStyle name="Heading 2 31" xfId="4823"/>
    <cellStyle name="Heading 2 32" xfId="4824"/>
    <cellStyle name="Heading 2 33" xfId="4825"/>
    <cellStyle name="Heading 2 34" xfId="4826"/>
    <cellStyle name="Heading 2 35" xfId="4827"/>
    <cellStyle name="Heading 2 36" xfId="4828"/>
    <cellStyle name="Heading 2 37" xfId="4829"/>
    <cellStyle name="Heading 2 38" xfId="4830"/>
    <cellStyle name="Heading 2 39" xfId="4831"/>
    <cellStyle name="Heading 2 4" xfId="4832"/>
    <cellStyle name="Heading 2 40" xfId="4833"/>
    <cellStyle name="Heading 2 41" xfId="4834"/>
    <cellStyle name="Heading 2 42" xfId="4835"/>
    <cellStyle name="Heading 2 43" xfId="4836"/>
    <cellStyle name="Heading 2 44" xfId="4837"/>
    <cellStyle name="Heading 2 45" xfId="4838"/>
    <cellStyle name="Heading 2 46" xfId="4839"/>
    <cellStyle name="Heading 2 47" xfId="4840"/>
    <cellStyle name="Heading 2 48" xfId="4841"/>
    <cellStyle name="Heading 2 49" xfId="4842"/>
    <cellStyle name="Heading 2 5" xfId="4843"/>
    <cellStyle name="Heading 2 50" xfId="4844"/>
    <cellStyle name="Heading 2 51" xfId="4845"/>
    <cellStyle name="Heading 2 52" xfId="4846"/>
    <cellStyle name="Heading 2 53" xfId="4847"/>
    <cellStyle name="Heading 2 54" xfId="4848"/>
    <cellStyle name="Heading 2 55" xfId="4849"/>
    <cellStyle name="Heading 2 56" xfId="4850"/>
    <cellStyle name="Heading 2 57" xfId="4851"/>
    <cellStyle name="Heading 2 58" xfId="4852"/>
    <cellStyle name="Heading 2 59" xfId="4853"/>
    <cellStyle name="Heading 2 6" xfId="4854"/>
    <cellStyle name="Heading 2 60" xfId="4855"/>
    <cellStyle name="Heading 2 61" xfId="4856"/>
    <cellStyle name="Heading 2 62" xfId="4857"/>
    <cellStyle name="Heading 2 63" xfId="4858"/>
    <cellStyle name="Heading 2 64" xfId="4859"/>
    <cellStyle name="Heading 2 65" xfId="4860"/>
    <cellStyle name="Heading 2 7" xfId="4861"/>
    <cellStyle name="Heading 2 8" xfId="4862"/>
    <cellStyle name="Heading 2 9" xfId="4863"/>
    <cellStyle name="Heading 3 10" xfId="4864"/>
    <cellStyle name="Heading 3 11" xfId="4865"/>
    <cellStyle name="Heading 3 12" xfId="4866"/>
    <cellStyle name="Heading 3 13" xfId="4867"/>
    <cellStyle name="Heading 3 14" xfId="4868"/>
    <cellStyle name="Heading 3 15" xfId="4869"/>
    <cellStyle name="Heading 3 16" xfId="4870"/>
    <cellStyle name="Heading 3 17" xfId="4871"/>
    <cellStyle name="Heading 3 18" xfId="4872"/>
    <cellStyle name="Heading 3 19" xfId="4873"/>
    <cellStyle name="Heading 3 2" xfId="4874"/>
    <cellStyle name="Heading 3 2 2" xfId="4875"/>
    <cellStyle name="Heading 3 20" xfId="4876"/>
    <cellStyle name="Heading 3 21" xfId="4877"/>
    <cellStyle name="Heading 3 22" xfId="4878"/>
    <cellStyle name="Heading 3 23" xfId="4879"/>
    <cellStyle name="Heading 3 24" xfId="4880"/>
    <cellStyle name="Heading 3 25" xfId="4881"/>
    <cellStyle name="Heading 3 26" xfId="4882"/>
    <cellStyle name="Heading 3 27" xfId="4883"/>
    <cellStyle name="Heading 3 28" xfId="4884"/>
    <cellStyle name="Heading 3 29" xfId="4885"/>
    <cellStyle name="Heading 3 3" xfId="4886"/>
    <cellStyle name="Heading 3 3 2" xfId="4887"/>
    <cellStyle name="Heading 3 30" xfId="4888"/>
    <cellStyle name="Heading 3 31" xfId="4889"/>
    <cellStyle name="Heading 3 32" xfId="4890"/>
    <cellStyle name="Heading 3 33" xfId="4891"/>
    <cellStyle name="Heading 3 34" xfId="4892"/>
    <cellStyle name="Heading 3 35" xfId="4893"/>
    <cellStyle name="Heading 3 36" xfId="4894"/>
    <cellStyle name="Heading 3 37" xfId="4895"/>
    <cellStyle name="Heading 3 38" xfId="4896"/>
    <cellStyle name="Heading 3 39" xfId="4897"/>
    <cellStyle name="Heading 3 4" xfId="4898"/>
    <cellStyle name="Heading 3 40" xfId="4899"/>
    <cellStyle name="Heading 3 41" xfId="4900"/>
    <cellStyle name="Heading 3 42" xfId="4901"/>
    <cellStyle name="Heading 3 43" xfId="4902"/>
    <cellStyle name="Heading 3 44" xfId="4903"/>
    <cellStyle name="Heading 3 45" xfId="4904"/>
    <cellStyle name="Heading 3 46" xfId="4905"/>
    <cellStyle name="Heading 3 47" xfId="4906"/>
    <cellStyle name="Heading 3 48" xfId="4907"/>
    <cellStyle name="Heading 3 49" xfId="4908"/>
    <cellStyle name="Heading 3 5" xfId="4909"/>
    <cellStyle name="Heading 3 50" xfId="4910"/>
    <cellStyle name="Heading 3 51" xfId="4911"/>
    <cellStyle name="Heading 3 52" xfId="4912"/>
    <cellStyle name="Heading 3 53" xfId="4913"/>
    <cellStyle name="Heading 3 54" xfId="4914"/>
    <cellStyle name="Heading 3 55" xfId="4915"/>
    <cellStyle name="Heading 3 56" xfId="4916"/>
    <cellStyle name="Heading 3 57" xfId="4917"/>
    <cellStyle name="Heading 3 58" xfId="4918"/>
    <cellStyle name="Heading 3 59" xfId="4919"/>
    <cellStyle name="Heading 3 6" xfId="4920"/>
    <cellStyle name="Heading 3 60" xfId="4921"/>
    <cellStyle name="Heading 3 61" xfId="4922"/>
    <cellStyle name="Heading 3 62" xfId="4923"/>
    <cellStyle name="Heading 3 63" xfId="4924"/>
    <cellStyle name="Heading 3 64" xfId="4925"/>
    <cellStyle name="Heading 3 7" xfId="4926"/>
    <cellStyle name="Heading 3 8" xfId="4927"/>
    <cellStyle name="Heading 3 9" xfId="4928"/>
    <cellStyle name="Heading 4 10" xfId="4929"/>
    <cellStyle name="Heading 4 11" xfId="4930"/>
    <cellStyle name="Heading 4 12" xfId="4931"/>
    <cellStyle name="Heading 4 13" xfId="4932"/>
    <cellStyle name="Heading 4 14" xfId="4933"/>
    <cellStyle name="Heading 4 15" xfId="4934"/>
    <cellStyle name="Heading 4 16" xfId="4935"/>
    <cellStyle name="Heading 4 17" xfId="4936"/>
    <cellStyle name="Heading 4 18" xfId="4937"/>
    <cellStyle name="Heading 4 19" xfId="4938"/>
    <cellStyle name="Heading 4 2" xfId="4939"/>
    <cellStyle name="Heading 4 2 2" xfId="4940"/>
    <cellStyle name="Heading 4 20" xfId="4941"/>
    <cellStyle name="Heading 4 21" xfId="4942"/>
    <cellStyle name="Heading 4 22" xfId="4943"/>
    <cellStyle name="Heading 4 23" xfId="4944"/>
    <cellStyle name="Heading 4 24" xfId="4945"/>
    <cellStyle name="Heading 4 25" xfId="4946"/>
    <cellStyle name="Heading 4 26" xfId="4947"/>
    <cellStyle name="Heading 4 27" xfId="4948"/>
    <cellStyle name="Heading 4 28" xfId="4949"/>
    <cellStyle name="Heading 4 29" xfId="4950"/>
    <cellStyle name="Heading 4 3" xfId="4951"/>
    <cellStyle name="Heading 4 3 2" xfId="4952"/>
    <cellStyle name="Heading 4 30" xfId="4953"/>
    <cellStyle name="Heading 4 31" xfId="4954"/>
    <cellStyle name="Heading 4 32" xfId="4955"/>
    <cellStyle name="Heading 4 33" xfId="4956"/>
    <cellStyle name="Heading 4 34" xfId="4957"/>
    <cellStyle name="Heading 4 35" xfId="4958"/>
    <cellStyle name="Heading 4 36" xfId="4959"/>
    <cellStyle name="Heading 4 37" xfId="4960"/>
    <cellStyle name="Heading 4 38" xfId="4961"/>
    <cellStyle name="Heading 4 39" xfId="4962"/>
    <cellStyle name="Heading 4 4" xfId="4963"/>
    <cellStyle name="Heading 4 40" xfId="4964"/>
    <cellStyle name="Heading 4 41" xfId="4965"/>
    <cellStyle name="Heading 4 42" xfId="4966"/>
    <cellStyle name="Heading 4 43" xfId="4967"/>
    <cellStyle name="Heading 4 44" xfId="4968"/>
    <cellStyle name="Heading 4 45" xfId="4969"/>
    <cellStyle name="Heading 4 46" xfId="4970"/>
    <cellStyle name="Heading 4 47" xfId="4971"/>
    <cellStyle name="Heading 4 48" xfId="4972"/>
    <cellStyle name="Heading 4 49" xfId="4973"/>
    <cellStyle name="Heading 4 5" xfId="4974"/>
    <cellStyle name="Heading 4 50" xfId="4975"/>
    <cellStyle name="Heading 4 51" xfId="4976"/>
    <cellStyle name="Heading 4 52" xfId="4977"/>
    <cellStyle name="Heading 4 53" xfId="4978"/>
    <cellStyle name="Heading 4 54" xfId="4979"/>
    <cellStyle name="Heading 4 55" xfId="4980"/>
    <cellStyle name="Heading 4 56" xfId="4981"/>
    <cellStyle name="Heading 4 57" xfId="4982"/>
    <cellStyle name="Heading 4 58" xfId="4983"/>
    <cellStyle name="Heading 4 59" xfId="4984"/>
    <cellStyle name="Heading 4 6" xfId="4985"/>
    <cellStyle name="Heading 4 60" xfId="4986"/>
    <cellStyle name="Heading 4 61" xfId="4987"/>
    <cellStyle name="Heading 4 62" xfId="4988"/>
    <cellStyle name="Heading 4 63" xfId="4989"/>
    <cellStyle name="Heading 4 64" xfId="4990"/>
    <cellStyle name="Heading 4 7" xfId="4991"/>
    <cellStyle name="Heading 4 8" xfId="4992"/>
    <cellStyle name="Heading 4 9" xfId="4993"/>
    <cellStyle name="Heading1" xfId="4994"/>
    <cellStyle name="Heading2" xfId="4995"/>
    <cellStyle name="Hyperlink_F2009Tables_Final_with_link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01 2" xfId="5254"/>
    <cellStyle name="Normal 11" xfId="5255"/>
    <cellStyle name="Normal 11 2" xfId="5256"/>
    <cellStyle name="Normal 11 2 2" xfId="5257"/>
    <cellStyle name="Normal 11 3" xfId="5258"/>
    <cellStyle name="Normal 11 3 2" xfId="5259"/>
    <cellStyle name="Normal 11 3 3" xfId="5260"/>
    <cellStyle name="Normal 11 4" xfId="5261"/>
    <cellStyle name="Normal 11 4 2" xfId="5262"/>
    <cellStyle name="Normal 11 5" xfId="5263"/>
    <cellStyle name="Normal 11 6" xfId="5264"/>
    <cellStyle name="Normal 12" xfId="5265"/>
    <cellStyle name="Normal 12 2" xfId="5266"/>
    <cellStyle name="Normal 12 2 2" xfId="5267"/>
    <cellStyle name="Normal 12 3" xfId="5268"/>
    <cellStyle name="Normal 12 3 2" xfId="5269"/>
    <cellStyle name="Normal 12 3 3" xfId="5270"/>
    <cellStyle name="Normal 12 4" xfId="5271"/>
    <cellStyle name="Normal 12 4 2" xfId="5272"/>
    <cellStyle name="Normal 12 5" xfId="5273"/>
    <cellStyle name="Normal 12 6" xfId="5274"/>
    <cellStyle name="Normal 13" xfId="5275"/>
    <cellStyle name="Normal 13 2" xfId="5276"/>
    <cellStyle name="Normal 13 2 2" xfId="5277"/>
    <cellStyle name="Normal 13 3" xfId="5278"/>
    <cellStyle name="Normal 13 3 2" xfId="5279"/>
    <cellStyle name="Normal 13 3 3" xfId="5280"/>
    <cellStyle name="Normal 13 4" xfId="5281"/>
    <cellStyle name="Normal 13 4 2" xfId="5282"/>
    <cellStyle name="Normal 13 5" xfId="5283"/>
    <cellStyle name="Normal 13 6" xfId="5284"/>
    <cellStyle name="Normal 14" xfId="5285"/>
    <cellStyle name="Normal 14 2" xfId="5286"/>
    <cellStyle name="Normal 15" xfId="5287"/>
    <cellStyle name="Normal 15 2" xfId="5288"/>
    <cellStyle name="Normal 15 3" xfId="5289"/>
    <cellStyle name="Normal 15 3 2" xfId="5290"/>
    <cellStyle name="Normal 15 3 3" xfId="5291"/>
    <cellStyle name="Normal 15 4" xfId="5292"/>
    <cellStyle name="Normal 15 4 2" xfId="5293"/>
    <cellStyle name="Normal 15 5" xfId="5294"/>
    <cellStyle name="Normal 15 6" xfId="5295"/>
    <cellStyle name="Normal 16" xfId="5296"/>
    <cellStyle name="Normal 16 2" xfId="5297"/>
    <cellStyle name="Normal 16 3" xfId="5298"/>
    <cellStyle name="Normal 16 3 2" xfId="5299"/>
    <cellStyle name="Normal 16 3 3" xfId="5300"/>
    <cellStyle name="Normal 16 4" xfId="5301"/>
    <cellStyle name="Normal 16 4 2" xfId="5302"/>
    <cellStyle name="Normal 16 5" xfId="5303"/>
    <cellStyle name="Normal 16 6" xfId="5304"/>
    <cellStyle name="Normal 17" xfId="5305"/>
    <cellStyle name="Normal 17 2" xfId="5306"/>
    <cellStyle name="Normal 17 3" xfId="5307"/>
    <cellStyle name="Normal 18" xfId="5308"/>
    <cellStyle name="Normal 18 2" xfId="5309"/>
    <cellStyle name="Normal 18 3" xfId="5310"/>
    <cellStyle name="Normal 19" xfId="5311"/>
    <cellStyle name="Normal 19 2" xfId="5312"/>
    <cellStyle name="Normal 19 3" xfId="5313"/>
    <cellStyle name="Normal 2" xfId="1"/>
    <cellStyle name="Normal 2 10" xfId="5314"/>
    <cellStyle name="Normal 2 2" xfId="5315"/>
    <cellStyle name="Normal 2 2 2" xfId="5316"/>
    <cellStyle name="Normal 2 2 3" xfId="5317"/>
    <cellStyle name="Normal 2 2 4" xfId="5318"/>
    <cellStyle name="Normal 2 2_4.14E Miscellaneous Operating Expense working file" xfId="5319"/>
    <cellStyle name="Normal 2 3" xfId="5320"/>
    <cellStyle name="Normal 2 3 2" xfId="5321"/>
    <cellStyle name="Normal 2 4" xfId="5322"/>
    <cellStyle name="Normal 2 4 2" xfId="5323"/>
    <cellStyle name="Normal 2 5" xfId="5324"/>
    <cellStyle name="Normal 2 5 2" xfId="5325"/>
    <cellStyle name="Normal 2 6" xfId="5326"/>
    <cellStyle name="Normal 2 6 2" xfId="5327"/>
    <cellStyle name="Normal 2 7" xfId="5328"/>
    <cellStyle name="Normal 2 7 2" xfId="5329"/>
    <cellStyle name="Normal 2 8" xfId="5330"/>
    <cellStyle name="Normal 2 8 2" xfId="5331"/>
    <cellStyle name="Normal 2 8 2 2" xfId="5332"/>
    <cellStyle name="Normal 2 8 3" xfId="5333"/>
    <cellStyle name="Normal 2 9" xfId="5334"/>
    <cellStyle name="Normal 2 9 2" xfId="5335"/>
    <cellStyle name="Normal 2_16.37E Wild Horse Expansion DeferralRevwrkingfile SF" xfId="5336"/>
    <cellStyle name="Normal 20" xfId="5337"/>
    <cellStyle name="Normal 20 2" xfId="5338"/>
    <cellStyle name="Normal 20 3" xfId="5339"/>
    <cellStyle name="Normal 20 4" xfId="5340"/>
    <cellStyle name="Normal 21" xfId="5341"/>
    <cellStyle name="Normal 21 2" xfId="5342"/>
    <cellStyle name="Normal 21 2 2" xfId="5343"/>
    <cellStyle name="Normal 21 2 3" xfId="5344"/>
    <cellStyle name="Normal 21 3" xfId="5345"/>
    <cellStyle name="Normal 21 3 2" xfId="5346"/>
    <cellStyle name="Normal 21 4" xfId="5347"/>
    <cellStyle name="Normal 21 5" xfId="5348"/>
    <cellStyle name="Normal 22" xfId="5349"/>
    <cellStyle name="Normal 22 2" xfId="5350"/>
    <cellStyle name="Normal 22 2 2" xfId="5351"/>
    <cellStyle name="Normal 22 2 3" xfId="5352"/>
    <cellStyle name="Normal 22 3" xfId="5353"/>
    <cellStyle name="Normal 22 3 2" xfId="5354"/>
    <cellStyle name="Normal 22 4" xfId="5355"/>
    <cellStyle name="Normal 22 5" xfId="5356"/>
    <cellStyle name="Normal 23" xfId="5357"/>
    <cellStyle name="Normal 23 2" xfId="5358"/>
    <cellStyle name="Normal 23 2 2" xfId="5359"/>
    <cellStyle name="Normal 23 2 3" xfId="5360"/>
    <cellStyle name="Normal 23 3" xfId="5361"/>
    <cellStyle name="Normal 23 3 2" xfId="5362"/>
    <cellStyle name="Normal 23 4" xfId="5363"/>
    <cellStyle name="Normal 23 5" xfId="5364"/>
    <cellStyle name="Normal 24" xfId="5365"/>
    <cellStyle name="Normal 24 2" xfId="5366"/>
    <cellStyle name="Normal 24 2 2" xfId="5367"/>
    <cellStyle name="Normal 24 2 3" xfId="5368"/>
    <cellStyle name="Normal 24 3" xfId="5369"/>
    <cellStyle name="Normal 24 3 2" xfId="5370"/>
    <cellStyle name="Normal 24 4" xfId="5371"/>
    <cellStyle name="Normal 24 5" xfId="5372"/>
    <cellStyle name="Normal 25" xfId="5373"/>
    <cellStyle name="Normal 25 2" xfId="5374"/>
    <cellStyle name="Normal 25 2 2" xfId="5375"/>
    <cellStyle name="Normal 25 2 3" xfId="5376"/>
    <cellStyle name="Normal 25 3" xfId="5377"/>
    <cellStyle name="Normal 25 3 2" xfId="5378"/>
    <cellStyle name="Normal 25 4" xfId="5379"/>
    <cellStyle name="Normal 25 5" xfId="5380"/>
    <cellStyle name="Normal 26" xfId="5381"/>
    <cellStyle name="Normal 26 2" xfId="5382"/>
    <cellStyle name="Normal 26 2 2" xfId="5383"/>
    <cellStyle name="Normal 26 2 3" xfId="5384"/>
    <cellStyle name="Normal 26 3" xfId="5385"/>
    <cellStyle name="Normal 26 3 2" xfId="5386"/>
    <cellStyle name="Normal 26 4" xfId="5387"/>
    <cellStyle name="Normal 26 5" xfId="5388"/>
    <cellStyle name="Normal 27" xfId="5389"/>
    <cellStyle name="Normal 27 2" xfId="5390"/>
    <cellStyle name="Normal 27 2 2" xfId="5391"/>
    <cellStyle name="Normal 27 2 3" xfId="5392"/>
    <cellStyle name="Normal 27 3" xfId="5393"/>
    <cellStyle name="Normal 27 3 2" xfId="5394"/>
    <cellStyle name="Normal 27 4" xfId="5395"/>
    <cellStyle name="Normal 27 5" xfId="5396"/>
    <cellStyle name="Normal 28" xfId="5397"/>
    <cellStyle name="Normal 28 2" xfId="5398"/>
    <cellStyle name="Normal 28 2 2" xfId="5399"/>
    <cellStyle name="Normal 28 2 3" xfId="5400"/>
    <cellStyle name="Normal 28 3" xfId="5401"/>
    <cellStyle name="Normal 28 3 2" xfId="5402"/>
    <cellStyle name="Normal 28 4" xfId="5403"/>
    <cellStyle name="Normal 28 5" xfId="5404"/>
    <cellStyle name="Normal 29" xfId="5405"/>
    <cellStyle name="Normal 29 2" xfId="5406"/>
    <cellStyle name="Normal 29 2 2" xfId="5407"/>
    <cellStyle name="Normal 29 2 3" xfId="5408"/>
    <cellStyle name="Normal 29 3" xfId="5409"/>
    <cellStyle name="Normal 29 3 2" xfId="5410"/>
    <cellStyle name="Normal 29 4" xfId="5411"/>
    <cellStyle name="Normal 29 5" xfId="5412"/>
    <cellStyle name="Normal 3" xfId="5413"/>
    <cellStyle name="Normal 3 2" xfId="5414"/>
    <cellStyle name="Normal 3 2 2" xfId="5415"/>
    <cellStyle name="Normal 3 3" xfId="5416"/>
    <cellStyle name="Normal 3 3 2" xfId="5417"/>
    <cellStyle name="Normal 3 4" xfId="5418"/>
    <cellStyle name="Normal 3 4 2" xfId="5419"/>
    <cellStyle name="Normal 3 4 3" xfId="5420"/>
    <cellStyle name="Normal 3 4 4" xfId="5421"/>
    <cellStyle name="Normal 3 5" xfId="5422"/>
    <cellStyle name="Normal 3 5 2" xfId="5423"/>
    <cellStyle name="Normal 3 6" xfId="5424"/>
    <cellStyle name="Normal 3_4.14E Miscellaneous Operating Expense working file" xfId="5425"/>
    <cellStyle name="Normal 30" xfId="5426"/>
    <cellStyle name="Normal 30 2" xfId="5427"/>
    <cellStyle name="Normal 30 2 2" xfId="5428"/>
    <cellStyle name="Normal 30 2 3" xfId="5429"/>
    <cellStyle name="Normal 30 3" xfId="5430"/>
    <cellStyle name="Normal 30 3 2" xfId="5431"/>
    <cellStyle name="Normal 30 4" xfId="5432"/>
    <cellStyle name="Normal 30 5" xfId="5433"/>
    <cellStyle name="Normal 31" xfId="5434"/>
    <cellStyle name="Normal 31 2" xfId="5435"/>
    <cellStyle name="Normal 31 2 2" xfId="5436"/>
    <cellStyle name="Normal 31 2 3" xfId="5437"/>
    <cellStyle name="Normal 31 3" xfId="5438"/>
    <cellStyle name="Normal 31 3 2" xfId="5439"/>
    <cellStyle name="Normal 31 4" xfId="5440"/>
    <cellStyle name="Normal 31 5" xfId="5441"/>
    <cellStyle name="Normal 32" xfId="5442"/>
    <cellStyle name="Normal 32 2" xfId="5443"/>
    <cellStyle name="Normal 32 2 2" xfId="5444"/>
    <cellStyle name="Normal 32 2 3" xfId="5445"/>
    <cellStyle name="Normal 32 3" xfId="5446"/>
    <cellStyle name="Normal 32 3 2" xfId="5447"/>
    <cellStyle name="Normal 32 4" xfId="5448"/>
    <cellStyle name="Normal 32 5" xfId="5449"/>
    <cellStyle name="Normal 33" xfId="5450"/>
    <cellStyle name="Normal 33 2" xfId="5451"/>
    <cellStyle name="Normal 33 2 2" xfId="5452"/>
    <cellStyle name="Normal 33 2 3" xfId="5453"/>
    <cellStyle name="Normal 33 3" xfId="5454"/>
    <cellStyle name="Normal 33 3 2" xfId="5455"/>
    <cellStyle name="Normal 33 4" xfId="5456"/>
    <cellStyle name="Normal 33 5" xfId="5457"/>
    <cellStyle name="Normal 34" xfId="5458"/>
    <cellStyle name="Normal 34 2" xfId="5459"/>
    <cellStyle name="Normal 34 2 2" xfId="5460"/>
    <cellStyle name="Normal 34 2 3" xfId="5461"/>
    <cellStyle name="Normal 34 3" xfId="5462"/>
    <cellStyle name="Normal 34 3 2" xfId="5463"/>
    <cellStyle name="Normal 34 4" xfId="5464"/>
    <cellStyle name="Normal 34 5" xfId="5465"/>
    <cellStyle name="Normal 35" xfId="5466"/>
    <cellStyle name="Normal 35 2" xfId="5467"/>
    <cellStyle name="Normal 35 2 2" xfId="5468"/>
    <cellStyle name="Normal 35 2 3" xfId="5469"/>
    <cellStyle name="Normal 35 3" xfId="5470"/>
    <cellStyle name="Normal 35 3 2" xfId="5471"/>
    <cellStyle name="Normal 35 4" xfId="5472"/>
    <cellStyle name="Normal 35 5" xfId="5473"/>
    <cellStyle name="Normal 36" xfId="5474"/>
    <cellStyle name="Normal 36 2" xfId="5475"/>
    <cellStyle name="Normal 36 2 2" xfId="5476"/>
    <cellStyle name="Normal 36 2 3" xfId="5477"/>
    <cellStyle name="Normal 36 3" xfId="5478"/>
    <cellStyle name="Normal 36 3 2" xfId="5479"/>
    <cellStyle name="Normal 36 4" xfId="5480"/>
    <cellStyle name="Normal 36 5" xfId="5481"/>
    <cellStyle name="Normal 37" xfId="5482"/>
    <cellStyle name="Normal 37 2" xfId="5483"/>
    <cellStyle name="Normal 37 2 2" xfId="5484"/>
    <cellStyle name="Normal 37 2 3" xfId="5485"/>
    <cellStyle name="Normal 37 3" xfId="5486"/>
    <cellStyle name="Normal 37 3 2" xfId="5487"/>
    <cellStyle name="Normal 37 4" xfId="5488"/>
    <cellStyle name="Normal 37 5" xfId="5489"/>
    <cellStyle name="Normal 38" xfId="5490"/>
    <cellStyle name="Normal 38 2" xfId="5491"/>
    <cellStyle name="Normal 38 2 2" xfId="5492"/>
    <cellStyle name="Normal 38 2 3" xfId="5493"/>
    <cellStyle name="Normal 38 3" xfId="5494"/>
    <cellStyle name="Normal 38 3 2" xfId="5495"/>
    <cellStyle name="Normal 38 4" xfId="5496"/>
    <cellStyle name="Normal 38 5" xfId="5497"/>
    <cellStyle name="Normal 39" xfId="5498"/>
    <cellStyle name="Normal 39 2" xfId="5499"/>
    <cellStyle name="Normal 39 2 2" xfId="5500"/>
    <cellStyle name="Normal 39 2 3" xfId="5501"/>
    <cellStyle name="Normal 39 3" xfId="5502"/>
    <cellStyle name="Normal 39 3 2" xfId="5503"/>
    <cellStyle name="Normal 39 4" xfId="5504"/>
    <cellStyle name="Normal 39 5" xfId="5505"/>
    <cellStyle name="Normal 4" xfId="5506"/>
    <cellStyle name="Normal 4 2" xfId="5507"/>
    <cellStyle name="Normal 4 2 2" xfId="5508"/>
    <cellStyle name="Normal 4 2 2 2" xfId="5509"/>
    <cellStyle name="Normal 4 2 2 3" xfId="5510"/>
    <cellStyle name="Normal 4 2 3" xfId="5511"/>
    <cellStyle name="Normal 4 2 3 2" xfId="5512"/>
    <cellStyle name="Normal 4 2 4" xfId="5513"/>
    <cellStyle name="Normal 4 2 5" xfId="5514"/>
    <cellStyle name="Normal 4 3" xfId="5515"/>
    <cellStyle name="Normal 4_Net Classified Plant" xfId="5516"/>
    <cellStyle name="Normal 40" xfId="5517"/>
    <cellStyle name="Normal 41" xfId="5518"/>
    <cellStyle name="Normal 41 2" xfId="5519"/>
    <cellStyle name="Normal 41 3" xfId="5520"/>
    <cellStyle name="Normal 41 4" xfId="5521"/>
    <cellStyle name="Normal 42" xfId="5522"/>
    <cellStyle name="Normal 42 2" xfId="5523"/>
    <cellStyle name="Normal 42 2 2" xfId="5524"/>
    <cellStyle name="Normal 42 3" xfId="5525"/>
    <cellStyle name="Normal 42 4" xfId="5526"/>
    <cellStyle name="Normal 42 5" xfId="5527"/>
    <cellStyle name="Normal 43" xfId="5528"/>
    <cellStyle name="Normal 43 2" xfId="5529"/>
    <cellStyle name="Normal 43 3" xfId="5530"/>
    <cellStyle name="Normal 44" xfId="5531"/>
    <cellStyle name="Normal 44 2" xfId="5532"/>
    <cellStyle name="Normal 44 2 2" xfId="5533"/>
    <cellStyle name="Normal 44 3" xfId="5534"/>
    <cellStyle name="Normal 44 4" xfId="5535"/>
    <cellStyle name="Normal 44 5" xfId="5536"/>
    <cellStyle name="Normal 45" xfId="5537"/>
    <cellStyle name="Normal 45 2" xfId="5538"/>
    <cellStyle name="Normal 45 2 2" xfId="5539"/>
    <cellStyle name="Normal 45 3" xfId="5540"/>
    <cellStyle name="Normal 45 4" xfId="5541"/>
    <cellStyle name="Normal 46" xfId="5542"/>
    <cellStyle name="Normal 46 2" xfId="5543"/>
    <cellStyle name="Normal 46 2 2" xfId="5544"/>
    <cellStyle name="Normal 46 2 3" xfId="5545"/>
    <cellStyle name="Normal 46 3" xfId="5546"/>
    <cellStyle name="Normal 46 4" xfId="5547"/>
    <cellStyle name="Normal 47" xfId="5548"/>
    <cellStyle name="Normal 47 2" xfId="5549"/>
    <cellStyle name="Normal 47 3" xfId="5550"/>
    <cellStyle name="Normal 47 4" xfId="5551"/>
    <cellStyle name="Normal 48" xfId="5552"/>
    <cellStyle name="Normal 48 2" xfId="5553"/>
    <cellStyle name="Normal 48 3" xfId="5554"/>
    <cellStyle name="Normal 48 4" xfId="5555"/>
    <cellStyle name="Normal 49" xfId="5556"/>
    <cellStyle name="Normal 49 2" xfId="5557"/>
    <cellStyle name="Normal 49 3" xfId="5558"/>
    <cellStyle name="Normal 49 4" xfId="5559"/>
    <cellStyle name="Normal 5" xfId="5560"/>
    <cellStyle name="Normal 5 2" xfId="5561"/>
    <cellStyle name="Normal 50" xfId="5562"/>
    <cellStyle name="Normal 50 2" xfId="5563"/>
    <cellStyle name="Normal 50 3" xfId="5564"/>
    <cellStyle name="Normal 50 4" xfId="5565"/>
    <cellStyle name="Normal 51" xfId="5566"/>
    <cellStyle name="Normal 51 2" xfId="5567"/>
    <cellStyle name="Normal 51 2 2" xfId="5568"/>
    <cellStyle name="Normal 51 2 3" xfId="5569"/>
    <cellStyle name="Normal 51 3" xfId="5570"/>
    <cellStyle name="Normal 51 4" xfId="5571"/>
    <cellStyle name="Normal 52" xfId="5572"/>
    <cellStyle name="Normal 53" xfId="5573"/>
    <cellStyle name="Normal 53 2" xfId="5574"/>
    <cellStyle name="Normal 53 3" xfId="5575"/>
    <cellStyle name="Normal 53 4" xfId="5576"/>
    <cellStyle name="Normal 54" xfId="5577"/>
    <cellStyle name="Normal 54 2" xfId="5578"/>
    <cellStyle name="Normal 54 3" xfId="5579"/>
    <cellStyle name="Normal 54 4" xfId="5580"/>
    <cellStyle name="Normal 55" xfId="5581"/>
    <cellStyle name="Normal 55 2" xfId="5582"/>
    <cellStyle name="Normal 56" xfId="5583"/>
    <cellStyle name="Normal 56 2" xfId="5584"/>
    <cellStyle name="Normal 57" xfId="5585"/>
    <cellStyle name="Normal 58" xfId="5586"/>
    <cellStyle name="Normal 59" xfId="5587"/>
    <cellStyle name="Normal 6" xfId="5588"/>
    <cellStyle name="Normal 6 2" xfId="5589"/>
    <cellStyle name="Normal 6 2 2" xfId="5590"/>
    <cellStyle name="Normal 60" xfId="5591"/>
    <cellStyle name="Normal 61" xfId="5592"/>
    <cellStyle name="Normal 62" xfId="5593"/>
    <cellStyle name="Normal 63" xfId="5594"/>
    <cellStyle name="Normal 64" xfId="5595"/>
    <cellStyle name="Normal 65" xfId="5596"/>
    <cellStyle name="Normal 65 2" xfId="5597"/>
    <cellStyle name="Normal 66" xfId="5598"/>
    <cellStyle name="Normal 67" xfId="5599"/>
    <cellStyle name="Normal 68" xfId="5600"/>
    <cellStyle name="Normal 69" xfId="5601"/>
    <cellStyle name="Normal 7" xfId="5602"/>
    <cellStyle name="Normal 7 2" xfId="5603"/>
    <cellStyle name="Normal 7 2 2" xfId="5604"/>
    <cellStyle name="Normal 70" xfId="5605"/>
    <cellStyle name="Normal 71" xfId="5606"/>
    <cellStyle name="Normal 72" xfId="5607"/>
    <cellStyle name="Normal 73" xfId="5608"/>
    <cellStyle name="Normal 74" xfId="5609"/>
    <cellStyle name="Normal 75" xfId="5610"/>
    <cellStyle name="Normal 76" xfId="5611"/>
    <cellStyle name="Normal 77" xfId="5612"/>
    <cellStyle name="Normal 78" xfId="5613"/>
    <cellStyle name="Normal 79" xfId="5614"/>
    <cellStyle name="Normal 8" xfId="5615"/>
    <cellStyle name="Normal 8 2" xfId="5616"/>
    <cellStyle name="Normal 8 2 2" xfId="5617"/>
    <cellStyle name="Normal 80" xfId="5618"/>
    <cellStyle name="Normal 81" xfId="5619"/>
    <cellStyle name="Normal 82" xfId="5620"/>
    <cellStyle name="Normal 83" xfId="5621"/>
    <cellStyle name="Normal 84" xfId="5622"/>
    <cellStyle name="Normal 85" xfId="5623"/>
    <cellStyle name="Normal 86" xfId="5624"/>
    <cellStyle name="Normal 87" xfId="5625"/>
    <cellStyle name="Normal 88" xfId="5626"/>
    <cellStyle name="Normal 89" xfId="5627"/>
    <cellStyle name="Normal 9" xfId="5628"/>
    <cellStyle name="Normal 9 2" xfId="5629"/>
    <cellStyle name="Normal 9 2 2" xfId="5630"/>
    <cellStyle name="Normal 90" xfId="5631"/>
    <cellStyle name="Normal 91" xfId="5632"/>
    <cellStyle name="Normal 92" xfId="5633"/>
    <cellStyle name="Normal 93" xfId="5634"/>
    <cellStyle name="Normal 94" xfId="5635"/>
    <cellStyle name="Normal 95" xfId="5636"/>
    <cellStyle name="Normal 96" xfId="5637"/>
    <cellStyle name="Normal 96 2" xfId="5638"/>
    <cellStyle name="Normal 97" xfId="5639"/>
    <cellStyle name="Normal 98" xfId="5640"/>
    <cellStyle name="Normal 99" xfId="5641"/>
    <cellStyle name="Note 10" xfId="5642"/>
    <cellStyle name="Note 10 2" xfId="5643"/>
    <cellStyle name="Note 11" xfId="5644"/>
    <cellStyle name="Note 11 2" xfId="5645"/>
    <cellStyle name="Note 12" xfId="5646"/>
    <cellStyle name="Note 12 2" xfId="5647"/>
    <cellStyle name="Note 12 3" xfId="5648"/>
    <cellStyle name="Note 13" xfId="5649"/>
    <cellStyle name="Note 14" xfId="5650"/>
    <cellStyle name="Note 15" xfId="5651"/>
    <cellStyle name="Note 16" xfId="5652"/>
    <cellStyle name="Note 17" xfId="5653"/>
    <cellStyle name="Note 18" xfId="5654"/>
    <cellStyle name="Note 19" xfId="5655"/>
    <cellStyle name="Note 2" xfId="5656"/>
    <cellStyle name="Note 2 2" xfId="5657"/>
    <cellStyle name="Note 20" xfId="5658"/>
    <cellStyle name="Note 21" xfId="5659"/>
    <cellStyle name="Note 22" xfId="5660"/>
    <cellStyle name="Note 23" xfId="5661"/>
    <cellStyle name="Note 24" xfId="5662"/>
    <cellStyle name="Note 25" xfId="5663"/>
    <cellStyle name="Note 26" xfId="5664"/>
    <cellStyle name="Note 27" xfId="5665"/>
    <cellStyle name="Note 28" xfId="5666"/>
    <cellStyle name="Note 29" xfId="5667"/>
    <cellStyle name="Note 3" xfId="5668"/>
    <cellStyle name="Note 30" xfId="5669"/>
    <cellStyle name="Note 31" xfId="5670"/>
    <cellStyle name="Note 32" xfId="5671"/>
    <cellStyle name="Note 33" xfId="5672"/>
    <cellStyle name="Note 34" xfId="5673"/>
    <cellStyle name="Note 35" xfId="5674"/>
    <cellStyle name="Note 36" xfId="5675"/>
    <cellStyle name="Note 37" xfId="5676"/>
    <cellStyle name="Note 38" xfId="5677"/>
    <cellStyle name="Note 39" xfId="5678"/>
    <cellStyle name="Note 4" xfId="5679"/>
    <cellStyle name="Note 40" xfId="5680"/>
    <cellStyle name="Note 41" xfId="5681"/>
    <cellStyle name="Note 42" xfId="5682"/>
    <cellStyle name="Note 43" xfId="5683"/>
    <cellStyle name="Note 44" xfId="5684"/>
    <cellStyle name="Note 45" xfId="5685"/>
    <cellStyle name="Note 46" xfId="5686"/>
    <cellStyle name="Note 47" xfId="5687"/>
    <cellStyle name="Note 48" xfId="5688"/>
    <cellStyle name="Note 49" xfId="5689"/>
    <cellStyle name="Note 5" xfId="5690"/>
    <cellStyle name="Note 50" xfId="5691"/>
    <cellStyle name="Note 51" xfId="5692"/>
    <cellStyle name="Note 52" xfId="5693"/>
    <cellStyle name="Note 53" xfId="5694"/>
    <cellStyle name="Note 54" xfId="5695"/>
    <cellStyle name="Note 55" xfId="5696"/>
    <cellStyle name="Note 56" xfId="5697"/>
    <cellStyle name="Note 57" xfId="5698"/>
    <cellStyle name="Note 58" xfId="5699"/>
    <cellStyle name="Note 59" xfId="5700"/>
    <cellStyle name="Note 6" xfId="5701"/>
    <cellStyle name="Note 60" xfId="5702"/>
    <cellStyle name="Note 61" xfId="5703"/>
    <cellStyle name="Note 62" xfId="5704"/>
    <cellStyle name="Note 63" xfId="5705"/>
    <cellStyle name="Note 64" xfId="5706"/>
    <cellStyle name="Note 7" xfId="5707"/>
    <cellStyle name="Note 8" xfId="5708"/>
    <cellStyle name="Note 9" xfId="5709"/>
    <cellStyle name="Output 10" xfId="5710"/>
    <cellStyle name="Output 11" xfId="5711"/>
    <cellStyle name="Output 12" xfId="5712"/>
    <cellStyle name="Output 13" xfId="5713"/>
    <cellStyle name="Output 14" xfId="5714"/>
    <cellStyle name="Output 15" xfId="5715"/>
    <cellStyle name="Output 16" xfId="5716"/>
    <cellStyle name="Output 17" xfId="5717"/>
    <cellStyle name="Output 18" xfId="5718"/>
    <cellStyle name="Output 19" xfId="5719"/>
    <cellStyle name="Output 2" xfId="5720"/>
    <cellStyle name="Output 2 2" xfId="5721"/>
    <cellStyle name="Output 20" xfId="5722"/>
    <cellStyle name="Output 21" xfId="5723"/>
    <cellStyle name="Output 22" xfId="5724"/>
    <cellStyle name="Output 23" xfId="5725"/>
    <cellStyle name="Output 24" xfId="5726"/>
    <cellStyle name="Output 25" xfId="5727"/>
    <cellStyle name="Output 26" xfId="5728"/>
    <cellStyle name="Output 27" xfId="5729"/>
    <cellStyle name="Output 28" xfId="5730"/>
    <cellStyle name="Output 29" xfId="5731"/>
    <cellStyle name="Output 3" xfId="5732"/>
    <cellStyle name="Output 3 2" xfId="5733"/>
    <cellStyle name="Output 30" xfId="5734"/>
    <cellStyle name="Output 31" xfId="5735"/>
    <cellStyle name="Output 32" xfId="5736"/>
    <cellStyle name="Output 33" xfId="5737"/>
    <cellStyle name="Output 34" xfId="5738"/>
    <cellStyle name="Output 35" xfId="5739"/>
    <cellStyle name="Output 36" xfId="5740"/>
    <cellStyle name="Output 37" xfId="5741"/>
    <cellStyle name="Output 38" xfId="5742"/>
    <cellStyle name="Output 39" xfId="5743"/>
    <cellStyle name="Output 4" xfId="5744"/>
    <cellStyle name="Output 40" xfId="5745"/>
    <cellStyle name="Output 41" xfId="5746"/>
    <cellStyle name="Output 42" xfId="5747"/>
    <cellStyle name="Output 43" xfId="5748"/>
    <cellStyle name="Output 44" xfId="5749"/>
    <cellStyle name="Output 45" xfId="5750"/>
    <cellStyle name="Output 46" xfId="5751"/>
    <cellStyle name="Output 47" xfId="5752"/>
    <cellStyle name="Output 48" xfId="5753"/>
    <cellStyle name="Output 49" xfId="5754"/>
    <cellStyle name="Output 5" xfId="5755"/>
    <cellStyle name="Output 50" xfId="5756"/>
    <cellStyle name="Output 51" xfId="5757"/>
    <cellStyle name="Output 52" xfId="5758"/>
    <cellStyle name="Output 53" xfId="5759"/>
    <cellStyle name="Output 54" xfId="5760"/>
    <cellStyle name="Output 55" xfId="5761"/>
    <cellStyle name="Output 56" xfId="5762"/>
    <cellStyle name="Output 57" xfId="5763"/>
    <cellStyle name="Output 58" xfId="5764"/>
    <cellStyle name="Output 59" xfId="5765"/>
    <cellStyle name="Output 6" xfId="5766"/>
    <cellStyle name="Output 60" xfId="5767"/>
    <cellStyle name="Output 61" xfId="5768"/>
    <cellStyle name="Output 62" xfId="5769"/>
    <cellStyle name="Output 63" xfId="5770"/>
    <cellStyle name="Output 64" xfId="5771"/>
    <cellStyle name="Output 7" xfId="5772"/>
    <cellStyle name="Output 8" xfId="5773"/>
    <cellStyle name="Output 9" xfId="5774"/>
    <cellStyle name="Percen - Style1" xfId="5775"/>
    <cellStyle name="Percen - Style2" xfId="5776"/>
    <cellStyle name="Percen - Style2 2" xfId="5777"/>
    <cellStyle name="Percen - Style3" xfId="5778"/>
    <cellStyle name="Percen - Style3 2" xfId="5779"/>
    <cellStyle name="Percent (0)" xfId="5780"/>
    <cellStyle name="Percent [2]" xfId="5781"/>
    <cellStyle name="Percent [2] 2" xfId="5782"/>
    <cellStyle name="Percent [2] 2 2" xfId="5783"/>
    <cellStyle name="Percent [2] 3" xfId="5784"/>
    <cellStyle name="Percent [2] 3 2" xfId="5785"/>
    <cellStyle name="Percent [2] 3 3" xfId="5786"/>
    <cellStyle name="Percent [2] 3 4" xfId="5787"/>
    <cellStyle name="Percent [2] 4" xfId="5788"/>
    <cellStyle name="Percent 10" xfId="5789"/>
    <cellStyle name="Percent 10 2" xfId="5790"/>
    <cellStyle name="Percent 10 3" xfId="5791"/>
    <cellStyle name="Percent 11" xfId="5792"/>
    <cellStyle name="Percent 11 2" xfId="5793"/>
    <cellStyle name="Percent 11 3" xfId="5794"/>
    <cellStyle name="Percent 11 4" xfId="5795"/>
    <cellStyle name="Percent 12" xfId="5796"/>
    <cellStyle name="Percent 12 2" xfId="5797"/>
    <cellStyle name="Percent 12 2 2" xfId="5798"/>
    <cellStyle name="Percent 12 3" xfId="5799"/>
    <cellStyle name="Percent 12 4" xfId="5800"/>
    <cellStyle name="Percent 12 5" xfId="5801"/>
    <cellStyle name="Percent 13" xfId="5802"/>
    <cellStyle name="Percent 13 2" xfId="5803"/>
    <cellStyle name="Percent 13 2 2" xfId="5804"/>
    <cellStyle name="Percent 13 3" xfId="5805"/>
    <cellStyle name="Percent 13 4" xfId="5806"/>
    <cellStyle name="Percent 14" xfId="5807"/>
    <cellStyle name="Percent 14 2" xfId="5808"/>
    <cellStyle name="Percent 14 2 2" xfId="5809"/>
    <cellStyle name="Percent 14 3" xfId="5810"/>
    <cellStyle name="Percent 14 4" xfId="5811"/>
    <cellStyle name="Percent 14 5" xfId="5812"/>
    <cellStyle name="Percent 15" xfId="5813"/>
    <cellStyle name="Percent 15 2" xfId="5814"/>
    <cellStyle name="Percent 15 2 2" xfId="5815"/>
    <cellStyle name="Percent 15 3" xfId="5816"/>
    <cellStyle name="Percent 15 4" xfId="5817"/>
    <cellStyle name="Percent 15 5" xfId="5818"/>
    <cellStyle name="Percent 16" xfId="5819"/>
    <cellStyle name="Percent 16 2" xfId="5820"/>
    <cellStyle name="Percent 16 3" xfId="5821"/>
    <cellStyle name="Percent 16 4" xfId="5822"/>
    <cellStyle name="Percent 17" xfId="5823"/>
    <cellStyle name="Percent 17 2" xfId="5824"/>
    <cellStyle name="Percent 17 3" xfId="5825"/>
    <cellStyle name="Percent 17 4" xfId="5826"/>
    <cellStyle name="Percent 18" xfId="5827"/>
    <cellStyle name="Percent 18 2" xfId="5828"/>
    <cellStyle name="Percent 18 3" xfId="5829"/>
    <cellStyle name="Percent 18 4" xfId="5830"/>
    <cellStyle name="Percent 19" xfId="5831"/>
    <cellStyle name="Percent 19 2" xfId="5832"/>
    <cellStyle name="Percent 19 3" xfId="5833"/>
    <cellStyle name="Percent 19 4" xfId="5834"/>
    <cellStyle name="Percent 2" xfId="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7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3"/>
  <sheetViews>
    <sheetView tabSelected="1" zoomScale="90" zoomScaleNormal="90" workbookViewId="0">
      <pane xSplit="3" ySplit="9" topLeftCell="D10" activePane="bottomRight" state="frozen"/>
      <selection activeCell="D9" sqref="D9"/>
      <selection pane="topRight" activeCell="D9" sqref="D9"/>
      <selection pane="bottomLeft" activeCell="D9" sqref="D9"/>
      <selection pane="bottomRight" activeCell="D10" sqref="D10"/>
    </sheetView>
  </sheetViews>
  <sheetFormatPr defaultRowHeight="12.75"/>
  <cols>
    <col min="1" max="1" width="5.85546875" style="1" customWidth="1"/>
    <col min="2" max="2" width="45.140625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6" width="12.7109375" style="1" bestFit="1" customWidth="1"/>
    <col min="17" max="17" width="13.85546875" style="1" bestFit="1" customWidth="1"/>
    <col min="18" max="16384" width="9.140625" style="1"/>
  </cols>
  <sheetData>
    <row r="1" spans="1:17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>
      <c r="A3" s="28" t="s">
        <v>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>
      <c r="A6" s="4"/>
      <c r="B6" s="4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4"/>
      <c r="B7" s="4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</row>
    <row r="8" spans="1:17" ht="25.5">
      <c r="A8" s="24" t="s">
        <v>47</v>
      </c>
      <c r="B8" s="27"/>
      <c r="C8" s="26" t="s">
        <v>46</v>
      </c>
      <c r="D8" s="25" t="s">
        <v>45</v>
      </c>
      <c r="E8" s="25" t="s">
        <v>44</v>
      </c>
      <c r="F8" s="25" t="s">
        <v>43</v>
      </c>
      <c r="G8" s="25" t="s">
        <v>42</v>
      </c>
      <c r="H8" s="25" t="s">
        <v>41</v>
      </c>
      <c r="I8" s="25" t="s">
        <v>40</v>
      </c>
      <c r="J8" s="25" t="s">
        <v>39</v>
      </c>
      <c r="K8" s="25" t="s">
        <v>38</v>
      </c>
      <c r="L8" s="25" t="s">
        <v>37</v>
      </c>
      <c r="M8" s="25" t="s">
        <v>36</v>
      </c>
      <c r="N8" s="25" t="s">
        <v>35</v>
      </c>
      <c r="O8" s="25" t="s">
        <v>34</v>
      </c>
      <c r="P8" s="24" t="s">
        <v>33</v>
      </c>
    </row>
    <row r="9" spans="1:17">
      <c r="A9" s="4"/>
      <c r="B9" s="5" t="s">
        <v>32</v>
      </c>
      <c r="C9" s="5" t="s">
        <v>31</v>
      </c>
      <c r="D9" s="5" t="s">
        <v>30</v>
      </c>
      <c r="E9" s="5" t="s">
        <v>29</v>
      </c>
      <c r="F9" s="5" t="s">
        <v>28</v>
      </c>
      <c r="G9" s="5" t="s">
        <v>27</v>
      </c>
      <c r="H9" s="5" t="s">
        <v>26</v>
      </c>
      <c r="I9" s="5" t="s">
        <v>25</v>
      </c>
      <c r="J9" s="5" t="s">
        <v>24</v>
      </c>
      <c r="K9" s="5" t="s">
        <v>23</v>
      </c>
      <c r="L9" s="5" t="s">
        <v>22</v>
      </c>
      <c r="M9" s="5" t="s">
        <v>21</v>
      </c>
      <c r="N9" s="5" t="s">
        <v>20</v>
      </c>
      <c r="O9" s="5" t="s">
        <v>19</v>
      </c>
      <c r="P9" s="5" t="s">
        <v>18</v>
      </c>
    </row>
    <row r="10" spans="1:17">
      <c r="A10" s="5">
        <v>1</v>
      </c>
      <c r="B10" s="23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7">
      <c r="A11" s="5">
        <f t="shared" ref="A11:A47" si="0">A10+1</f>
        <v>2</v>
      </c>
      <c r="B11" s="12" t="s">
        <v>17</v>
      </c>
      <c r="C11" s="5"/>
      <c r="D11" s="4"/>
      <c r="E11" s="4"/>
      <c r="F11" s="4"/>
      <c r="G11" s="4"/>
      <c r="H11" s="22"/>
      <c r="I11" s="22"/>
      <c r="J11" s="4"/>
      <c r="K11" s="4"/>
      <c r="L11" s="4"/>
      <c r="M11" s="4"/>
      <c r="N11" s="4"/>
      <c r="O11" s="4"/>
      <c r="P11" s="11"/>
    </row>
    <row r="12" spans="1:17">
      <c r="A12" s="5">
        <f t="shared" si="0"/>
        <v>3</v>
      </c>
      <c r="B12" s="10" t="s">
        <v>10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1:17">
      <c r="A13" s="5">
        <f t="shared" si="0"/>
        <v>4</v>
      </c>
      <c r="B13" s="4" t="s">
        <v>15</v>
      </c>
      <c r="C13" s="5" t="s">
        <v>14</v>
      </c>
      <c r="D13" s="17">
        <v>82909423.153419286</v>
      </c>
      <c r="E13" s="17">
        <v>76920930.605417892</v>
      </c>
      <c r="F13" s="17">
        <v>65310361.330623776</v>
      </c>
      <c r="G13" s="17">
        <v>46709364.393084884</v>
      </c>
      <c r="H13" s="17">
        <v>29241746.40799373</v>
      </c>
      <c r="I13" s="17">
        <v>18879747.050347224</v>
      </c>
      <c r="J13" s="17">
        <v>14919651.816531396</v>
      </c>
      <c r="K13" s="17">
        <v>13782268.58293725</v>
      </c>
      <c r="L13" s="17">
        <v>19093378.555394452</v>
      </c>
      <c r="M13" s="17">
        <v>39965906.109367944</v>
      </c>
      <c r="N13" s="17">
        <v>67290740.72704953</v>
      </c>
      <c r="O13" s="17">
        <v>84664518.086575538</v>
      </c>
      <c r="P13" s="16">
        <f>SUM(D13:O13)</f>
        <v>559688036.81874299</v>
      </c>
      <c r="Q13" s="15"/>
    </row>
    <row r="14" spans="1:17">
      <c r="A14" s="5">
        <f t="shared" si="0"/>
        <v>5</v>
      </c>
      <c r="B14" s="4" t="s">
        <v>13</v>
      </c>
      <c r="C14" s="21" t="s">
        <v>16</v>
      </c>
      <c r="D14" s="20">
        <f t="shared" ref="D14:O14" si="1">D13/$P13</f>
        <v>0.14813506399864287</v>
      </c>
      <c r="E14" s="20">
        <f t="shared" si="1"/>
        <v>0.13743536674936829</v>
      </c>
      <c r="F14" s="20">
        <f t="shared" si="1"/>
        <v>0.1166906509237659</v>
      </c>
      <c r="G14" s="20">
        <f t="shared" si="1"/>
        <v>8.3456070740014557E-2</v>
      </c>
      <c r="H14" s="20">
        <f t="shared" si="1"/>
        <v>5.2246509634551609E-2</v>
      </c>
      <c r="I14" s="20">
        <f t="shared" si="1"/>
        <v>3.3732625692089784E-2</v>
      </c>
      <c r="J14" s="20">
        <f t="shared" si="1"/>
        <v>2.665708543876413E-2</v>
      </c>
      <c r="K14" s="20">
        <f t="shared" si="1"/>
        <v>2.4624911872827268E-2</v>
      </c>
      <c r="L14" s="20">
        <f t="shared" si="1"/>
        <v>3.4114323157451928E-2</v>
      </c>
      <c r="M14" s="20">
        <f t="shared" si="1"/>
        <v>7.1407468947404087E-2</v>
      </c>
      <c r="N14" s="20">
        <f t="shared" si="1"/>
        <v>0.12022901384408521</v>
      </c>
      <c r="O14" s="20">
        <f t="shared" si="1"/>
        <v>0.15127090900103418</v>
      </c>
      <c r="P14" s="20">
        <f>SUM(D14:O14)</f>
        <v>0.99999999999999978</v>
      </c>
    </row>
    <row r="15" spans="1:17">
      <c r="A15" s="5">
        <f t="shared" si="0"/>
        <v>6</v>
      </c>
      <c r="B15" s="4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>
      <c r="A16" s="5">
        <f t="shared" si="0"/>
        <v>7</v>
      </c>
      <c r="B16" s="10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>
      <c r="A17" s="5">
        <f t="shared" si="0"/>
        <v>8</v>
      </c>
      <c r="B17" s="4" t="s">
        <v>15</v>
      </c>
      <c r="C17" s="5" t="s">
        <v>14</v>
      </c>
      <c r="D17" s="17">
        <v>39772898.714791901</v>
      </c>
      <c r="E17" s="17">
        <v>37019925.887171499</v>
      </c>
      <c r="F17" s="17">
        <v>33291578.179340295</v>
      </c>
      <c r="G17" s="17">
        <v>25546855.082238201</v>
      </c>
      <c r="H17" s="17">
        <v>19126648.7410875</v>
      </c>
      <c r="I17" s="17">
        <v>14823180.41301653</v>
      </c>
      <c r="J17" s="17">
        <v>13263985.262306171</v>
      </c>
      <c r="K17" s="17">
        <v>12496754.025206828</v>
      </c>
      <c r="L17" s="17">
        <v>13836050.33699036</v>
      </c>
      <c r="M17" s="17">
        <v>21770851.407572884</v>
      </c>
      <c r="N17" s="17">
        <v>32673022.5188515</v>
      </c>
      <c r="O17" s="17">
        <v>40401871.814835802</v>
      </c>
      <c r="P17" s="16">
        <f>SUM(D17:O17)</f>
        <v>304023622.3834095</v>
      </c>
      <c r="Q17" s="15"/>
    </row>
    <row r="18" spans="1:17">
      <c r="A18" s="5">
        <f t="shared" si="0"/>
        <v>9</v>
      </c>
      <c r="B18" s="4" t="s">
        <v>13</v>
      </c>
      <c r="C18" s="14" t="s">
        <v>12</v>
      </c>
      <c r="D18" s="13">
        <f t="shared" ref="D18:O18" si="2">D17/$P17</f>
        <v>0.13082173813662942</v>
      </c>
      <c r="E18" s="13">
        <f t="shared" si="2"/>
        <v>0.1217666100974385</v>
      </c>
      <c r="F18" s="13">
        <f t="shared" si="2"/>
        <v>0.10950326135301323</v>
      </c>
      <c r="G18" s="13">
        <f t="shared" si="2"/>
        <v>8.4029178002558685E-2</v>
      </c>
      <c r="H18" s="13">
        <f t="shared" si="2"/>
        <v>6.2911719132688143E-2</v>
      </c>
      <c r="I18" s="13">
        <f t="shared" si="2"/>
        <v>4.8756673237459025E-2</v>
      </c>
      <c r="J18" s="13">
        <f t="shared" si="2"/>
        <v>4.3628140334367592E-2</v>
      </c>
      <c r="K18" s="13">
        <f t="shared" si="2"/>
        <v>4.11045494663798E-2</v>
      </c>
      <c r="L18" s="13">
        <f t="shared" si="2"/>
        <v>4.5509787129440475E-2</v>
      </c>
      <c r="M18" s="13">
        <f t="shared" si="2"/>
        <v>7.1609078389695921E-2</v>
      </c>
      <c r="N18" s="13">
        <f t="shared" si="2"/>
        <v>0.10746869688187249</v>
      </c>
      <c r="O18" s="13">
        <f t="shared" si="2"/>
        <v>0.13289056783845662</v>
      </c>
      <c r="P18" s="13">
        <f>SUM(D18:O18)</f>
        <v>0.99999999999999978</v>
      </c>
    </row>
    <row r="19" spans="1:17">
      <c r="A19" s="5">
        <f t="shared" si="0"/>
        <v>10</v>
      </c>
      <c r="B19" s="4"/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>
      <c r="A20" s="5">
        <f t="shared" si="0"/>
        <v>11</v>
      </c>
      <c r="B20" s="12" t="s">
        <v>11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>
      <c r="A21" s="5">
        <f t="shared" si="0"/>
        <v>12</v>
      </c>
      <c r="B21" s="10" t="s">
        <v>10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>
      <c r="A22" s="5">
        <f t="shared" si="0"/>
        <v>13</v>
      </c>
      <c r="B22" s="4" t="s">
        <v>7</v>
      </c>
      <c r="C22" s="5" t="s">
        <v>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v>307.34000000000003</v>
      </c>
    </row>
    <row r="23" spans="1:17">
      <c r="A23" s="5">
        <f t="shared" si="0"/>
        <v>14</v>
      </c>
      <c r="B23" s="4" t="s">
        <v>6</v>
      </c>
      <c r="C23" s="5" t="str">
        <f>"("&amp;A$14&amp;") x ("&amp;A22&amp;")"</f>
        <v>(5) x (13)</v>
      </c>
      <c r="D23" s="8">
        <f t="shared" ref="D23:O23" si="3">$P22*D$14</f>
        <v>45.527830569342903</v>
      </c>
      <c r="E23" s="8">
        <f t="shared" si="3"/>
        <v>42.239385616750859</v>
      </c>
      <c r="F23" s="8">
        <f t="shared" si="3"/>
        <v>35.863704654910215</v>
      </c>
      <c r="G23" s="8">
        <f t="shared" si="3"/>
        <v>25.649388781236077</v>
      </c>
      <c r="H23" s="8">
        <f t="shared" si="3"/>
        <v>16.057442271083094</v>
      </c>
      <c r="I23" s="8">
        <f t="shared" si="3"/>
        <v>10.367385180206876</v>
      </c>
      <c r="J23" s="8">
        <f t="shared" si="3"/>
        <v>8.1927886387497679</v>
      </c>
      <c r="K23" s="8">
        <f t="shared" si="3"/>
        <v>7.568220414994733</v>
      </c>
      <c r="L23" s="8">
        <f t="shared" si="3"/>
        <v>10.484696079211277</v>
      </c>
      <c r="M23" s="8">
        <f t="shared" si="3"/>
        <v>21.946371506295176</v>
      </c>
      <c r="N23" s="8">
        <f t="shared" si="3"/>
        <v>36.951185114841152</v>
      </c>
      <c r="O23" s="8">
        <f t="shared" si="3"/>
        <v>46.491601172377848</v>
      </c>
      <c r="P23" s="7">
        <f>SUM(D23:O23)</f>
        <v>307.33999999999997</v>
      </c>
    </row>
    <row r="24" spans="1:17">
      <c r="A24" s="5">
        <f t="shared" si="0"/>
        <v>15</v>
      </c>
      <c r="B24" s="4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7">
      <c r="A25" s="5">
        <f t="shared" si="0"/>
        <v>16</v>
      </c>
      <c r="B25" s="4" t="s">
        <v>5</v>
      </c>
      <c r="C25" s="5" t="str">
        <f>$C$22</f>
        <v>JPG-4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v>316.86</v>
      </c>
    </row>
    <row r="26" spans="1:17">
      <c r="A26" s="5">
        <f t="shared" si="0"/>
        <v>17</v>
      </c>
      <c r="B26" s="4" t="s">
        <v>4</v>
      </c>
      <c r="C26" s="5" t="str">
        <f>"("&amp;A$14&amp;") x ("&amp;A25&amp;")"</f>
        <v>(5) x (16)</v>
      </c>
      <c r="D26" s="8">
        <f t="shared" ref="D26:O26" si="4">$P25*D$14</f>
        <v>46.938076378609985</v>
      </c>
      <c r="E26" s="8">
        <f t="shared" si="4"/>
        <v>43.547770308204839</v>
      </c>
      <c r="F26" s="8">
        <f t="shared" si="4"/>
        <v>36.974599651704466</v>
      </c>
      <c r="G26" s="8">
        <f t="shared" si="4"/>
        <v>26.443890574681014</v>
      </c>
      <c r="H26" s="8">
        <f t="shared" si="4"/>
        <v>16.554829042804023</v>
      </c>
      <c r="I26" s="8">
        <f t="shared" si="4"/>
        <v>10.68851977679557</v>
      </c>
      <c r="J26" s="8">
        <f t="shared" si="4"/>
        <v>8.4465640921268026</v>
      </c>
      <c r="K26" s="8">
        <f t="shared" si="4"/>
        <v>7.8026495760240486</v>
      </c>
      <c r="L26" s="8">
        <f t="shared" si="4"/>
        <v>10.809464435670218</v>
      </c>
      <c r="M26" s="8">
        <f t="shared" si="4"/>
        <v>22.62617061067446</v>
      </c>
      <c r="N26" s="8">
        <f t="shared" si="4"/>
        <v>38.095765326636844</v>
      </c>
      <c r="O26" s="8">
        <f t="shared" si="4"/>
        <v>47.93170022606769</v>
      </c>
      <c r="P26" s="7">
        <f>SUM(D26:O26)</f>
        <v>316.8599999999999</v>
      </c>
    </row>
    <row r="27" spans="1:17">
      <c r="A27" s="5">
        <f t="shared" si="0"/>
        <v>18</v>
      </c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7">
      <c r="A28" s="5">
        <f t="shared" si="0"/>
        <v>19</v>
      </c>
      <c r="B28" s="4" t="s">
        <v>3</v>
      </c>
      <c r="C28" s="5" t="str">
        <f>$C$22</f>
        <v>JPG-4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v>326.59000000000003</v>
      </c>
    </row>
    <row r="29" spans="1:17">
      <c r="A29" s="5">
        <f t="shared" si="0"/>
        <v>20</v>
      </c>
      <c r="B29" s="4" t="s">
        <v>2</v>
      </c>
      <c r="C29" s="5" t="str">
        <f>"("&amp;A$14&amp;") x ("&amp;A28&amp;")"</f>
        <v>(5) x (19)</v>
      </c>
      <c r="D29" s="8">
        <f t="shared" ref="D29:O29" si="5">$P28*D$14</f>
        <v>48.37943055131678</v>
      </c>
      <c r="E29" s="8">
        <f t="shared" si="5"/>
        <v>44.885016426676195</v>
      </c>
      <c r="F29" s="8">
        <f t="shared" si="5"/>
        <v>38.109999685192712</v>
      </c>
      <c r="G29" s="8">
        <f t="shared" si="5"/>
        <v>27.255918142981358</v>
      </c>
      <c r="H29" s="8">
        <f t="shared" si="5"/>
        <v>17.063187581548213</v>
      </c>
      <c r="I29" s="8">
        <f t="shared" si="5"/>
        <v>11.016738224779603</v>
      </c>
      <c r="J29" s="8">
        <f t="shared" si="5"/>
        <v>8.7059375334459776</v>
      </c>
      <c r="K29" s="8">
        <f t="shared" si="5"/>
        <v>8.042249968546658</v>
      </c>
      <c r="L29" s="8">
        <f t="shared" si="5"/>
        <v>11.141396799992226</v>
      </c>
      <c r="M29" s="8">
        <f t="shared" si="5"/>
        <v>23.320965283532704</v>
      </c>
      <c r="N29" s="8">
        <f t="shared" si="5"/>
        <v>39.265593631339797</v>
      </c>
      <c r="O29" s="8">
        <f t="shared" si="5"/>
        <v>49.403566170647757</v>
      </c>
      <c r="P29" s="7">
        <f>SUM(D29:O29)</f>
        <v>326.59000000000003</v>
      </c>
    </row>
    <row r="30" spans="1:17">
      <c r="A30" s="5">
        <f t="shared" si="0"/>
        <v>21</v>
      </c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7">
      <c r="A31" s="5">
        <f t="shared" si="0"/>
        <v>22</v>
      </c>
      <c r="B31" s="4" t="s">
        <v>1</v>
      </c>
      <c r="C31" s="5" t="str">
        <f>$C$22</f>
        <v>JPG-4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v>336.53</v>
      </c>
    </row>
    <row r="32" spans="1:17">
      <c r="A32" s="5">
        <f t="shared" si="0"/>
        <v>23</v>
      </c>
      <c r="B32" s="4" t="s">
        <v>0</v>
      </c>
      <c r="C32" s="5" t="str">
        <f>"("&amp;A$14&amp;") x ("&amp;A31&amp;")"</f>
        <v>(5) x (22)</v>
      </c>
      <c r="D32" s="8">
        <f t="shared" ref="D32:O32" si="6">$P31*D$14</f>
        <v>49.851893087463282</v>
      </c>
      <c r="E32" s="8">
        <f t="shared" si="6"/>
        <v>46.251123972164905</v>
      </c>
      <c r="F32" s="8">
        <f t="shared" si="6"/>
        <v>39.269904755374938</v>
      </c>
      <c r="G32" s="8">
        <f t="shared" si="6"/>
        <v>28.085471486137095</v>
      </c>
      <c r="H32" s="8">
        <f t="shared" si="6"/>
        <v>17.582517887315653</v>
      </c>
      <c r="I32" s="8">
        <f t="shared" si="6"/>
        <v>11.352040524158975</v>
      </c>
      <c r="J32" s="8">
        <f t="shared" si="6"/>
        <v>8.9709089627072913</v>
      </c>
      <c r="K32" s="8">
        <f t="shared" si="6"/>
        <v>8.2870215925625601</v>
      </c>
      <c r="L32" s="8">
        <f t="shared" si="6"/>
        <v>11.480493172177297</v>
      </c>
      <c r="M32" s="8">
        <f t="shared" si="6"/>
        <v>24.030755524869896</v>
      </c>
      <c r="N32" s="8">
        <f t="shared" si="6"/>
        <v>40.460670028949991</v>
      </c>
      <c r="O32" s="8">
        <f t="shared" si="6"/>
        <v>50.907199006118027</v>
      </c>
      <c r="P32" s="7">
        <f>SUM(D32:O32)</f>
        <v>336.52999999999992</v>
      </c>
    </row>
    <row r="33" spans="1:16">
      <c r="A33" s="5">
        <f t="shared" si="0"/>
        <v>24</v>
      </c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>
      <c r="A34" s="5">
        <f t="shared" si="0"/>
        <v>25</v>
      </c>
      <c r="B34" s="10" t="s">
        <v>8</v>
      </c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</row>
    <row r="35" spans="1:16">
      <c r="A35" s="5">
        <f t="shared" si="0"/>
        <v>26</v>
      </c>
      <c r="B35" s="4" t="s">
        <v>7</v>
      </c>
      <c r="C35" s="5" t="str">
        <f>$C$22</f>
        <v>JPG-4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">
        <v>1467.69</v>
      </c>
    </row>
    <row r="36" spans="1:16">
      <c r="A36" s="5">
        <f t="shared" si="0"/>
        <v>27</v>
      </c>
      <c r="B36" s="4" t="s">
        <v>6</v>
      </c>
      <c r="C36" s="5" t="str">
        <f>"("&amp;A$18&amp;") x ("&amp;A35&amp;")"</f>
        <v>(9) x (26)</v>
      </c>
      <c r="D36" s="8">
        <f t="shared" ref="D36:O36" si="7">$P35*D$18</f>
        <v>192.00575684574966</v>
      </c>
      <c r="E36" s="8">
        <f t="shared" si="7"/>
        <v>178.71563597390951</v>
      </c>
      <c r="F36" s="8">
        <f t="shared" si="7"/>
        <v>160.71684165520401</v>
      </c>
      <c r="G36" s="8">
        <f t="shared" si="7"/>
        <v>123.32878426257537</v>
      </c>
      <c r="H36" s="8">
        <f t="shared" si="7"/>
        <v>92.334901053855063</v>
      </c>
      <c r="I36" s="8">
        <f t="shared" si="7"/>
        <v>71.559681743886244</v>
      </c>
      <c r="J36" s="8">
        <f t="shared" si="7"/>
        <v>64.03258528734797</v>
      </c>
      <c r="K36" s="8">
        <f t="shared" si="7"/>
        <v>60.328736206310971</v>
      </c>
      <c r="L36" s="8">
        <f t="shared" si="7"/>
        <v>66.794259472008491</v>
      </c>
      <c r="M36" s="8">
        <f t="shared" si="7"/>
        <v>105.09992826177282</v>
      </c>
      <c r="N36" s="8">
        <f t="shared" si="7"/>
        <v>157.73073172655543</v>
      </c>
      <c r="O36" s="8">
        <f t="shared" si="7"/>
        <v>195.04215751082441</v>
      </c>
      <c r="P36" s="7">
        <f>SUM(D36:O36)</f>
        <v>1467.69</v>
      </c>
    </row>
    <row r="37" spans="1:16">
      <c r="A37" s="5">
        <f t="shared" si="0"/>
        <v>28</v>
      </c>
      <c r="B37" s="4"/>
      <c r="C37" s="9"/>
      <c r="D37" s="5"/>
      <c r="E37" s="5"/>
      <c r="F37" s="5"/>
      <c r="G37" s="5"/>
      <c r="H37" s="4"/>
      <c r="I37" s="4"/>
      <c r="J37" s="4"/>
      <c r="K37" s="4"/>
      <c r="L37" s="4"/>
      <c r="M37" s="4"/>
      <c r="N37" s="4"/>
      <c r="O37" s="4"/>
      <c r="P37" s="7"/>
    </row>
    <row r="38" spans="1:16">
      <c r="A38" s="5">
        <f t="shared" si="0"/>
        <v>29</v>
      </c>
      <c r="B38" s="4" t="s">
        <v>5</v>
      </c>
      <c r="C38" s="5" t="str">
        <f>$C$22</f>
        <v>JPG-4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1511.13</v>
      </c>
    </row>
    <row r="39" spans="1:16">
      <c r="A39" s="5">
        <f t="shared" si="0"/>
        <v>30</v>
      </c>
      <c r="B39" s="4" t="s">
        <v>4</v>
      </c>
      <c r="C39" s="5" t="str">
        <f>"("&amp;A$18&amp;") x ("&amp;A38&amp;")"</f>
        <v>(9) x (29)</v>
      </c>
      <c r="D39" s="8">
        <f t="shared" ref="D39:O39" si="8">$P38*D$18</f>
        <v>197.68865315040483</v>
      </c>
      <c r="E39" s="8">
        <f t="shared" si="8"/>
        <v>184.00517751654226</v>
      </c>
      <c r="F39" s="8">
        <f t="shared" si="8"/>
        <v>165.4736633283789</v>
      </c>
      <c r="G39" s="8">
        <f t="shared" si="8"/>
        <v>126.97901175500651</v>
      </c>
      <c r="H39" s="8">
        <f t="shared" si="8"/>
        <v>95.067786132979037</v>
      </c>
      <c r="I39" s="8">
        <f t="shared" si="8"/>
        <v>73.677671629321466</v>
      </c>
      <c r="J39" s="8">
        <f t="shared" si="8"/>
        <v>65.927791703472906</v>
      </c>
      <c r="K39" s="8">
        <f t="shared" si="8"/>
        <v>62.114317835130514</v>
      </c>
      <c r="L39" s="8">
        <f t="shared" si="8"/>
        <v>68.771204624911391</v>
      </c>
      <c r="M39" s="8">
        <f t="shared" si="8"/>
        <v>108.2106266270212</v>
      </c>
      <c r="N39" s="8">
        <f t="shared" si="8"/>
        <v>162.39917191910399</v>
      </c>
      <c r="O39" s="8">
        <f t="shared" si="8"/>
        <v>200.81492377772696</v>
      </c>
      <c r="P39" s="7">
        <f>SUM(D39:O39)</f>
        <v>1511.1299999999997</v>
      </c>
    </row>
    <row r="40" spans="1:16">
      <c r="A40" s="5">
        <f t="shared" si="0"/>
        <v>31</v>
      </c>
      <c r="B40" s="4"/>
      <c r="C40" s="9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7"/>
    </row>
    <row r="41" spans="1:16">
      <c r="A41" s="5">
        <f t="shared" si="0"/>
        <v>32</v>
      </c>
      <c r="B41" s="4" t="s">
        <v>3</v>
      </c>
      <c r="C41" s="5" t="str">
        <f>$C$22</f>
        <v>JPG-4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">
        <v>1555.5200000000002</v>
      </c>
    </row>
    <row r="42" spans="1:16">
      <c r="A42" s="5">
        <f t="shared" si="0"/>
        <v>33</v>
      </c>
      <c r="B42" s="4" t="s">
        <v>2</v>
      </c>
      <c r="C42" s="5" t="str">
        <f>"("&amp;A$18&amp;") x ("&amp;A41&amp;")"</f>
        <v>(9) x (32)</v>
      </c>
      <c r="D42" s="8">
        <f t="shared" ref="D42:O42" si="9">$P41*D$18</f>
        <v>203.49583010628982</v>
      </c>
      <c r="E42" s="8">
        <f t="shared" si="9"/>
        <v>189.41039733876755</v>
      </c>
      <c r="F42" s="8">
        <f t="shared" si="9"/>
        <v>170.33451309983917</v>
      </c>
      <c r="G42" s="8">
        <f t="shared" si="9"/>
        <v>130.70906696654009</v>
      </c>
      <c r="H42" s="8">
        <f t="shared" si="9"/>
        <v>97.860437345279067</v>
      </c>
      <c r="I42" s="8">
        <f t="shared" si="9"/>
        <v>75.841980354332279</v>
      </c>
      <c r="J42" s="8">
        <f t="shared" si="9"/>
        <v>67.864444852915483</v>
      </c>
      <c r="K42" s="8">
        <f t="shared" si="9"/>
        <v>63.938948785943118</v>
      </c>
      <c r="L42" s="8">
        <f t="shared" si="9"/>
        <v>70.79138407558726</v>
      </c>
      <c r="M42" s="8">
        <f t="shared" si="9"/>
        <v>111.38935361673981</v>
      </c>
      <c r="N42" s="8">
        <f t="shared" si="9"/>
        <v>167.16970737369033</v>
      </c>
      <c r="O42" s="8">
        <f t="shared" si="9"/>
        <v>206.71393608407607</v>
      </c>
      <c r="P42" s="7">
        <f>SUM(D42:O42)</f>
        <v>1555.5199999999998</v>
      </c>
    </row>
    <row r="43" spans="1:16">
      <c r="A43" s="5">
        <f t="shared" si="0"/>
        <v>34</v>
      </c>
      <c r="B43" s="4"/>
      <c r="C43" s="9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7"/>
    </row>
    <row r="44" spans="1:16">
      <c r="A44" s="5">
        <f t="shared" si="0"/>
        <v>35</v>
      </c>
      <c r="B44" s="4" t="s">
        <v>1</v>
      </c>
      <c r="C44" s="5" t="str">
        <f>$C$22</f>
        <v>JPG-4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v>1600.89</v>
      </c>
    </row>
    <row r="45" spans="1:16">
      <c r="A45" s="5">
        <f t="shared" si="0"/>
        <v>36</v>
      </c>
      <c r="B45" s="4" t="s">
        <v>0</v>
      </c>
      <c r="C45" s="5" t="str">
        <f>"("&amp;A$18&amp;") x ("&amp;A44&amp;")"</f>
        <v>(9) x (35)</v>
      </c>
      <c r="D45" s="8">
        <f t="shared" ref="D45:O45" si="10">$P44*D$18</f>
        <v>209.4312123655487</v>
      </c>
      <c r="E45" s="8">
        <f t="shared" si="10"/>
        <v>194.93494843888834</v>
      </c>
      <c r="F45" s="8">
        <f t="shared" si="10"/>
        <v>175.30267606742538</v>
      </c>
      <c r="G45" s="8">
        <f t="shared" si="10"/>
        <v>134.52147077251618</v>
      </c>
      <c r="H45" s="8">
        <f t="shared" si="10"/>
        <v>100.71474204232912</v>
      </c>
      <c r="I45" s="8">
        <f t="shared" si="10"/>
        <v>78.054070619115777</v>
      </c>
      <c r="J45" s="8">
        <f t="shared" si="10"/>
        <v>69.843853579885732</v>
      </c>
      <c r="K45" s="8">
        <f t="shared" si="10"/>
        <v>65.803862195232767</v>
      </c>
      <c r="L45" s="8">
        <f t="shared" si="10"/>
        <v>72.85616311764997</v>
      </c>
      <c r="M45" s="8">
        <f t="shared" si="10"/>
        <v>114.63825750328031</v>
      </c>
      <c r="N45" s="8">
        <f t="shared" si="10"/>
        <v>172.04556215122088</v>
      </c>
      <c r="O45" s="8">
        <f t="shared" si="10"/>
        <v>212.74318114690684</v>
      </c>
      <c r="P45" s="7">
        <f>SUM(D45:O45)</f>
        <v>1600.8899999999999</v>
      </c>
    </row>
    <row r="46" spans="1:16">
      <c r="A46" s="5">
        <f t="shared" si="0"/>
        <v>37</v>
      </c>
      <c r="B46" s="4"/>
      <c r="C46" s="5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A47" s="5">
        <f t="shared" si="0"/>
        <v>38</v>
      </c>
      <c r="B47" s="6" t="s">
        <v>51</v>
      </c>
      <c r="C47" s="5"/>
      <c r="D47" s="5"/>
      <c r="E47" s="5"/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</row>
    <row r="52" spans="3:14">
      <c r="C52" s="1"/>
      <c r="D52" s="1"/>
      <c r="E52" s="1"/>
      <c r="F52" s="1"/>
      <c r="G52" s="1"/>
      <c r="I52" s="3"/>
      <c r="J52" s="3"/>
      <c r="K52" s="3"/>
      <c r="L52" s="3"/>
      <c r="M52" s="3"/>
      <c r="N52" s="3"/>
    </row>
    <row r="53" spans="3:14">
      <c r="C53" s="1"/>
      <c r="D53" s="1"/>
      <c r="E53" s="1"/>
      <c r="F53" s="1"/>
      <c r="G53" s="1"/>
      <c r="I53" s="3"/>
      <c r="J53" s="3"/>
      <c r="K53" s="3"/>
      <c r="L53" s="3"/>
      <c r="M53" s="3"/>
      <c r="N53" s="3"/>
    </row>
    <row r="54" spans="3:14">
      <c r="C54" s="1"/>
      <c r="D54" s="1"/>
      <c r="E54" s="1"/>
      <c r="F54" s="1"/>
      <c r="G54" s="1"/>
      <c r="I54" s="3"/>
      <c r="J54" s="3"/>
      <c r="K54" s="3"/>
      <c r="L54" s="3"/>
      <c r="M54" s="3"/>
      <c r="N54" s="3"/>
    </row>
    <row r="55" spans="3:14">
      <c r="C55" s="1"/>
      <c r="D55" s="1"/>
      <c r="E55" s="1"/>
      <c r="F55" s="1"/>
      <c r="G55" s="1"/>
      <c r="I55" s="3"/>
      <c r="J55" s="3"/>
      <c r="K55" s="3"/>
      <c r="L55" s="3"/>
      <c r="M55" s="3"/>
      <c r="N55" s="3"/>
    </row>
    <row r="56" spans="3:14">
      <c r="C56" s="1"/>
      <c r="D56" s="1"/>
      <c r="E56" s="1"/>
      <c r="F56" s="1"/>
      <c r="G56" s="1"/>
      <c r="I56" s="3"/>
      <c r="J56" s="3"/>
      <c r="K56" s="3"/>
      <c r="L56" s="3"/>
      <c r="M56" s="3"/>
      <c r="N56" s="3"/>
    </row>
    <row r="57" spans="3:14">
      <c r="C57" s="1"/>
      <c r="D57" s="1"/>
      <c r="E57" s="1"/>
      <c r="F57" s="1"/>
      <c r="G57" s="1"/>
      <c r="I57" s="3"/>
      <c r="J57" s="3"/>
      <c r="K57" s="3"/>
      <c r="L57" s="3"/>
      <c r="M57" s="3"/>
      <c r="N57" s="3"/>
    </row>
    <row r="58" spans="3:14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3:14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3:14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3:14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3:14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3:14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08EE15-39BF-4C36-9EAC-9B35DB659C88}"/>
</file>

<file path=customXml/itemProps2.xml><?xml version="1.0" encoding="utf-8"?>
<ds:datastoreItem xmlns:ds="http://schemas.openxmlformats.org/officeDocument/2006/customXml" ds:itemID="{77C10F59-1900-4F53-AB38-3FB4E0C32A5B}"/>
</file>

<file path=customXml/itemProps3.xml><?xml version="1.0" encoding="utf-8"?>
<ds:datastoreItem xmlns:ds="http://schemas.openxmlformats.org/officeDocument/2006/customXml" ds:itemID="{97C84DE6-DC7B-4FAF-B133-CA98940198F7}"/>
</file>

<file path=customXml/itemProps4.xml><?xml version="1.0" encoding="utf-8"?>
<ds:datastoreItem xmlns:ds="http://schemas.openxmlformats.org/officeDocument/2006/customXml" ds:itemID="{685931A1-D00E-4E06-96EF-D235B6E3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JPG-5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