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0\11. November 2020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<sst xmlns="http://schemas.openxmlformats.org/spreadsheetml/2006/main" count="78" uniqueCount="34">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</sst>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43" activePane="bottomLeft" state="frozen"/>
      <selection pane="bottomLeft" activeCell="B88" sqref="B88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2020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44134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-77182.829999999987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6533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84.47</v>
      </c>
      <c r="E16" s="15"/>
      <c r="F16" s="16"/>
    </row>
    <row r="17" spans="1:12" x14ac:dyDescent="0.2">
      <c r="A17" s="6"/>
      <c r="B17" s="6" t="s">
        <v>6</v>
      </c>
      <c r="C17" s="6"/>
      <c r="D17" s="19">
        <v>-3999.53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2617.94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-74564.889999999985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3970137.3599999994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937404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6231.05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25199.9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968834.95000000007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4938972.3099999996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67842064.51000002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-1516006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175259.89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-1340746.1099999999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66501318.400000021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16838938.700000003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1962150.42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1962150.42</v>
      </c>
      <c r="E55" s="15"/>
    </row>
    <row r="56" spans="1:9" x14ac:dyDescent="0.2">
      <c r="A56" s="6"/>
      <c r="B56" s="6" t="s">
        <v>8</v>
      </c>
      <c r="C56" s="6"/>
      <c r="D56" s="35">
        <f>+D55+D50</f>
        <v>18801089.120000005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12723096.6</v>
      </c>
      <c r="E59" s="15"/>
    </row>
    <row r="60" spans="1:9" s="26" customFormat="1" x14ac:dyDescent="0.2">
      <c r="A60" s="30"/>
      <c r="B60" s="6" t="s">
        <v>3</v>
      </c>
      <c r="C60" s="30"/>
      <c r="D60" s="36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629865.84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629865.84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13352962.439999999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104699.18999999997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46654.8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46654.8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151353.99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504726.61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35175.32</v>
      </c>
      <c r="E79" s="15"/>
    </row>
    <row r="80" spans="1:6" x14ac:dyDescent="0.2">
      <c r="A80" s="6"/>
      <c r="B80" s="6" t="s">
        <v>7</v>
      </c>
      <c r="C80" s="6"/>
      <c r="D80" s="34">
        <f>SUM(D78:D79)</f>
        <v>35175.32</v>
      </c>
      <c r="E80" s="15"/>
    </row>
    <row r="81" spans="1:7" x14ac:dyDescent="0.2">
      <c r="A81" s="6"/>
      <c r="B81" s="6" t="s">
        <v>8</v>
      </c>
      <c r="C81" s="6"/>
      <c r="D81" s="35">
        <f>+D80+D77</f>
        <v>539901.92999999993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101906480.14000002</v>
      </c>
      <c r="E84" s="15"/>
      <c r="F84" s="44">
        <f>SUM(D12,D22,D32,D50,D59,D70,D77)</f>
        <v>34064415.630000003</v>
      </c>
      <c r="G84" s="45">
        <f>+F84-D84</f>
        <v>-67842064.51000002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2304553.1599999997</v>
      </c>
      <c r="E85" s="15"/>
      <c r="F85" s="47">
        <f>SUM(D18+D28+D37+D55+D66+D73+D80)</f>
        <v>3645299.2699999996</v>
      </c>
      <c r="G85" s="45">
        <f t="shared" ref="G85:G88" si="0">+F85-D85</f>
        <v>1340746.1099999999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104211033.30000003</v>
      </c>
      <c r="E86" s="15"/>
      <c r="F86" s="44">
        <f>SUM(F84:F85)</f>
        <v>37709714.900000006</v>
      </c>
      <c r="G86" s="45">
        <f t="shared" si="0"/>
        <v>-66501318.400000021</v>
      </c>
    </row>
    <row r="87" spans="1:7" ht="12" thickTop="1" x14ac:dyDescent="0.2">
      <c r="A87" s="6" t="s">
        <v>17</v>
      </c>
      <c r="B87" s="6"/>
      <c r="C87" s="6"/>
      <c r="D87" s="49">
        <f>+D19+D29+D38+D47</f>
        <v>71365725.820000023</v>
      </c>
      <c r="E87" s="15"/>
      <c r="F87" s="49">
        <f>+D19+D29+D38</f>
        <v>4864407.42</v>
      </c>
      <c r="G87" s="45">
        <f t="shared" si="0"/>
        <v>-66501318.400000021</v>
      </c>
    </row>
    <row r="88" spans="1:7" ht="12" thickBot="1" x14ac:dyDescent="0.25">
      <c r="A88" s="6" t="s">
        <v>18</v>
      </c>
      <c r="B88" s="6"/>
      <c r="C88" s="6"/>
      <c r="D88" s="50">
        <f>+D81+D74+D67+D56</f>
        <v>32845307.480000004</v>
      </c>
      <c r="E88" s="15"/>
      <c r="F88" s="44">
        <f>+F86-F87</f>
        <v>32845307.480000004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2020-11-13T08:00:00+00:00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31BC7CD-3504-4072-9C56-F0A80A68D09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77A22AE-95EB-4968-8EEF-6B845F0F5DA8}"/>
</file>

<file path=customXml/itemProps3.xml><?xml version="1.0" encoding="utf-8"?>
<ds:datastoreItem xmlns:ds="http://schemas.openxmlformats.org/officeDocument/2006/customXml" ds:itemID="{A6A12FAD-CA4C-4FA8-9373-C53A29EB0DA2}"/>
</file>

<file path=customXml/itemProps4.xml><?xml version="1.0" encoding="utf-8"?>
<ds:datastoreItem xmlns:ds="http://schemas.openxmlformats.org/officeDocument/2006/customXml" ds:itemID="{4AE1CC96-69C5-4F47-8210-F6534060F31F}"/>
</file>

<file path=customXml/itemProps5.xml><?xml version="1.0" encoding="utf-8"?>
<ds:datastoreItem xmlns:ds="http://schemas.openxmlformats.org/officeDocument/2006/customXml" ds:itemID="{3EFBF094-A405-4ED0-88E1-F0FB1BAB0E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2020-11-09T19:27:59Z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