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8_{483AC29F-A967-4810-8A14-202646C79FAC}" xr6:coauthVersionLast="47" xr6:coauthVersionMax="47" xr10:uidLastSave="{00000000-0000-0000-0000-000000000000}"/>
  <bookViews>
    <workbookView xWindow="28680" yWindow="-120" windowWidth="29040" windowHeight="15840" xr2:uid="{D0A18667-62B1-470C-B682-F0962775D9D6}"/>
  </bookViews>
  <sheets>
    <sheet name="Summary" sheetId="23" r:id="rId1"/>
    <sheet name="Off-Peak Rate Calc" sheetId="36" r:id="rId2"/>
    <sheet name="TOU A Rate Calc" sheetId="2" r:id="rId3"/>
    <sheet name="Sch 01 Load - TOU A" sheetId="14" r:id="rId4"/>
    <sheet name="Sch 11 Load - TOU A" sheetId="15" r:id="rId5"/>
    <sheet name="TOU B Rate Calc" sheetId="16" r:id="rId6"/>
    <sheet name="Sch 01 Load - TOU B" sheetId="19" r:id="rId7"/>
    <sheet name="Sch 11 Load - TOU B" sheetId="18" r:id="rId8"/>
  </sheets>
  <externalReferences>
    <externalReference r:id="rId9"/>
    <externalReference r:id="rId10"/>
    <externalReference r:id="rId11"/>
    <externalReference r:id="rId12"/>
    <externalReference r:id="rId13"/>
    <externalReference r:id="rId14"/>
    <externalReference r:id="rId15"/>
    <externalReference r:id="rId16"/>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2" hidden="1">[1]Inputs!#REF!</definedName>
    <definedName name="__123Graph_A" localSheetId="5" hidden="1">[1]Inputs!#REF!</definedName>
    <definedName name="__123Graph_A" hidden="1">[2]Inputs!#REF!</definedName>
    <definedName name="__123Graph_B" localSheetId="2" hidden="1">[1]Inputs!#REF!</definedName>
    <definedName name="__123Graph_B" localSheetId="5" hidden="1">[1]Inputs!#REF!</definedName>
    <definedName name="__123Graph_B" hidden="1">[2]Inputs!#REF!</definedName>
    <definedName name="__123Graph_D" localSheetId="2" hidden="1">[1]Inputs!#REF!</definedName>
    <definedName name="__123Graph_D" localSheetId="5" hidden="1">[1]Inputs!#REF!</definedName>
    <definedName name="__123Graph_D" hidden="1">[2]Inputs!#REF!</definedName>
    <definedName name="__123Graph_E" hidden="1">[3]Input!$E$22:$E$37</definedName>
    <definedName name="__123Graph_F" hidden="1">[3]Input!$D$22:$D$37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2" hidden="1">#REF!</definedName>
    <definedName name="_Fill" localSheetId="5" hidden="1">#REF!</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5" hidden="1">#REF!</definedName>
    <definedName name="_Key1" hidden="1">#REF!</definedName>
    <definedName name="_Key2" localSheetId="2" hidden="1">#REF!</definedName>
    <definedName name="_Key2" localSheetId="5" hidden="1">#REF!</definedName>
    <definedName name="_Key2" hidden="1">#REF!</definedName>
    <definedName name="_OM1" hidden="1">{#N/A,#N/A,FALSE,"Summary";#N/A,#N/A,FALSE,"SmPlants";#N/A,#N/A,FALSE,"Utah";#N/A,#N/A,FALSE,"Idaho";#N/A,#N/A,FALSE,"Lewis River";#N/A,#N/A,FALSE,"NrthUmpq";#N/A,#N/A,FALSE,"KlamRog"}</definedName>
    <definedName name="_Order1" hidden="1">0</definedName>
    <definedName name="_Order2" hidden="1">0</definedName>
    <definedName name="_Regression_Out" hidden="1">#REF!</definedName>
    <definedName name="_Regression_X" hidden="1">#REF!</definedName>
    <definedName name="_Regression_Y" hidden="1">#REF!</definedName>
    <definedName name="_Sort" localSheetId="2" hidden="1">#REF!</definedName>
    <definedName name="_Sort" localSheetId="5" hidden="1">#REF!</definedName>
    <definedName name="_Sort" hidden="1">#REF!</definedName>
    <definedName name="a" localSheetId="2" hidden="1">#REF!</definedName>
    <definedName name="a" localSheetId="5" hidden="1">#REF!</definedName>
    <definedName name="a" hidden="1">'[2]DSM Output'!$J$21:$J$23</definedName>
    <definedName name="A_1" hidden="1">#REF!</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AVA" hidden="1">#REF!</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lasses">'[4]COS Factor Table'!$F$13:$L$13</definedName>
    <definedName name="combined1" hidden="1">{"YTD-Total",#N/A,TRUE,"Provision";"YTD-Utility",#N/A,TRUE,"Prov Utility";"YTD-NonUtility",#N/A,TRUE,"Prov NonUtility"}</definedName>
    <definedName name="COSAllocOptions">'[4]COS Allocation Options'!$D$3:$G$1295</definedName>
    <definedName name="COSFactors">'[4]COS Factor Table'!$A$15:$A$113</definedName>
    <definedName name="COSFactorTbl">'[4]COS Factor Table'!$F$15:$L$113</definedName>
    <definedName name="_xlnm.Database">#REF!</definedName>
    <definedName name="Demand">[4]Inputs!$D$9</definedName>
    <definedName name="Demand2">[4]Inputs!$D$11</definedName>
    <definedName name="DistFuncAllocOptions">'[4]Func Allocation Options'!$H$5:$L$2144</definedName>
    <definedName name="DistFuncFactors">'[4]Func Dist Factor Table'!$A$12:$A$25</definedName>
    <definedName name="DistFuncFactorTbl">'[4]Func Dist Factor Table'!$B$12:$F$25</definedName>
    <definedName name="DistFunctions">'[4]Func Dist Factor Table'!$B$11:$F$11</definedName>
    <definedName name="DistPeakMethod">[4]Inputs!$X$13</definedName>
    <definedName name="DUDE" localSheetId="2" hidden="1">#REF!</definedName>
    <definedName name="DUDE" localSheetId="5" hidden="1">#REF!</definedName>
    <definedName name="DUDE" hidden="1">#REF!</definedName>
    <definedName name="Engy">[4]Inputs!$D$10</definedName>
    <definedName name="Engy2">[4]Inputs!$D$12</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ERCJAMFactor">'[4]JAM Download'!$Q$6:$Q$2884</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FuncAllocOptions">'[4]Func Allocation Options'!$B$5:$F$2142</definedName>
    <definedName name="FuncFactors">'[4]Func Factors'!$A$11:$A$77</definedName>
    <definedName name="FuncFactorTbl">'[4]Func Factors'!$B$11:$G$77</definedName>
    <definedName name="FuncStudy">[4]FuncStudy!$1:$1048576</definedName>
    <definedName name="Functions">'[4]Func Factors'!$B$10:$G$10</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AMValue">'[4]JAM Download'!$R$6:$R$2884</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monthtotals">#REF!</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g1Row">MAX([5]Detail!$A:$A)</definedName>
    <definedName name="PricingInfo" hidden="1">[6]Inputs!#REF!</definedName>
    <definedName name="Rates">[7]Codes!$A$1:$C$497</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vClass">[7]Codes!$F$2:$G$10</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"44KU92Q9LH2VK4DK86GZ93AXN"</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UnbundledCategories">[4]FuncStudy!$91:$91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[8]Inputs!#REF!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sheet";#N/A,#N/A,FALSE,"Adj backup";#N/A,#N/A,FALSE,"t Accounts"}</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 Qtr";#N/A,#N/A,FALSE,"Oper Sum";#N/A,#N/A,FALSE,"Land Sales";#N/A,#N/A,FALSE,"Finance";#N/A,#N/A,FALSE,"Oper Ass"}</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localSheetId="2" hidden="1">#REF!</definedName>
    <definedName name="y" localSheetId="5" hidden="1">#REF!</definedName>
    <definedName name="y" hidden="1">'[2]DSM Output'!$B$21:$B$23</definedName>
    <definedName name="z" localSheetId="2" hidden="1">#REF!</definedName>
    <definedName name="z" localSheetId="5" hidden="1">#REF!</definedName>
    <definedName name="z" hidden="1">'[2]DSM Output'!$G$21:$G$23</definedName>
    <definedName name="Z_01844156_6462_4A28_9785_1A86F4D0C834_.wvu.PrintTitles"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3" i="18" l="1"/>
  <c r="F22" i="18" s="1"/>
  <c r="F21" i="18"/>
  <c r="L23" i="18"/>
  <c r="L22" i="18" s="1"/>
  <c r="L21" i="18"/>
  <c r="L23" i="19"/>
  <c r="L22" i="19" s="1"/>
  <c r="L21" i="19"/>
  <c r="F23" i="19"/>
  <c r="F22" i="19" s="1"/>
  <c r="F21" i="19"/>
  <c r="F24" i="14"/>
  <c r="K23" i="23"/>
  <c r="E23" i="23"/>
  <c r="D30" i="36" l="1"/>
  <c r="D31" i="36"/>
  <c r="D32" i="36"/>
  <c r="E30" i="36"/>
  <c r="E31" i="36"/>
  <c r="E32" i="36"/>
  <c r="E34" i="36"/>
  <c r="G35" i="16" l="1"/>
  <c r="G34" i="16"/>
  <c r="G22" i="16"/>
  <c r="G61" i="16"/>
  <c r="G59" i="2"/>
  <c r="G33" i="2"/>
  <c r="G58" i="2"/>
  <c r="G32" i="2"/>
  <c r="L25" i="2"/>
  <c r="C30" i="2"/>
  <c r="C29" i="2"/>
  <c r="C26" i="2"/>
  <c r="C25" i="2"/>
  <c r="G22" i="2"/>
  <c r="K7" i="23"/>
  <c r="K6" i="23"/>
  <c r="C59" i="16"/>
  <c r="C47" i="16"/>
  <c r="C46" i="16"/>
  <c r="C43" i="16"/>
  <c r="E59" i="16"/>
  <c r="E43" i="16"/>
  <c r="E41" i="16"/>
  <c r="E47" i="16"/>
  <c r="E46" i="16"/>
  <c r="E21" i="16"/>
  <c r="E20" i="16"/>
  <c r="E19" i="16"/>
  <c r="E15" i="16"/>
  <c r="G36" i="16" l="1"/>
  <c r="G34" i="2"/>
  <c r="C41" i="16"/>
  <c r="C21" i="16"/>
  <c r="C20" i="16"/>
  <c r="C19" i="16"/>
  <c r="C15" i="16"/>
  <c r="P16" i="15"/>
  <c r="P15" i="15"/>
  <c r="P14" i="15"/>
  <c r="P16" i="14"/>
  <c r="P15" i="14"/>
  <c r="P14" i="14"/>
  <c r="P17" i="18"/>
  <c r="P16" i="18"/>
  <c r="P15" i="18"/>
  <c r="P14" i="18"/>
  <c r="P15" i="19"/>
  <c r="P16" i="19"/>
  <c r="P17" i="19"/>
  <c r="P14" i="19"/>
  <c r="K9" i="23"/>
  <c r="K8" i="23"/>
  <c r="F9" i="23"/>
  <c r="E9" i="23"/>
  <c r="G47" i="16"/>
  <c r="G46" i="16"/>
  <c r="G77" i="16" l="1"/>
  <c r="G72" i="16"/>
  <c r="E8" i="23" l="1"/>
  <c r="E7" i="23"/>
  <c r="E6" i="23"/>
  <c r="C48" i="16" l="1"/>
  <c r="C22" i="16"/>
  <c r="C45" i="2"/>
  <c r="C44" i="2"/>
  <c r="C21" i="2"/>
  <c r="C20" i="2"/>
  <c r="C19" i="2"/>
  <c r="C46" i="2" l="1"/>
  <c r="G19" i="2"/>
  <c r="C22" i="2" l="1"/>
  <c r="G45" i="2" l="1"/>
  <c r="G44" i="2"/>
  <c r="C25" i="36"/>
  <c r="C26" i="36" s="1"/>
  <c r="E33" i="36" l="1"/>
  <c r="D33" i="36"/>
  <c r="D34" i="36"/>
  <c r="J26" i="16" s="1"/>
  <c r="G70" i="16" s="1"/>
  <c r="J50" i="2" l="1"/>
  <c r="J26" i="2"/>
  <c r="G67" i="2" s="1"/>
  <c r="J31" i="16"/>
  <c r="G71" i="16" s="1"/>
  <c r="G13" i="23"/>
  <c r="M17" i="23"/>
  <c r="M12" i="23"/>
  <c r="F12" i="23"/>
  <c r="L17" i="23"/>
  <c r="L12" i="23"/>
  <c r="F17" i="23"/>
  <c r="C20" i="14"/>
  <c r="C21" i="14" s="1"/>
  <c r="K28" i="19"/>
  <c r="J28" i="19"/>
  <c r="I28" i="19"/>
  <c r="H28" i="19"/>
  <c r="G28" i="19"/>
  <c r="K26" i="19"/>
  <c r="J26" i="19"/>
  <c r="I26" i="19"/>
  <c r="H26" i="19"/>
  <c r="G26" i="19"/>
  <c r="N23" i="19"/>
  <c r="M23" i="19"/>
  <c r="E23" i="19"/>
  <c r="D23" i="19"/>
  <c r="C23" i="19"/>
  <c r="N21" i="19"/>
  <c r="M21" i="19"/>
  <c r="E21" i="19"/>
  <c r="D21" i="19"/>
  <c r="C21" i="19"/>
  <c r="D5" i="19"/>
  <c r="D6" i="19" s="1"/>
  <c r="K28" i="18"/>
  <c r="K26" i="18"/>
  <c r="J28" i="18"/>
  <c r="J26" i="18"/>
  <c r="I28" i="18"/>
  <c r="I26" i="18"/>
  <c r="H28" i="18"/>
  <c r="H26" i="18"/>
  <c r="G28" i="18"/>
  <c r="G26" i="18"/>
  <c r="N23" i="18"/>
  <c r="N21" i="18"/>
  <c r="M23" i="18"/>
  <c r="M21" i="18"/>
  <c r="E23" i="18"/>
  <c r="E21" i="18"/>
  <c r="D23" i="18"/>
  <c r="D21" i="18"/>
  <c r="C23" i="18"/>
  <c r="C21" i="18"/>
  <c r="D5" i="18"/>
  <c r="J59" i="16"/>
  <c r="L59" i="16" s="1"/>
  <c r="G59" i="16"/>
  <c r="G43" i="16"/>
  <c r="J41" i="16"/>
  <c r="G41" i="16"/>
  <c r="G21" i="16"/>
  <c r="G20" i="16"/>
  <c r="G19" i="16"/>
  <c r="L15" i="16"/>
  <c r="J15" i="16"/>
  <c r="G9" i="23" s="1"/>
  <c r="G15" i="16"/>
  <c r="L24" i="15"/>
  <c r="L25" i="15" s="1"/>
  <c r="K24" i="15"/>
  <c r="K25" i="15" s="1"/>
  <c r="J24" i="15"/>
  <c r="J25" i="15" s="1"/>
  <c r="I24" i="15"/>
  <c r="I25" i="15" s="1"/>
  <c r="H24" i="15"/>
  <c r="H25" i="15" s="1"/>
  <c r="G24" i="15"/>
  <c r="G25" i="15" s="1"/>
  <c r="F24" i="15"/>
  <c r="N20" i="15"/>
  <c r="N21" i="15" s="1"/>
  <c r="M20" i="15"/>
  <c r="M21" i="15" s="1"/>
  <c r="E20" i="15"/>
  <c r="E21" i="15" s="1"/>
  <c r="D20" i="15"/>
  <c r="D21" i="15" s="1"/>
  <c r="C20" i="15"/>
  <c r="C21" i="15" s="1"/>
  <c r="D5" i="15"/>
  <c r="D6" i="15" s="1"/>
  <c r="L15" i="2"/>
  <c r="D6" i="14"/>
  <c r="D5" i="14"/>
  <c r="L24" i="14"/>
  <c r="L25" i="14" s="1"/>
  <c r="K24" i="14"/>
  <c r="K25" i="14" s="1"/>
  <c r="J24" i="14"/>
  <c r="J25" i="14" s="1"/>
  <c r="I24" i="14"/>
  <c r="I25" i="14" s="1"/>
  <c r="H24" i="14"/>
  <c r="H25" i="14" s="1"/>
  <c r="G24" i="14"/>
  <c r="G25" i="14" s="1"/>
  <c r="O20" i="14"/>
  <c r="N20" i="14"/>
  <c r="N21" i="14" s="1"/>
  <c r="M20" i="14"/>
  <c r="M21" i="14" s="1"/>
  <c r="E20" i="14"/>
  <c r="E21" i="14" s="1"/>
  <c r="D20" i="14"/>
  <c r="D21" i="14" s="1"/>
  <c r="L41" i="16" l="1"/>
  <c r="M8" i="23"/>
  <c r="D6" i="18"/>
  <c r="G62" i="16"/>
  <c r="O28" i="19"/>
  <c r="I30" i="16" s="1"/>
  <c r="N22" i="19"/>
  <c r="J54" i="2"/>
  <c r="G72" i="2" s="1"/>
  <c r="G71" i="2"/>
  <c r="J52" i="16"/>
  <c r="J30" i="2"/>
  <c r="G68" i="2" s="1"/>
  <c r="F13" i="23"/>
  <c r="F14" i="23" s="1"/>
  <c r="L13" i="23"/>
  <c r="L14" i="23" s="1"/>
  <c r="G18" i="23"/>
  <c r="J27" i="19"/>
  <c r="E22" i="19"/>
  <c r="J32" i="16"/>
  <c r="G19" i="23" s="1"/>
  <c r="H27" i="18"/>
  <c r="C22" i="18"/>
  <c r="H27" i="19"/>
  <c r="O23" i="18"/>
  <c r="I51" i="16" s="1"/>
  <c r="I52" i="16" s="1"/>
  <c r="C52" i="16" s="1"/>
  <c r="O21" i="18"/>
  <c r="I27" i="19"/>
  <c r="G17" i="23"/>
  <c r="G12" i="23"/>
  <c r="G14" i="23" s="1"/>
  <c r="D22" i="18"/>
  <c r="I27" i="18"/>
  <c r="E22" i="18"/>
  <c r="J27" i="18"/>
  <c r="M22" i="18"/>
  <c r="G27" i="18"/>
  <c r="K27" i="18"/>
  <c r="N22" i="18"/>
  <c r="G27" i="19"/>
  <c r="M22" i="19"/>
  <c r="O26" i="19"/>
  <c r="I32" i="16" s="1"/>
  <c r="C32" i="16" s="1"/>
  <c r="O23" i="19"/>
  <c r="I25" i="16" s="1"/>
  <c r="I26" i="16" s="1"/>
  <c r="C26" i="16" s="1"/>
  <c r="D22" i="19"/>
  <c r="K27" i="19"/>
  <c r="O21" i="19"/>
  <c r="C22" i="19"/>
  <c r="O28" i="18"/>
  <c r="I55" i="16" s="1"/>
  <c r="C55" i="16" s="1"/>
  <c r="O26" i="18"/>
  <c r="I57" i="16" s="1"/>
  <c r="C57" i="16" s="1"/>
  <c r="O24" i="15"/>
  <c r="O24" i="14"/>
  <c r="O21" i="15"/>
  <c r="F25" i="15"/>
  <c r="O25" i="15" s="1"/>
  <c r="O20" i="15"/>
  <c r="O21" i="14"/>
  <c r="F25" i="14"/>
  <c r="O25" i="14" s="1"/>
  <c r="J39" i="2"/>
  <c r="J15" i="2"/>
  <c r="L18" i="23" l="1"/>
  <c r="L20" i="23" s="1"/>
  <c r="L39" i="2"/>
  <c r="L8" i="23"/>
  <c r="G63" i="16"/>
  <c r="G21" i="23"/>
  <c r="J56" i="16"/>
  <c r="M13" i="23"/>
  <c r="M14" i="23" s="1"/>
  <c r="G75" i="16"/>
  <c r="F18" i="23"/>
  <c r="F20" i="23" s="1"/>
  <c r="G20" i="23"/>
  <c r="L32" i="16"/>
  <c r="O27" i="19"/>
  <c r="I56" i="16"/>
  <c r="C51" i="16"/>
  <c r="O22" i="19"/>
  <c r="O22" i="18"/>
  <c r="C25" i="16"/>
  <c r="O27" i="18"/>
  <c r="I53" i="2"/>
  <c r="I49" i="2"/>
  <c r="C49" i="2" s="1"/>
  <c r="I25" i="2"/>
  <c r="I29" i="2"/>
  <c r="I30" i="2" s="1"/>
  <c r="G76" i="16" l="1"/>
  <c r="M18" i="23"/>
  <c r="M20" i="23" s="1"/>
  <c r="J57" i="16"/>
  <c r="C30" i="16"/>
  <c r="L30" i="16" s="1"/>
  <c r="I31" i="16"/>
  <c r="C31" i="16" s="1"/>
  <c r="L55" i="16"/>
  <c r="L51" i="16"/>
  <c r="C53" i="2"/>
  <c r="L53" i="2" s="1"/>
  <c r="I54" i="2"/>
  <c r="C54" i="2" s="1"/>
  <c r="L25" i="16"/>
  <c r="L61" i="16" l="1"/>
  <c r="N61" i="16" s="1"/>
  <c r="M19" i="23"/>
  <c r="M21" i="23" s="1"/>
  <c r="L57" i="16"/>
  <c r="L31" i="16"/>
  <c r="L35" i="16" s="1"/>
  <c r="N35" i="16" s="1"/>
  <c r="C56" i="16"/>
  <c r="L56" i="16" s="1"/>
  <c r="L62" i="16" s="1"/>
  <c r="N62" i="16" s="1"/>
  <c r="L52" i="16"/>
  <c r="L26" i="16"/>
  <c r="L34" i="16" s="1"/>
  <c r="N34" i="16" l="1"/>
  <c r="L36" i="16"/>
  <c r="L63" i="16"/>
  <c r="G41" i="2" l="1"/>
  <c r="G39" i="2"/>
  <c r="G46" i="2" s="1"/>
  <c r="G20" i="2"/>
  <c r="J56" i="2" l="1"/>
  <c r="L56" i="2" s="1"/>
  <c r="G60" i="2" l="1"/>
  <c r="I26" i="2" l="1"/>
  <c r="L29" i="2" l="1"/>
  <c r="L33" i="2" s="1"/>
  <c r="N33" i="2" s="1"/>
  <c r="L30" i="2"/>
  <c r="L26" i="2" l="1"/>
  <c r="L32" i="2" s="1"/>
  <c r="I50" i="2"/>
  <c r="C50" i="2" s="1"/>
  <c r="G56" i="2"/>
  <c r="G21" i="2"/>
  <c r="L34" i="2" l="1"/>
  <c r="N32" i="2"/>
  <c r="L49" i="2"/>
  <c r="L54" i="2"/>
  <c r="L59" i="2" s="1"/>
  <c r="N59" i="2" s="1"/>
  <c r="L50" i="2"/>
  <c r="G15" i="2"/>
  <c r="L58" i="2" l="1"/>
  <c r="N58" i="2" s="1"/>
  <c r="L60" i="2" l="1"/>
</calcChain>
</file>

<file path=xl/sharedStrings.xml><?xml version="1.0" encoding="utf-8"?>
<sst xmlns="http://schemas.openxmlformats.org/spreadsheetml/2006/main" count="488" uniqueCount="140">
  <si>
    <t xml:space="preserve"> </t>
  </si>
  <si>
    <t xml:space="preserve">Proposed </t>
  </si>
  <si>
    <t>Price</t>
  </si>
  <si>
    <t>Dollars</t>
  </si>
  <si>
    <t>Basic Charge</t>
  </si>
  <si>
    <t xml:space="preserve">  All additional kWh</t>
  </si>
  <si>
    <t>Energy</t>
  </si>
  <si>
    <t>On-Peak</t>
  </si>
  <si>
    <t>N/A</t>
  </si>
  <si>
    <t>Off-Peak</t>
  </si>
  <si>
    <t xml:space="preserve">  Excess Kvar</t>
  </si>
  <si>
    <t>Total</t>
  </si>
  <si>
    <t>AVISTA</t>
  </si>
  <si>
    <t xml:space="preserve">  All kW &gt;20</t>
  </si>
  <si>
    <t>Small General Service</t>
  </si>
  <si>
    <t>May</t>
  </si>
  <si>
    <t>Peak</t>
  </si>
  <si>
    <t>Base Rate Energy Charges</t>
  </si>
  <si>
    <t>Residential</t>
  </si>
  <si>
    <t xml:space="preserve">  1st  900 kWh</t>
  </si>
  <si>
    <t>801-1500 kWh</t>
  </si>
  <si>
    <t xml:space="preserve">  1st 3.650 kWh</t>
  </si>
  <si>
    <t>Winter</t>
  </si>
  <si>
    <t>Summer</t>
  </si>
  <si>
    <t>Winter (Nov - Mar)</t>
  </si>
  <si>
    <t>Summer (Apr - Oct)</t>
  </si>
  <si>
    <t>Sum of Sch 001/002</t>
  </si>
  <si>
    <t>Grand Total</t>
  </si>
  <si>
    <t>Total Load by Season</t>
  </si>
  <si>
    <t>% of Total</t>
  </si>
  <si>
    <t>Load by Peak vs. Off-Peak</t>
  </si>
  <si>
    <t>Jan</t>
  </si>
  <si>
    <t>Feb</t>
  </si>
  <si>
    <t>Mar</t>
  </si>
  <si>
    <t>Apr</t>
  </si>
  <si>
    <t>Jun</t>
  </si>
  <si>
    <t>Jul</t>
  </si>
  <si>
    <t>Aug</t>
  </si>
  <si>
    <t>Sep</t>
  </si>
  <si>
    <t>Oct</t>
  </si>
  <si>
    <t>Nov</t>
  </si>
  <si>
    <t>Dec</t>
  </si>
  <si>
    <t>Avg</t>
  </si>
  <si>
    <t>Off-Peak (Inc. Weekends/Holidays)</t>
  </si>
  <si>
    <t>Base Revenue</t>
  </si>
  <si>
    <t>Total Annual Base Revenue</t>
  </si>
  <si>
    <t>Sum of Sch 011/012/013</t>
  </si>
  <si>
    <t>Morning Discount (Summer only)</t>
  </si>
  <si>
    <t>Morning</t>
  </si>
  <si>
    <t>Current</t>
  </si>
  <si>
    <t>TOU - A</t>
  </si>
  <si>
    <t>TOU - B</t>
  </si>
  <si>
    <t>SUMMARY BY FUNCTION ANALYSIS</t>
  </si>
  <si>
    <t>Open1</t>
  </si>
  <si>
    <t>Open2</t>
  </si>
  <si>
    <t>Open3</t>
  </si>
  <si>
    <t>Production</t>
  </si>
  <si>
    <t>Transmission</t>
  </si>
  <si>
    <t xml:space="preserve">Distribution </t>
  </si>
  <si>
    <t>Common</t>
  </si>
  <si>
    <t>Expressed as $/kWh</t>
  </si>
  <si>
    <t>Sch 1-2</t>
  </si>
  <si>
    <t>Sch 11-12</t>
  </si>
  <si>
    <t>Sch 21-22</t>
  </si>
  <si>
    <t>Sch 25</t>
  </si>
  <si>
    <t>Sch 30-32</t>
  </si>
  <si>
    <t>Sch 41-48</t>
  </si>
  <si>
    <t>Sch 25I</t>
  </si>
  <si>
    <t>Retail Revene Credit Rate</t>
  </si>
  <si>
    <t>Conversion Factor</t>
  </si>
  <si>
    <t>Gross RRC Rate</t>
  </si>
  <si>
    <t>Less RRC</t>
  </si>
  <si>
    <t>Off-Peak Rate</t>
  </si>
  <si>
    <t xml:space="preserve">Residential Ratio On vs Off </t>
  </si>
  <si>
    <t xml:space="preserve">Non-Residential Ratio On vs Off </t>
  </si>
  <si>
    <t>Source UE-220053</t>
  </si>
  <si>
    <t>n/a</t>
  </si>
  <si>
    <t>*Blended rate is the total annual normalized revenue by rate schedule (incuding basic/demand charges) divided by annual normalized kwh</t>
  </si>
  <si>
    <t>First 800 kWh</t>
  </si>
  <si>
    <t>801 - 1500 kWh</t>
  </si>
  <si>
    <t>1501 kWh +</t>
  </si>
  <si>
    <t>First 3650 kWh</t>
  </si>
  <si>
    <t>3651 + kWh</t>
  </si>
  <si>
    <t>On-Peak to Off-Peak Ratio</t>
  </si>
  <si>
    <t>Morning Discount to Off-Peak Ratio</t>
  </si>
  <si>
    <t>$/kWh</t>
  </si>
  <si>
    <t>$/mo.</t>
  </si>
  <si>
    <t>$/kW</t>
  </si>
  <si>
    <t>Demand (above 20kW)</t>
  </si>
  <si>
    <t>Morning Discount</t>
  </si>
  <si>
    <t>Summer (May - Sep)</t>
  </si>
  <si>
    <t>Winter (Oct - Apr)</t>
  </si>
  <si>
    <t>January</t>
  </si>
  <si>
    <t>February</t>
  </si>
  <si>
    <t>March</t>
  </si>
  <si>
    <t>April</t>
  </si>
  <si>
    <t>June</t>
  </si>
  <si>
    <t>July</t>
  </si>
  <si>
    <t>August</t>
  </si>
  <si>
    <t>September</t>
  </si>
  <si>
    <t>October</t>
  </si>
  <si>
    <t>November</t>
  </si>
  <si>
    <t>December</t>
  </si>
  <si>
    <t>kwh</t>
  </si>
  <si>
    <t>%</t>
  </si>
  <si>
    <t>Period</t>
  </si>
  <si>
    <t>Base Rates Effective 12/21/2022</t>
  </si>
  <si>
    <t>UE-220053</t>
  </si>
  <si>
    <t>Test Yr. Load</t>
  </si>
  <si>
    <t>SCHEDULE 04</t>
  </si>
  <si>
    <t>SCHEDULE 14</t>
  </si>
  <si>
    <t>SCHEDULE 05</t>
  </si>
  <si>
    <t>SCHEDULE 15</t>
  </si>
  <si>
    <t>Non-Residential</t>
  </si>
  <si>
    <t>Sch 11/12</t>
  </si>
  <si>
    <t>Sch 01/02</t>
  </si>
  <si>
    <t>Number of Customer Bills * Basic Charge</t>
  </si>
  <si>
    <t>CURRENT SCHEDULE 01/02</t>
  </si>
  <si>
    <t>CURRENT SCHEDULE 11/12/13</t>
  </si>
  <si>
    <t>Input for basic charge calc above</t>
  </si>
  <si>
    <t>Check total revenue by season (used in macro to goal seek on-peak rate)</t>
  </si>
  <si>
    <t xml:space="preserve">The loads by season and peak/off-peak were from the Company's most recent demand study for the 12-months ended 9/30/2021 in the 2022 General Rate Case. </t>
  </si>
  <si>
    <t>904:907</t>
  </si>
  <si>
    <t>(904-909)/942</t>
  </si>
  <si>
    <t>905/942</t>
  </si>
  <si>
    <t>906/942</t>
  </si>
  <si>
    <t>907/942</t>
  </si>
  <si>
    <t>908/942</t>
  </si>
  <si>
    <t>Functional Cost Components at Approved Return by Schedule</t>
  </si>
  <si>
    <t>Total Approved Rate Revenue</t>
  </si>
  <si>
    <t>Total Approved Melded Rates</t>
  </si>
  <si>
    <t>Production*</t>
  </si>
  <si>
    <t>*Note: Production revenue was decreased by the base revenue associated with Colstrip collected through rider Schedule 99</t>
  </si>
  <si>
    <t>Current Blended Rate:</t>
  </si>
  <si>
    <t>Sch 007</t>
  </si>
  <si>
    <t>Sch 008</t>
  </si>
  <si>
    <t>Sch 017</t>
  </si>
  <si>
    <t>Sch 018</t>
  </si>
  <si>
    <t>WA TOU B Rate Calc - Schedules 08/18</t>
  </si>
  <si>
    <t>WA TOU A Rate Calc - Schedules 07/017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</si>
</sst>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7" formatCode="&quot;$&quot;#,##0.00_);\(&quot;$&quot;#,##0.00\)"/>
    <numFmt numFmtId="44" formatCode="_(&quot;$&quot;* #,##0.00_);_(&quot;$&quot;* \(#,##0.00\);_(&quot;$&quot;* &quot;-&quot;??_);_(@_)"/>
    <numFmt numFmtId="43" formatCode="_(* #,##0.00_);_(* \(#,##0.00\);_(* &quot;-&quot;??_);_(@_)"/>
    <numFmt numFmtId="164" formatCode="0.000_)"/>
    <numFmt numFmtId="165" formatCode="0.0%"/>
    <numFmt numFmtId="166" formatCode="0.000"/>
    <numFmt numFmtId="167" formatCode="_(* #,##0.000_);_(* \(#,##0.000\);_(* &quot;-&quot;??_);_(@_)"/>
    <numFmt numFmtId="168" formatCode="0.000000000_)"/>
    <numFmt numFmtId="169" formatCode="&quot;$&quot;#,##0.00"/>
    <numFmt numFmtId="170" formatCode="&quot;$&quot;#,##0"/>
    <numFmt numFmtId="171" formatCode="_(&quot;$&quot;* #,##0.00000_);_(&quot;$&quot;* \(#,##0.00000\);_(&quot;$&quot;* &quot;-&quot;??_);_(@_)"/>
    <numFmt numFmtId="172" formatCode="&quot;$&quot;#,##0.00000"/>
    <numFmt numFmtId="173" formatCode="_(&quot;$&quot;* #,##0.0000_);_(&quot;$&quot;* \(#,##0.0000\);_(&quot;$&quot;* &quot;-&quot;??_);_(@_)"/>
    <numFmt numFmtId="174" formatCode="&quot;$&quot;#,##0.0000_);\(&quot;$&quot;#,##0.0000\)"/>
    <numFmt numFmtId="175" formatCode="_(&quot;$&quot;* #,##0_);_(&quot;$&quot;* \(#,##0\);_(&quot;$&quot;* &quot;-&quot;??_);_(@_)"/>
    <numFmt numFmtId="176" formatCode="0.0"/>
    <numFmt numFmtId="177" formatCode="_(* #,##0_);_(* \(#,##0\);_(* &quot;-&quot;??_);_(@_)"/>
    <numFmt numFmtId="178" formatCode="_(* #,##0.00000_);_(* \(#,##0.00000\);_(* &quot;-&quot;??_);_(@_)"/>
    <numFmt numFmtId="179" formatCode="#,##0;\-#,##0;"/>
    <numFmt numFmtId="180" formatCode="_(* #,##0.000000_);_(* \(#,##0.000000\);_(* &quot;-&quot;??_);_(@_)"/>
    <numFmt numFmtId="181" formatCode="_(* #,##0.0_);_(* \(#,##0.0\);_(* &quot;-&quot;??_);_(@_)"/>
  </numFmts>
  <fonts count="27" x14ac:knownFonts="1">
    <font>
      <sz val="11"/>
      <color theme="1"/>
      <name val="Calibri"/>
      <family val="2"/>
      <scheme val="minor"/>
    </font>
    <font>
      <sz val="11"/>
      <color theme="1"/>
      <name val="Calibri"/>
      <family val="2"/>
      <scheme val="minor"/>
    </font>
    <font>
      <sz val="12"/>
      <name val="Times New Roman"/>
      <family val="1"/>
    </font>
    <font>
      <b/>
      <sz val="14"/>
      <name val="Arial"/>
      <family val="2"/>
    </font>
    <font>
      <b/>
      <sz val="11"/>
      <name val="Arial"/>
      <family val="2"/>
    </font>
    <font>
      <b/>
      <sz val="11"/>
      <name val="Times New Roman"/>
      <family val="1"/>
    </font>
    <font>
      <sz val="12"/>
      <color indexed="8"/>
      <name val="Times New Roman"/>
      <family val="1"/>
    </font>
    <font>
      <sz val="12"/>
      <color indexed="10"/>
      <name val="Times New Roman"/>
      <family val="1"/>
    </font>
    <font>
      <sz val="12"/>
      <color indexed="12"/>
      <name val="Times New Roman"/>
      <family val="1"/>
    </font>
    <font>
      <sz val="10"/>
      <name val="Arial"/>
      <family val="2"/>
    </font>
    <font>
      <sz val="11"/>
      <name val="Times New Roman"/>
      <family val="1"/>
    </font>
    <font>
      <sz val="12"/>
      <color theme="1"/>
      <name val="Times New Roman"/>
      <family val="1"/>
    </font>
    <font>
      <sz val="10"/>
      <color rgb="FFFF0000"/>
      <name val="Arial"/>
      <family val="2"/>
    </font>
    <font>
      <sz val="12"/>
      <color rgb="FF0000FF"/>
      <name val="Times New Roman"/>
      <family val="1"/>
    </font>
    <font>
      <u/>
      <sz val="12"/>
      <color indexed="8"/>
      <name val="Times New Roman"/>
      <family val="1"/>
    </font>
    <font>
      <sz val="14"/>
      <color theme="1"/>
      <name val="Calibri"/>
      <family val="2"/>
      <scheme val="minor"/>
    </font>
    <font>
      <sz val="11"/>
      <color rgb="FF0000FF"/>
      <name val="Calibri"/>
      <family val="2"/>
      <scheme val="minor"/>
    </font>
    <font>
      <sz val="9"/>
      <name val="Arial"/>
      <family val="2"/>
    </font>
    <font>
      <b/>
      <sz val="10"/>
      <name val="Arial"/>
      <family val="2"/>
    </font>
    <font>
      <sz val="9"/>
      <color rgb="FFFF0000"/>
      <name val="Arial"/>
      <family val="2"/>
    </font>
    <font>
      <i/>
      <sz val="12"/>
      <color theme="1"/>
      <name val="Times New Roman"/>
      <family val="1"/>
    </font>
    <font>
      <b/>
      <i/>
      <u/>
      <sz val="12"/>
      <color theme="1"/>
      <name val="Times New Roman"/>
      <family val="1"/>
    </font>
    <font>
      <b/>
      <sz val="12"/>
      <color theme="1"/>
      <name val="Times New Roman"/>
      <family val="1"/>
    </font>
    <font>
      <b/>
      <u/>
      <sz val="12"/>
      <color theme="1"/>
      <name val="Times New Roman"/>
      <family val="1"/>
    </font>
    <font>
      <sz val="11"/>
      <name val="Calibri"/>
      <family val="2"/>
      <scheme val="minor"/>
    </font>
    <font>
      <sz val="8"/>
      <name val="Calibri"/>
      <family val="2"/>
      <scheme val="minor"/>
    </font>
    <font>
      <i/>
      <sz val="11"/>
      <color theme="1"/>
      <name val="Calibri"/>
      <family val="2"/>
      <scheme val="minor"/>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1">
    <xf numFmtId="0" fontId="0" fillId="0" borderId="0"/>
    <xf numFmtId="9" fontId="1" fillId="0" borderId="0" applyFont="0" applyFill="0" applyBorder="0" applyAlignment="0" applyProtection="0"/>
    <xf numFmtId="0" fontId="2" fillId="0" borderId="0"/>
    <xf numFmtId="0" fontId="2" fillId="0" borderId="0"/>
    <xf numFmtId="44"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0" fillId="0" borderId="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81">
    <xf numFmtId="0" fontId="0" fillId="0" borderId="0" xfId="0"/>
    <xf numFmtId="0" fontId="3" fillId="0" borderId="0" xfId="2" applyFont="1" applyFill="1" applyAlignment="1">
      <alignment horizontal="centerContinuous"/>
    </xf>
    <xf numFmtId="0" fontId="2" fillId="0" borderId="0" xfId="2" applyFill="1" applyBorder="1" applyAlignment="1">
      <alignment horizontal="centerContinuous"/>
    </xf>
    <xf numFmtId="3" fontId="2" fillId="0" borderId="0" xfId="2" applyNumberFormat="1" applyFill="1" applyBorder="1" applyAlignment="1">
      <alignment horizontal="centerContinuous"/>
    </xf>
    <xf numFmtId="3" fontId="2" fillId="0" borderId="0" xfId="2" applyNumberFormat="1" applyFill="1" applyBorder="1"/>
    <xf numFmtId="0" fontId="2" fillId="0" borderId="0" xfId="2" applyFill="1" applyBorder="1"/>
    <xf numFmtId="0" fontId="2" fillId="0" borderId="0" xfId="2" applyFill="1"/>
    <xf numFmtId="0" fontId="4" fillId="0" borderId="0" xfId="2" quotePrefix="1" applyNumberFormat="1" applyFont="1" applyFill="1" applyAlignment="1">
      <alignment horizontal="centerContinuous"/>
    </xf>
    <xf numFmtId="0" fontId="5" fillId="0" borderId="0" xfId="2" quotePrefix="1" applyFont="1" applyFill="1" applyAlignment="1" applyProtection="1">
      <alignment horizontal="centerContinuous"/>
    </xf>
    <xf numFmtId="0" fontId="4" fillId="0" borderId="0" xfId="2" applyFont="1" applyFill="1" applyAlignment="1" applyProtection="1">
      <alignment horizontal="centerContinuous"/>
    </xf>
    <xf numFmtId="37" fontId="4" fillId="0" borderId="0" xfId="2" applyNumberFormat="1" applyFont="1" applyFill="1" applyAlignment="1" applyProtection="1">
      <alignment horizontal="centerContinuous"/>
    </xf>
    <xf numFmtId="3" fontId="2" fillId="0" borderId="0" xfId="2" applyNumberFormat="1" applyFill="1"/>
    <xf numFmtId="0" fontId="4" fillId="0" borderId="0" xfId="2" applyFont="1" applyFill="1" applyProtection="1"/>
    <xf numFmtId="37" fontId="5" fillId="0" borderId="0" xfId="2" applyNumberFormat="1" applyFont="1" applyFill="1" applyAlignment="1" applyProtection="1">
      <alignment horizontal="center"/>
    </xf>
    <xf numFmtId="0" fontId="5" fillId="0" borderId="0" xfId="2" applyFont="1" applyFill="1" applyProtection="1"/>
    <xf numFmtId="0" fontId="5" fillId="0" borderId="0" xfId="2" applyFont="1" applyFill="1" applyAlignment="1" applyProtection="1">
      <alignment horizontal="center"/>
    </xf>
    <xf numFmtId="0" fontId="5" fillId="0" borderId="0" xfId="2" applyFont="1" applyFill="1" applyBorder="1" applyAlignment="1" applyProtection="1"/>
    <xf numFmtId="37" fontId="5" fillId="0" borderId="4" xfId="2" applyNumberFormat="1" applyFont="1" applyFill="1" applyBorder="1" applyAlignment="1" applyProtection="1">
      <alignment horizontal="center"/>
    </xf>
    <xf numFmtId="0" fontId="5" fillId="0" borderId="4" xfId="2" applyFont="1" applyFill="1" applyBorder="1" applyAlignment="1" applyProtection="1">
      <alignment horizontal="center"/>
    </xf>
    <xf numFmtId="0" fontId="5" fillId="0" borderId="0" xfId="2" applyFont="1" applyFill="1" applyBorder="1" applyAlignment="1" applyProtection="1">
      <alignment horizontal="center"/>
    </xf>
    <xf numFmtId="3" fontId="2" fillId="0" borderId="0" xfId="2" applyNumberFormat="1" applyFont="1" applyFill="1" applyBorder="1" applyAlignment="1">
      <alignment horizontal="center"/>
    </xf>
    <xf numFmtId="0" fontId="6" fillId="0" borderId="0" xfId="2" applyFont="1" applyFill="1" applyProtection="1"/>
    <xf numFmtId="37" fontId="6" fillId="0" borderId="0" xfId="2" applyNumberFormat="1" applyFont="1" applyFill="1" applyProtection="1"/>
    <xf numFmtId="5" fontId="6" fillId="0" borderId="0" xfId="2" applyNumberFormat="1" applyFont="1" applyFill="1" applyProtection="1"/>
    <xf numFmtId="5" fontId="2" fillId="0" borderId="0" xfId="2" applyNumberFormat="1" applyFill="1"/>
    <xf numFmtId="0" fontId="7" fillId="0" borderId="0" xfId="2" applyFont="1" applyFill="1" applyProtection="1"/>
    <xf numFmtId="7" fontId="8" fillId="0" borderId="0" xfId="2" applyNumberFormat="1" applyFont="1" applyFill="1" applyProtection="1">
      <protection locked="0"/>
    </xf>
    <xf numFmtId="164" fontId="8" fillId="0" borderId="0" xfId="2" applyNumberFormat="1" applyFont="1" applyFill="1" applyProtection="1">
      <protection locked="0"/>
    </xf>
    <xf numFmtId="0" fontId="2" fillId="0" borderId="0" xfId="2" applyFill="1" applyProtection="1"/>
    <xf numFmtId="165" fontId="2" fillId="0" borderId="0" xfId="6" applyNumberFormat="1" applyFont="1" applyFill="1"/>
    <xf numFmtId="9" fontId="2" fillId="0" borderId="0" xfId="6" applyNumberFormat="1" applyFont="1" applyFill="1"/>
    <xf numFmtId="10" fontId="2" fillId="0" borderId="0" xfId="6" applyNumberFormat="1" applyFont="1" applyFill="1"/>
    <xf numFmtId="37" fontId="2" fillId="0" borderId="0" xfId="2" applyNumberFormat="1" applyFont="1" applyFill="1" applyProtection="1"/>
    <xf numFmtId="10" fontId="2" fillId="0" borderId="0" xfId="2" applyNumberFormat="1" applyFill="1"/>
    <xf numFmtId="0" fontId="2" fillId="0" borderId="0" xfId="2" applyFont="1" applyFill="1" applyProtection="1"/>
    <xf numFmtId="5" fontId="2" fillId="0" borderId="0" xfId="2" applyNumberFormat="1" applyFont="1" applyFill="1" applyBorder="1" applyProtection="1"/>
    <xf numFmtId="0" fontId="6" fillId="2" borderId="0" xfId="2" applyFont="1" applyFill="1" applyProtection="1"/>
    <xf numFmtId="37" fontId="2" fillId="2" borderId="0" xfId="2" applyNumberFormat="1" applyFont="1" applyFill="1" applyProtection="1"/>
    <xf numFmtId="7" fontId="8" fillId="2" borderId="0" xfId="2" applyNumberFormat="1" applyFont="1" applyFill="1" applyProtection="1">
      <protection locked="0"/>
    </xf>
    <xf numFmtId="0" fontId="2" fillId="2" borderId="0" xfId="2" applyFont="1" applyFill="1" applyProtection="1"/>
    <xf numFmtId="5" fontId="2" fillId="0" borderId="0" xfId="2" applyNumberFormat="1" applyFont="1" applyFill="1" applyProtection="1"/>
    <xf numFmtId="43" fontId="2" fillId="0" borderId="0" xfId="5" applyFont="1" applyFill="1"/>
    <xf numFmtId="166" fontId="2" fillId="0" borderId="0" xfId="2" applyNumberFormat="1" applyFill="1"/>
    <xf numFmtId="164" fontId="2" fillId="0" borderId="0" xfId="2" quotePrefix="1" applyNumberFormat="1" applyFont="1" applyFill="1" applyAlignment="1" applyProtection="1">
      <alignment horizontal="center"/>
      <protection locked="0"/>
    </xf>
    <xf numFmtId="7" fontId="8" fillId="0" borderId="0" xfId="2" applyNumberFormat="1" applyFont="1" applyFill="1" applyProtection="1"/>
    <xf numFmtId="165" fontId="2" fillId="0" borderId="0" xfId="6" applyNumberFormat="1" applyFont="1" applyFill="1" applyBorder="1"/>
    <xf numFmtId="168" fontId="2" fillId="0" borderId="0" xfId="2" applyNumberFormat="1" applyFont="1" applyFill="1" applyProtection="1"/>
    <xf numFmtId="5" fontId="2" fillId="2" borderId="0" xfId="2" applyNumberFormat="1" applyFont="1" applyFill="1" applyProtection="1"/>
    <xf numFmtId="7" fontId="2" fillId="0" borderId="0" xfId="2" applyNumberFormat="1" applyFont="1" applyFill="1" applyProtection="1">
      <protection locked="0"/>
    </xf>
    <xf numFmtId="167" fontId="8" fillId="0" borderId="0" xfId="5" applyNumberFormat="1" applyFont="1" applyFill="1" applyProtection="1">
      <protection locked="0"/>
    </xf>
    <xf numFmtId="7" fontId="8" fillId="0" borderId="0" xfId="5" applyNumberFormat="1" applyFont="1" applyFill="1" applyProtection="1">
      <protection locked="0"/>
    </xf>
    <xf numFmtId="171" fontId="8" fillId="0" borderId="0" xfId="9" applyNumberFormat="1" applyFont="1" applyFill="1" applyProtection="1">
      <protection locked="0"/>
    </xf>
    <xf numFmtId="10" fontId="2" fillId="0" borderId="0" xfId="1" applyNumberFormat="1" applyFont="1" applyFill="1" applyBorder="1"/>
    <xf numFmtId="0" fontId="5" fillId="0" borderId="1" xfId="2" applyFont="1" applyFill="1" applyBorder="1" applyAlignment="1" applyProtection="1">
      <alignment horizontal="centerContinuous"/>
    </xf>
    <xf numFmtId="0" fontId="5" fillId="0" borderId="2" xfId="2" applyFont="1" applyFill="1" applyBorder="1" applyAlignment="1" applyProtection="1">
      <alignment horizontal="centerContinuous"/>
    </xf>
    <xf numFmtId="0" fontId="5" fillId="0" borderId="3" xfId="2" applyFont="1" applyFill="1" applyBorder="1" applyAlignment="1" applyProtection="1">
      <alignment horizontal="centerContinuous"/>
    </xf>
    <xf numFmtId="10" fontId="2" fillId="0" borderId="0" xfId="1" applyNumberFormat="1" applyFont="1" applyFill="1"/>
    <xf numFmtId="165" fontId="2" fillId="0" borderId="0" xfId="1" applyNumberFormat="1" applyFont="1" applyFill="1"/>
    <xf numFmtId="171" fontId="2" fillId="0" borderId="0" xfId="9" applyNumberFormat="1" applyFont="1" applyFill="1"/>
    <xf numFmtId="173" fontId="2" fillId="0" borderId="0" xfId="9" applyNumberFormat="1" applyFont="1" applyFill="1"/>
    <xf numFmtId="174" fontId="2" fillId="0" borderId="0" xfId="2" applyNumberFormat="1" applyFill="1"/>
    <xf numFmtId="175" fontId="2" fillId="0" borderId="0" xfId="2" applyNumberFormat="1" applyFill="1"/>
    <xf numFmtId="43" fontId="2" fillId="0" borderId="0" xfId="10" applyFont="1" applyFill="1"/>
    <xf numFmtId="171" fontId="2" fillId="0" borderId="0" xfId="2" applyNumberFormat="1" applyFill="1"/>
    <xf numFmtId="7" fontId="2" fillId="0" borderId="0" xfId="2" applyNumberFormat="1" applyFill="1"/>
    <xf numFmtId="169" fontId="2" fillId="0" borderId="0" xfId="2" applyNumberFormat="1" applyFill="1"/>
    <xf numFmtId="170" fontId="2" fillId="0" borderId="0" xfId="2" applyNumberFormat="1" applyFill="1"/>
    <xf numFmtId="170" fontId="2" fillId="0" borderId="0" xfId="2" applyNumberFormat="1" applyFont="1" applyFill="1" applyProtection="1"/>
    <xf numFmtId="170" fontId="2" fillId="0" borderId="0" xfId="9" applyNumberFormat="1" applyFont="1" applyFill="1"/>
    <xf numFmtId="170" fontId="2" fillId="0" borderId="0" xfId="9" applyNumberFormat="1" applyFont="1" applyFill="1" applyBorder="1"/>
    <xf numFmtId="172" fontId="2" fillId="0" borderId="0" xfId="2" applyNumberFormat="1" applyFill="1"/>
    <xf numFmtId="169" fontId="2" fillId="0" borderId="0" xfId="2" applyNumberFormat="1" applyFill="1" applyBorder="1"/>
    <xf numFmtId="170" fontId="2" fillId="0" borderId="0" xfId="2" applyNumberFormat="1" applyFill="1" applyBorder="1"/>
    <xf numFmtId="0" fontId="7" fillId="0" borderId="0" xfId="2" applyFont="1" applyFill="1" applyBorder="1" applyProtection="1"/>
    <xf numFmtId="37" fontId="2" fillId="0" borderId="0" xfId="2" applyNumberFormat="1" applyFont="1" applyFill="1" applyBorder="1" applyProtection="1"/>
    <xf numFmtId="164" fontId="2" fillId="0" borderId="0" xfId="2" quotePrefix="1" applyNumberFormat="1" applyFont="1" applyFill="1" applyBorder="1" applyAlignment="1" applyProtection="1">
      <alignment horizontal="center"/>
      <protection locked="0"/>
    </xf>
    <xf numFmtId="0" fontId="2" fillId="0" borderId="0" xfId="2" applyFont="1" applyFill="1" applyBorder="1" applyProtection="1"/>
    <xf numFmtId="0" fontId="6" fillId="0" borderId="0" xfId="2" applyFont="1" applyFill="1" applyAlignment="1" applyProtection="1">
      <alignment horizontal="left" indent="1"/>
    </xf>
    <xf numFmtId="0" fontId="2" fillId="0" borderId="0" xfId="2" applyFill="1" applyAlignment="1">
      <alignment horizontal="right"/>
    </xf>
    <xf numFmtId="0" fontId="0" fillId="0" borderId="0" xfId="0" applyAlignment="1">
      <alignment horizontal="right"/>
    </xf>
    <xf numFmtId="0" fontId="14" fillId="0" borderId="0" xfId="2" applyFont="1" applyFill="1" applyProtection="1"/>
    <xf numFmtId="10" fontId="0" fillId="0" borderId="0" xfId="1" applyNumberFormat="1" applyFont="1"/>
    <xf numFmtId="177" fontId="0" fillId="0" borderId="0" xfId="10" applyNumberFormat="1" applyFont="1"/>
    <xf numFmtId="9" fontId="0" fillId="0" borderId="0" xfId="1" applyFont="1"/>
    <xf numFmtId="9" fontId="0" fillId="0" borderId="0" xfId="0" applyNumberFormat="1"/>
    <xf numFmtId="7" fontId="2" fillId="0" borderId="0" xfId="2" applyNumberFormat="1" applyFont="1" applyFill="1" applyProtection="1"/>
    <xf numFmtId="2" fontId="13" fillId="0" borderId="0" xfId="2" applyNumberFormat="1" applyFont="1" applyFill="1"/>
    <xf numFmtId="0" fontId="15" fillId="0" borderId="0" xfId="0" applyFont="1"/>
    <xf numFmtId="178" fontId="15" fillId="0" borderId="0" xfId="10" applyNumberFormat="1" applyFont="1" applyAlignment="1">
      <alignment horizontal="center"/>
    </xf>
    <xf numFmtId="0" fontId="15" fillId="0" borderId="0" xfId="0" applyFont="1" applyAlignment="1">
      <alignment horizontal="right"/>
    </xf>
    <xf numFmtId="0" fontId="15" fillId="0" borderId="0" xfId="0" applyFont="1" applyAlignment="1">
      <alignment horizontal="center"/>
    </xf>
    <xf numFmtId="0" fontId="16" fillId="0" borderId="0" xfId="0" applyFont="1"/>
    <xf numFmtId="177" fontId="16" fillId="0" borderId="0" xfId="10" applyNumberFormat="1" applyFont="1"/>
    <xf numFmtId="0" fontId="17" fillId="0" borderId="0" xfId="0" applyFont="1" applyAlignment="1">
      <alignment horizontal="center"/>
    </xf>
    <xf numFmtId="0" fontId="18" fillId="0" borderId="0" xfId="0" applyFont="1"/>
    <xf numFmtId="0" fontId="17" fillId="0" borderId="0" xfId="0" applyFont="1" applyAlignment="1">
      <alignment horizontal="left"/>
    </xf>
    <xf numFmtId="0" fontId="18" fillId="0" borderId="0" xfId="0" applyFont="1" applyAlignment="1">
      <alignment horizontal="center"/>
    </xf>
    <xf numFmtId="0" fontId="0" fillId="0" borderId="0" xfId="0" applyAlignment="1">
      <alignment horizontal="left" indent="1"/>
    </xf>
    <xf numFmtId="3" fontId="0" fillId="0" borderId="0" xfId="0" applyNumberFormat="1"/>
    <xf numFmtId="0" fontId="0" fillId="0" borderId="0" xfId="0" applyAlignment="1">
      <alignment horizontal="left" indent="2"/>
    </xf>
    <xf numFmtId="3" fontId="0" fillId="0" borderId="6" xfId="0" applyNumberFormat="1" applyBorder="1"/>
    <xf numFmtId="0" fontId="12" fillId="0" borderId="0" xfId="0" applyFont="1" applyAlignment="1">
      <alignment horizontal="left" indent="1"/>
    </xf>
    <xf numFmtId="3" fontId="12" fillId="0" borderId="0" xfId="0" applyNumberFormat="1" applyFont="1"/>
    <xf numFmtId="0" fontId="19" fillId="0" borderId="0" xfId="0" applyFont="1" applyAlignment="1">
      <alignment horizontal="left"/>
    </xf>
    <xf numFmtId="0" fontId="12" fillId="0" borderId="0" xfId="0" applyFont="1" applyAlignment="1">
      <alignment horizontal="left" indent="2"/>
    </xf>
    <xf numFmtId="179" fontId="0" fillId="0" borderId="0" xfId="0" applyNumberFormat="1"/>
    <xf numFmtId="172" fontId="0" fillId="0" borderId="0" xfId="0" applyNumberFormat="1"/>
    <xf numFmtId="172" fontId="0" fillId="0" borderId="6" xfId="0" applyNumberFormat="1" applyBorder="1"/>
    <xf numFmtId="172" fontId="0" fillId="0" borderId="0" xfId="0" applyNumberFormat="1" applyFill="1" applyBorder="1"/>
    <xf numFmtId="180" fontId="0" fillId="0" borderId="0" xfId="10" applyNumberFormat="1" applyFont="1" applyFill="1" applyBorder="1"/>
    <xf numFmtId="172" fontId="0" fillId="0" borderId="5" xfId="0" applyNumberFormat="1" applyBorder="1"/>
    <xf numFmtId="0" fontId="0" fillId="0" borderId="0" xfId="0" applyAlignment="1">
      <alignment horizontal="right" indent="1"/>
    </xf>
    <xf numFmtId="5" fontId="2" fillId="0" borderId="5" xfId="2" applyNumberFormat="1" applyFont="1" applyFill="1" applyBorder="1" applyProtection="1"/>
    <xf numFmtId="176" fontId="2" fillId="0" borderId="0" xfId="2" applyNumberFormat="1" applyFont="1" applyFill="1"/>
    <xf numFmtId="2" fontId="2" fillId="0" borderId="0" xfId="2" applyNumberFormat="1" applyFont="1" applyFill="1"/>
    <xf numFmtId="0" fontId="2" fillId="0" borderId="0" xfId="2" quotePrefix="1" applyFill="1" applyBorder="1"/>
    <xf numFmtId="174" fontId="2" fillId="0" borderId="0" xfId="2" quotePrefix="1" applyNumberFormat="1" applyFill="1"/>
    <xf numFmtId="5" fontId="2" fillId="0" borderId="0" xfId="2" applyNumberFormat="1" applyFill="1" applyBorder="1"/>
    <xf numFmtId="7" fontId="15" fillId="0" borderId="0" xfId="0" applyNumberFormat="1" applyFont="1"/>
    <xf numFmtId="178" fontId="15" fillId="0" borderId="0" xfId="0" applyNumberFormat="1" applyFont="1"/>
    <xf numFmtId="0" fontId="20" fillId="3" borderId="0" xfId="0" applyFont="1" applyFill="1" applyBorder="1" applyAlignment="1">
      <alignment horizontal="right"/>
    </xf>
    <xf numFmtId="0" fontId="21" fillId="3" borderId="0" xfId="0" applyFont="1" applyFill="1" applyBorder="1" applyAlignment="1">
      <alignment horizontal="right"/>
    </xf>
    <xf numFmtId="0" fontId="11" fillId="3" borderId="8" xfId="0" applyFont="1" applyFill="1" applyBorder="1"/>
    <xf numFmtId="0" fontId="11" fillId="3" borderId="0" xfId="0" applyFont="1" applyFill="1" applyBorder="1"/>
    <xf numFmtId="0" fontId="11" fillId="3" borderId="0" xfId="0" applyFont="1" applyFill="1" applyBorder="1" applyAlignment="1">
      <alignment horizontal="right"/>
    </xf>
    <xf numFmtId="171" fontId="11" fillId="3" borderId="7" xfId="9" applyNumberFormat="1" applyFont="1" applyFill="1" applyBorder="1"/>
    <xf numFmtId="178" fontId="11" fillId="3" borderId="7" xfId="10" applyNumberFormat="1" applyFont="1" applyFill="1" applyBorder="1" applyAlignment="1">
      <alignment horizontal="center"/>
    </xf>
    <xf numFmtId="178" fontId="11" fillId="3" borderId="15" xfId="10" applyNumberFormat="1" applyFont="1" applyFill="1" applyBorder="1" applyAlignment="1">
      <alignment horizontal="center"/>
    </xf>
    <xf numFmtId="178" fontId="11" fillId="3" borderId="7" xfId="10" applyNumberFormat="1" applyFont="1" applyFill="1" applyBorder="1"/>
    <xf numFmtId="7" fontId="11" fillId="3" borderId="7" xfId="0" applyNumberFormat="1" applyFont="1" applyFill="1" applyBorder="1" applyAlignment="1">
      <alignment horizontal="center"/>
    </xf>
    <xf numFmtId="7" fontId="11" fillId="3" borderId="15" xfId="0" applyNumberFormat="1" applyFont="1" applyFill="1" applyBorder="1" applyAlignment="1">
      <alignment horizontal="center"/>
    </xf>
    <xf numFmtId="0" fontId="23" fillId="3" borderId="0" xfId="0" applyFont="1" applyFill="1" applyBorder="1" applyAlignment="1">
      <alignment horizontal="right"/>
    </xf>
    <xf numFmtId="178" fontId="11" fillId="3" borderId="7" xfId="10" applyNumberFormat="1" applyFont="1" applyFill="1" applyBorder="1" applyAlignment="1"/>
    <xf numFmtId="178" fontId="11" fillId="3" borderId="15" xfId="10" applyNumberFormat="1" applyFont="1" applyFill="1" applyBorder="1" applyAlignment="1"/>
    <xf numFmtId="0" fontId="11" fillId="3" borderId="8" xfId="0" applyFont="1" applyFill="1" applyBorder="1" applyAlignment="1">
      <alignment horizontal="right"/>
    </xf>
    <xf numFmtId="0" fontId="11" fillId="3" borderId="7" xfId="0" applyFont="1" applyFill="1" applyBorder="1" applyAlignment="1">
      <alignment horizontal="right"/>
    </xf>
    <xf numFmtId="171" fontId="11" fillId="3" borderId="15" xfId="9" applyNumberFormat="1" applyFont="1" applyFill="1" applyBorder="1"/>
    <xf numFmtId="181" fontId="11" fillId="3" borderId="7" xfId="10" applyNumberFormat="1" applyFont="1" applyFill="1" applyBorder="1" applyAlignment="1">
      <alignment horizontal="center"/>
    </xf>
    <xf numFmtId="181" fontId="11" fillId="3" borderId="15" xfId="10" applyNumberFormat="1" applyFont="1" applyFill="1" applyBorder="1" applyAlignment="1">
      <alignment horizontal="center"/>
    </xf>
    <xf numFmtId="43" fontId="11" fillId="3" borderId="7" xfId="10" applyNumberFormat="1" applyFont="1" applyFill="1" applyBorder="1"/>
    <xf numFmtId="43" fontId="11" fillId="3" borderId="15" xfId="10" applyNumberFormat="1" applyFont="1" applyFill="1" applyBorder="1"/>
    <xf numFmtId="0" fontId="11" fillId="3" borderId="7" xfId="0" applyFont="1" applyFill="1" applyBorder="1" applyAlignment="1"/>
    <xf numFmtId="0" fontId="11" fillId="3" borderId="15" xfId="0" applyFont="1" applyFill="1" applyBorder="1" applyAlignment="1"/>
    <xf numFmtId="171" fontId="11" fillId="3" borderId="7" xfId="9" applyNumberFormat="1" applyFont="1" applyFill="1" applyBorder="1" applyAlignment="1">
      <alignment horizontal="center"/>
    </xf>
    <xf numFmtId="0" fontId="11" fillId="3" borderId="14" xfId="0" applyFont="1" applyFill="1" applyBorder="1" applyAlignment="1">
      <alignment horizontal="right"/>
    </xf>
    <xf numFmtId="0" fontId="11" fillId="3" borderId="14" xfId="0" applyFont="1" applyFill="1" applyBorder="1" applyAlignment="1">
      <alignment horizontal="center"/>
    </xf>
    <xf numFmtId="181" fontId="11" fillId="3" borderId="16" xfId="10" applyNumberFormat="1" applyFont="1" applyFill="1" applyBorder="1" applyAlignment="1">
      <alignment horizontal="center"/>
    </xf>
    <xf numFmtId="178" fontId="11" fillId="3" borderId="15" xfId="10" applyNumberFormat="1" applyFont="1" applyFill="1" applyBorder="1"/>
    <xf numFmtId="0" fontId="11" fillId="3" borderId="9" xfId="0" applyFont="1" applyFill="1" applyBorder="1"/>
    <xf numFmtId="0" fontId="11" fillId="3" borderId="10" xfId="0" applyFont="1" applyFill="1" applyBorder="1" applyAlignment="1">
      <alignment horizontal="right"/>
    </xf>
    <xf numFmtId="0" fontId="24" fillId="0" borderId="0" xfId="0" applyFont="1"/>
    <xf numFmtId="0" fontId="24" fillId="0" borderId="0" xfId="0" applyFont="1" applyAlignment="1">
      <alignment horizontal="center"/>
    </xf>
    <xf numFmtId="0" fontId="24" fillId="0" borderId="0" xfId="0" applyFont="1" applyAlignment="1">
      <alignment horizontal="right"/>
    </xf>
    <xf numFmtId="177" fontId="0" fillId="0" borderId="0" xfId="0" applyNumberFormat="1"/>
    <xf numFmtId="0" fontId="0" fillId="0" borderId="0" xfId="0" applyAlignment="1">
      <alignment horizontal="center"/>
    </xf>
    <xf numFmtId="0" fontId="23" fillId="3" borderId="7" xfId="0" applyFont="1" applyFill="1" applyBorder="1" applyAlignment="1">
      <alignment horizontal="center"/>
    </xf>
    <xf numFmtId="0" fontId="23" fillId="3" borderId="15" xfId="0" applyFont="1" applyFill="1" applyBorder="1" applyAlignment="1">
      <alignment horizontal="center"/>
    </xf>
    <xf numFmtId="37" fontId="2" fillId="0" borderId="6" xfId="2" applyNumberFormat="1" applyFont="1" applyFill="1" applyBorder="1" applyProtection="1"/>
    <xf numFmtId="37" fontId="13" fillId="0" borderId="0" xfId="2" applyNumberFormat="1" applyFont="1" applyFill="1" applyProtection="1"/>
    <xf numFmtId="37" fontId="13" fillId="0" borderId="5" xfId="2" applyNumberFormat="1" applyFont="1" applyFill="1" applyBorder="1" applyProtection="1"/>
    <xf numFmtId="37" fontId="13" fillId="2" borderId="0" xfId="2" applyNumberFormat="1" applyFont="1" applyFill="1" applyProtection="1"/>
    <xf numFmtId="43" fontId="13" fillId="0" borderId="0" xfId="10" applyFont="1" applyFill="1" applyProtection="1"/>
    <xf numFmtId="5" fontId="6" fillId="0" borderId="5" xfId="2" applyNumberFormat="1" applyFont="1" applyFill="1" applyBorder="1" applyProtection="1"/>
    <xf numFmtId="3" fontId="2" fillId="0" borderId="0" xfId="2" quotePrefix="1" applyNumberFormat="1" applyFill="1"/>
    <xf numFmtId="5" fontId="2" fillId="0" borderId="0" xfId="10" applyNumberFormat="1" applyFont="1" applyFill="1"/>
    <xf numFmtId="175" fontId="2" fillId="0" borderId="0" xfId="9" applyNumberFormat="1" applyFont="1" applyFill="1"/>
    <xf numFmtId="172" fontId="0" fillId="0" borderId="0" xfId="0" applyNumberFormat="1" applyFill="1"/>
    <xf numFmtId="0" fontId="26" fillId="0" borderId="0" xfId="0" applyFont="1" applyAlignment="1">
      <alignment horizontal="left" indent="1"/>
    </xf>
    <xf numFmtId="0" fontId="11" fillId="3" borderId="0" xfId="0" applyFont="1" applyFill="1" applyBorder="1" applyAlignment="1">
      <alignment horizontal="center"/>
    </xf>
    <xf numFmtId="181" fontId="11" fillId="3" borderId="0" xfId="10" applyNumberFormat="1" applyFont="1" applyFill="1" applyBorder="1" applyAlignment="1">
      <alignment horizontal="center"/>
    </xf>
    <xf numFmtId="0" fontId="2" fillId="4" borderId="0" xfId="2" applyFill="1"/>
    <xf numFmtId="0" fontId="13" fillId="4" borderId="0" xfId="2" applyFont="1" applyFill="1"/>
    <xf numFmtId="0" fontId="2" fillId="5" borderId="0" xfId="2" applyFill="1"/>
    <xf numFmtId="0" fontId="13" fillId="5" borderId="0" xfId="2" applyFont="1" applyFill="1"/>
    <xf numFmtId="0" fontId="22" fillId="3" borderId="11" xfId="0" applyFont="1" applyFill="1" applyBorder="1" applyAlignment="1">
      <alignment horizontal="center"/>
    </xf>
    <xf numFmtId="0" fontId="22" fillId="3" borderId="12" xfId="0" applyFont="1" applyFill="1" applyBorder="1" applyAlignment="1">
      <alignment horizontal="center"/>
    </xf>
    <xf numFmtId="0" fontId="22" fillId="3" borderId="13" xfId="0" applyFont="1" applyFill="1" applyBorder="1" applyAlignment="1">
      <alignment horizontal="center"/>
    </xf>
    <xf numFmtId="0" fontId="5" fillId="0" borderId="1" xfId="2" applyFont="1" applyFill="1" applyBorder="1" applyAlignment="1" applyProtection="1">
      <alignment horizontal="center"/>
    </xf>
    <xf numFmtId="0" fontId="5" fillId="0" borderId="2" xfId="2" applyFont="1" applyFill="1" applyBorder="1" applyAlignment="1" applyProtection="1">
      <alignment horizontal="center"/>
    </xf>
    <xf numFmtId="0" fontId="5" fillId="0" borderId="3" xfId="2" applyFont="1" applyFill="1" applyBorder="1" applyAlignment="1" applyProtection="1">
      <alignment horizontal="center"/>
    </xf>
    <xf numFmtId="0" fontId="2" fillId="0" borderId="0" xfId="2" applyFill="1" applyBorder="1" applyAlignment="1">
      <alignment horizontal="center"/>
    </xf>
  </cellXfs>
  <cellStyles count="11">
    <cellStyle name="Comma" xfId="10" builtinId="3"/>
    <cellStyle name="Comma 2" xfId="5" xr:uid="{00000000-0005-0000-0000-000001000000}"/>
    <cellStyle name="Currency" xfId="9" builtinId="4"/>
    <cellStyle name="Currency 2" xfId="4" xr:uid="{00000000-0005-0000-0000-000003000000}"/>
    <cellStyle name="Normal" xfId="0" builtinId="0"/>
    <cellStyle name="Normal 159" xfId="7" xr:uid="{00000000-0005-0000-0000-000005000000}"/>
    <cellStyle name="Normal 2" xfId="2" xr:uid="{00000000-0005-0000-0000-000006000000}"/>
    <cellStyle name="Normal 3" xfId="8" xr:uid="{00000000-0005-0000-0000-000007000000}"/>
    <cellStyle name="Normal 7" xfId="3" xr:uid="{00000000-0005-0000-0000-000008000000}"/>
    <cellStyle name="Percent" xfId="1" builtinId="5"/>
    <cellStyle name="Percent 2" xfId="6" xr:uid="{00000000-0005-0000-0000-00000B000000}"/>
  </cellStyles>
  <dxfs count="1">
    <dxf>
      <fill>
        <patternFill>
          <bgColor indexed="29"/>
        </patternFill>
      </fill>
    </dxf>
  </dxfs>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3.xml"/><Relationship Id="rId10" Type="http://schemas.openxmlformats.org/officeDocument/2006/relationships/externalLink" Target="externalLinks/externalLink2.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25</xdr:col>
      <xdr:colOff>179070</xdr:colOff>
      <xdr:row>17</xdr:row>
      <xdr:rowOff>112394</xdr:rowOff>
    </xdr:from>
    <xdr:to>
      <xdr:col>35</xdr:col>
      <xdr:colOff>172754</xdr:colOff>
      <xdr:row>42</xdr:row>
      <xdr:rowOff>66675</xdr:rowOff>
    </xdr:to>
    <xdr:pic>
      <xdr:nvPicPr>
        <xdr:cNvPr id="2" name="Picture 1">
          <a:extLst>
            <a:ext uri="{FF2B5EF4-FFF2-40B4-BE49-F238E27FC236}">
              <a16:creationId xmlns:a16="http://schemas.microsoft.com/office/drawing/2014/main" id="{83313E47-162C-433E-9F5A-8E285C5ABE6F}"/>
            </a:ext>
          </a:extLst>
        </xdr:cNvPr>
        <xdr:cNvPicPr>
          <a:picLocks noChangeAspect="1"/>
        </xdr:cNvPicPr>
      </xdr:nvPicPr>
      <xdr:blipFill>
        <a:blip xmlns:r="http://schemas.openxmlformats.org/officeDocument/2006/relationships" r:embed="rId1"/>
        <a:stretch>
          <a:fillRect/>
        </a:stretch>
      </xdr:blipFill>
      <xdr:spPr>
        <a:xfrm>
          <a:off x="13809345" y="3684269"/>
          <a:ext cx="5899184" cy="5137785"/>
        </a:xfrm>
        <a:prstGeom prst="rect">
          <a:avLst/>
        </a:prstGeom>
      </xdr:spPr>
    </xdr:pic>
    <xdr:clientData/>
  </xdr:twoCellAnchor>
  <xdr:twoCellAnchor>
    <xdr:from>
      <xdr:col>13</xdr:col>
      <xdr:colOff>1304925</xdr:colOff>
      <xdr:row>2</xdr:row>
      <xdr:rowOff>28574</xdr:rowOff>
    </xdr:from>
    <xdr:to>
      <xdr:col>20</xdr:col>
      <xdr:colOff>314325</xdr:colOff>
      <xdr:row>24</xdr:row>
      <xdr:rowOff>38100</xdr:rowOff>
    </xdr:to>
    <xdr:sp macro="" textlink="">
      <xdr:nvSpPr>
        <xdr:cNvPr id="3" name="TextBox 2">
          <a:extLst>
            <a:ext uri="{FF2B5EF4-FFF2-40B4-BE49-F238E27FC236}">
              <a16:creationId xmlns:a16="http://schemas.microsoft.com/office/drawing/2014/main" id="{BF19EA27-1AFE-46C5-8F49-BCAD30C5156E}"/>
            </a:ext>
          </a:extLst>
        </xdr:cNvPr>
        <xdr:cNvSpPr txBox="1"/>
      </xdr:nvSpPr>
      <xdr:spPr>
        <a:xfrm>
          <a:off x="11687175" y="514349"/>
          <a:ext cx="5724525" cy="5257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solidFill>
                <a:schemeClr val="dk1"/>
              </a:solidFill>
              <a:effectLst/>
              <a:latin typeface="+mn-lt"/>
              <a:ea typeface="+mn-ea"/>
              <a:cs typeface="+mn-cs"/>
            </a:rPr>
            <a:t>Background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Rate Schedules 007/008 and 017/018 were designed to be revenue neutral using the characteristics of Schedules 01/02 and 11/12, respectively, based on base rates in effect as of 12/21/2022, normalized loads in the rate spread and rate design model submitted with the compliance filing in UE-220053, and the loads from the most recent load study for the 12-months ended September 30, 2021. </a:t>
          </a:r>
        </a:p>
        <a:p>
          <a:endParaRPr lang="en-US" sz="1100"/>
        </a:p>
        <a:p>
          <a:r>
            <a:rPr lang="en-US" sz="1100" u="sng">
              <a:solidFill>
                <a:schemeClr val="dk1"/>
              </a:solidFill>
              <a:effectLst/>
              <a:latin typeface="+mn-lt"/>
              <a:ea typeface="+mn-ea"/>
              <a:cs typeface="+mn-cs"/>
            </a:rPr>
            <a:t>TOU Rate Calculation workbook – </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Off Peak Rate Calc – We utilized the Company’s most recent electric cost of service study submitted in the current general rate case (UE-220053). This COS study was utilized as it was prepared using the results of the Company’s most recent demand study for the year ended 9/30/2021 and it was updated for the final approved revenue requirement allowed in that case.  For the off-peak rate, we set the rate equal to the embedded cost study results at present rates for transmission, distribution, and production less the proposed retail revenue credit to recognize the cost of power embedded in the production rate.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“TOU X Rate Calc” tabs contain the calculations of the rates based on the seasons and peak/non-peak hours with the “Sch 01 Load – TOU X” and “Sch 11 Load – TOU X” tabs. The “Run Design” button contain macros that are used to accomplish revenue neutral rates based on the proposed seasons and peak/non-peak hours and desired ratio of on vs. off peak (input right above the button) for each pricing scenario by goal seeking the “Off-Peak” rate so that total revenue by season agrees to the calculate revenue by season under current rates.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summary tab includes the base rates in effect as of 12/21/2022 (total base revenue reduced for base revenue collected through Schedule 99 related to Colstrip) and pulls the proposed base rates from the various scenario tabs.</a:t>
          </a:r>
        </a:p>
        <a:p>
          <a:endParaRPr lang="en-US" sz="110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571500</xdr:colOff>
      <xdr:row>0</xdr:row>
      <xdr:rowOff>0</xdr:rowOff>
    </xdr:from>
    <xdr:to>
      <xdr:col>37</xdr:col>
      <xdr:colOff>144687</xdr:colOff>
      <xdr:row>42</xdr:row>
      <xdr:rowOff>1117</xdr:rowOff>
    </xdr:to>
    <xdr:pic>
      <xdr:nvPicPr>
        <xdr:cNvPr id="2" name="Picture 1">
          <a:extLst>
            <a:ext uri="{FF2B5EF4-FFF2-40B4-BE49-F238E27FC236}">
              <a16:creationId xmlns:a16="http://schemas.microsoft.com/office/drawing/2014/main" id="{F379B038-80F9-4E88-8474-72A7A0BBF9DF}"/>
            </a:ext>
          </a:extLst>
        </xdr:cNvPr>
        <xdr:cNvPicPr>
          <a:picLocks noChangeAspect="1"/>
        </xdr:cNvPicPr>
      </xdr:nvPicPr>
      <xdr:blipFill>
        <a:blip xmlns:r="http://schemas.openxmlformats.org/officeDocument/2006/relationships" r:embed="rId1"/>
        <a:stretch>
          <a:fillRect/>
        </a:stretch>
      </xdr:blipFill>
      <xdr:spPr>
        <a:xfrm>
          <a:off x="12658725" y="0"/>
          <a:ext cx="12984387" cy="8002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802640</xdr:colOff>
      <xdr:row>73</xdr:row>
      <xdr:rowOff>30480</xdr:rowOff>
    </xdr:from>
    <xdr:to>
      <xdr:col>8</xdr:col>
      <xdr:colOff>467360</xdr:colOff>
      <xdr:row>76</xdr:row>
      <xdr:rowOff>162560</xdr:rowOff>
    </xdr:to>
    <xdr:sp macro="[0]!TOU_A_Rate_Calc_20230331_Filing" textlink="">
      <xdr:nvSpPr>
        <xdr:cNvPr id="3" name="Rectangle: Rounded Corners 2">
          <a:extLst>
            <a:ext uri="{FF2B5EF4-FFF2-40B4-BE49-F238E27FC236}">
              <a16:creationId xmlns:a16="http://schemas.microsoft.com/office/drawing/2014/main" id="{B6F756F5-05C1-4746-8CCA-2309777ACCF9}"/>
            </a:ext>
          </a:extLst>
        </xdr:cNvPr>
        <xdr:cNvSpPr/>
      </xdr:nvSpPr>
      <xdr:spPr>
        <a:xfrm>
          <a:off x="3342640" y="14498320"/>
          <a:ext cx="3342640" cy="7416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a:t>Run Design</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802640</xdr:colOff>
      <xdr:row>78</xdr:row>
      <xdr:rowOff>30480</xdr:rowOff>
    </xdr:from>
    <xdr:to>
      <xdr:col>8</xdr:col>
      <xdr:colOff>467360</xdr:colOff>
      <xdr:row>81</xdr:row>
      <xdr:rowOff>162560</xdr:rowOff>
    </xdr:to>
    <xdr:sp macro="[0]!TOU_B_Rate_Calc_20230331_Filing" textlink="">
      <xdr:nvSpPr>
        <xdr:cNvPr id="2" name="Rectangle: Rounded Corners 1">
          <a:extLst>
            <a:ext uri="{FF2B5EF4-FFF2-40B4-BE49-F238E27FC236}">
              <a16:creationId xmlns:a16="http://schemas.microsoft.com/office/drawing/2014/main" id="{FB6C4247-DA19-4A28-86CC-57057CA217BC}"/>
            </a:ext>
          </a:extLst>
        </xdr:cNvPr>
        <xdr:cNvSpPr/>
      </xdr:nvSpPr>
      <xdr:spPr>
        <a:xfrm>
          <a:off x="3340100" y="14142720"/>
          <a:ext cx="3322320" cy="726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200"/>
            <a:t>Run Design</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CASES\Wash98\Stipulation\WA98%20with%20deferral%20separa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COS\WA%20COS%20model%20for%20Stranded%20Asset%20Cost%20Recovery%20Fee\COS\COS%20WA%20Dec%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E-22%20Base%20Case%20Electric%20COS%20Model.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DSMRecov\2016%20-%20%20old%20method\RECOV1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Req"/>
      <sheetName val="Inputs"/>
      <sheetName val="Actual"/>
      <sheetName val="Blocking Yr 2002"/>
      <sheetName val="Blocking Yr 2003"/>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Stip Table A w defer separate"/>
      <sheetName val="Blocking Yr 2001"/>
      <sheetName val="Deferral"/>
      <sheetName val="Deferral (2)"/>
      <sheetName val="Merger Credit"/>
      <sheetName val="Centralia Credit"/>
      <sheetName val="Centralia Credit lighting avg"/>
      <sheetName val="SBC Stipulation revised"/>
      <sheetName val="Table A Year 2001 All Filings"/>
      <sheetName val="Tab A Yr 2001 All Filings cr=-"/>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Demand"/>
      <sheetName val="Production-Energy"/>
      <sheetName val="Transmission-Demand"/>
      <sheetName val="Transmission-Energy"/>
      <sheetName val="Dist-Subs"/>
      <sheetName val="Dist-P&amp;C"/>
      <sheetName val="Dist-Xfmr"/>
      <sheetName val="Dist-Service"/>
      <sheetName val="Dist-Meter"/>
      <sheetName val="FuncStudy"/>
      <sheetName val="JAM Download"/>
      <sheetName val="Func Allocation Options"/>
      <sheetName val="Func Factors"/>
      <sheetName val="Func Dist Factor Table"/>
      <sheetName val="COS Factor Table"/>
      <sheetName val="COS Allocation Options"/>
      <sheetName val="Demand Factors"/>
      <sheetName val="Dist. Factors"/>
      <sheetName val="Energy Factor"/>
      <sheetName val="Cust Factors"/>
      <sheetName val="Cust Advances"/>
      <sheetName val="MetersServices"/>
      <sheetName val="Uncollectables"/>
      <sheetName val="Revenues"/>
      <sheetName val="DistInvest"/>
      <sheetName val="200 Top Hrs"/>
      <sheetName val="100 S_100W Hrs"/>
      <sheetName val="Error Check"/>
      <sheetName val="Table 3"/>
      <sheetName val="WA SBC"/>
      <sheetName val="Boise CY 2016"/>
      <sheetName val="Schedule 36 detail fr RC"/>
      <sheetName val="Schedule 48T detail fr RC"/>
    </sheetNames>
    <sheetDataSet>
      <sheetData sheetId="0">
        <row r="9">
          <cell r="D9">
            <v>0.43</v>
          </cell>
        </row>
        <row r="10">
          <cell r="D10">
            <v>0.57000000000000006</v>
          </cell>
        </row>
        <row r="11">
          <cell r="D11">
            <v>0.5</v>
          </cell>
        </row>
        <row r="12">
          <cell r="D12">
            <v>0.5</v>
          </cell>
        </row>
        <row r="13">
          <cell r="X13">
            <v>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F2" t="str">
            <v>PacifiCorp</v>
          </cell>
        </row>
        <row r="3">
          <cell r="F3" t="str">
            <v>Cost Of Service By Rate Schedule</v>
          </cell>
        </row>
        <row r="4">
          <cell r="F4" t="str">
            <v>State of Washington</v>
          </cell>
        </row>
        <row r="5">
          <cell r="F5" t="str">
            <v>WCA</v>
          </cell>
        </row>
        <row r="6">
          <cell r="F6" t="str">
            <v>12 Months Ending December 2016</v>
          </cell>
        </row>
        <row r="8">
          <cell r="D8" t="str">
            <v>COS Study</v>
          </cell>
          <cell r="E8" t="str">
            <v>State of Washington</v>
          </cell>
          <cell r="F8" t="str">
            <v>Error</v>
          </cell>
          <cell r="G8" t="str">
            <v>Production</v>
          </cell>
          <cell r="H8" t="str">
            <v>Transmission</v>
          </cell>
          <cell r="I8" t="str">
            <v>Distribution</v>
          </cell>
          <cell r="J8" t="str">
            <v>Retail</v>
          </cell>
          <cell r="K8" t="str">
            <v>Misc</v>
          </cell>
          <cell r="N8" t="str">
            <v>Generation</v>
          </cell>
          <cell r="Q8" t="str">
            <v>Transmission</v>
          </cell>
          <cell r="T8" t="str">
            <v>Distribution</v>
          </cell>
          <cell r="Y8" t="str">
            <v>Function</v>
          </cell>
          <cell r="Z8" t="str">
            <v>Generation</v>
          </cell>
          <cell r="AA8" t="str">
            <v>Transmission</v>
          </cell>
          <cell r="AB8" t="str">
            <v>Distribution</v>
          </cell>
        </row>
        <row r="9">
          <cell r="D9" t="str">
            <v>Results</v>
          </cell>
          <cell r="E9" t="str">
            <v>Results</v>
          </cell>
          <cell r="F9" t="str">
            <v>check</v>
          </cell>
          <cell r="G9" t="str">
            <v>TOTAL</v>
          </cell>
          <cell r="H9" t="str">
            <v>TOTAL</v>
          </cell>
          <cell r="I9" t="str">
            <v>TOTAL</v>
          </cell>
          <cell r="J9" t="str">
            <v>TOTAL</v>
          </cell>
          <cell r="K9" t="str">
            <v>TOTAL</v>
          </cell>
          <cell r="N9" t="str">
            <v>DEMAND</v>
          </cell>
          <cell r="O9" t="str">
            <v>ENERGY</v>
          </cell>
          <cell r="Q9" t="str">
            <v>DEMAND</v>
          </cell>
          <cell r="R9" t="str">
            <v>ENERGY</v>
          </cell>
          <cell r="T9" t="str">
            <v>SUBS</v>
          </cell>
          <cell r="U9" t="str">
            <v>P &amp; C</v>
          </cell>
          <cell r="V9" t="str">
            <v>XFMR</v>
          </cell>
          <cell r="W9" t="str">
            <v>METER</v>
          </cell>
          <cell r="X9" t="str">
            <v>SERVICE</v>
          </cell>
          <cell r="Y9" t="str">
            <v>Check</v>
          </cell>
          <cell r="Z9" t="str">
            <v>Check</v>
          </cell>
          <cell r="AA9" t="str">
            <v>Check</v>
          </cell>
          <cell r="AB9" t="str">
            <v>Check</v>
          </cell>
        </row>
        <row r="10">
          <cell r="Y10">
            <v>1</v>
          </cell>
          <cell r="Z10">
            <v>1.4901161193847656E-8</v>
          </cell>
          <cell r="AA10">
            <v>0</v>
          </cell>
          <cell r="AB10">
            <v>0</v>
          </cell>
        </row>
        <row r="11">
          <cell r="A11" t="str">
            <v>Operating Revenues</v>
          </cell>
        </row>
        <row r="12">
          <cell r="A12" t="str">
            <v xml:space="preserve">  General Business Revenues</v>
          </cell>
          <cell r="D12">
            <v>321605659.68343014</v>
          </cell>
          <cell r="E12">
            <v>321605658.8795231</v>
          </cell>
          <cell r="F12">
            <v>1</v>
          </cell>
          <cell r="G12">
            <v>208239945.8334201</v>
          </cell>
          <cell r="H12">
            <v>51721413.20459234</v>
          </cell>
          <cell r="I12">
            <v>48836272.134840228</v>
          </cell>
          <cell r="J12">
            <v>7015510.0475845495</v>
          </cell>
          <cell r="K12">
            <v>5792517.6533165975</v>
          </cell>
        </row>
        <row r="13">
          <cell r="A13" t="str">
            <v xml:space="preserve">  Special Sales</v>
          </cell>
          <cell r="D13">
            <v>21276368.229084618</v>
          </cell>
          <cell r="E13">
            <v>21276368.229084611</v>
          </cell>
          <cell r="F13">
            <v>0</v>
          </cell>
          <cell r="G13">
            <v>21276368.229084611</v>
          </cell>
          <cell r="H13">
            <v>0</v>
          </cell>
          <cell r="I13">
            <v>0</v>
          </cell>
          <cell r="J13">
            <v>0</v>
          </cell>
          <cell r="K13">
            <v>0</v>
          </cell>
        </row>
        <row r="14">
          <cell r="A14" t="str">
            <v xml:space="preserve">  Other Operating Revenues</v>
          </cell>
          <cell r="D14">
            <v>7085530.5601437567</v>
          </cell>
          <cell r="E14">
            <v>7085530.6068104217</v>
          </cell>
          <cell r="F14">
            <v>0</v>
          </cell>
          <cell r="G14">
            <v>1907787.1373008066</v>
          </cell>
          <cell r="H14">
            <v>6119710.289811722</v>
          </cell>
          <cell r="I14">
            <v>1051297.9477871421</v>
          </cell>
          <cell r="J14">
            <v>915173.76133261377</v>
          </cell>
          <cell r="K14">
            <v>-2908438.5294218613</v>
          </cell>
        </row>
        <row r="15">
          <cell r="A15" t="str">
            <v>Total Operating Revenues</v>
          </cell>
          <cell r="D15">
            <v>349967558.47265851</v>
          </cell>
          <cell r="E15">
            <v>349967557.71541816</v>
          </cell>
          <cell r="G15">
            <v>232818958.89889157</v>
          </cell>
          <cell r="H15">
            <v>56445121.851666883</v>
          </cell>
          <cell r="I15">
            <v>49888680.613282986</v>
          </cell>
          <cell r="J15">
            <v>7930717.2219126849</v>
          </cell>
          <cell r="K15">
            <v>2884079.1238947362</v>
          </cell>
          <cell r="N15">
            <v>100112152.32652336</v>
          </cell>
          <cell r="O15">
            <v>132706806.5723682</v>
          </cell>
          <cell r="Q15">
            <v>24271402.396216758</v>
          </cell>
          <cell r="R15">
            <v>32173719.455450125</v>
          </cell>
          <cell r="T15">
            <v>7485934.0769214183</v>
          </cell>
          <cell r="U15">
            <v>23010898.574200697</v>
          </cell>
          <cell r="V15">
            <v>10645077.083120506</v>
          </cell>
          <cell r="W15">
            <v>1872507.2852039381</v>
          </cell>
          <cell r="X15">
            <v>6874263.5938364007</v>
          </cell>
          <cell r="Z15">
            <v>0</v>
          </cell>
          <cell r="AA15">
            <v>0</v>
          </cell>
          <cell r="AB15">
            <v>0</v>
          </cell>
        </row>
        <row r="17">
          <cell r="A17" t="str">
            <v>Operating Expenses</v>
          </cell>
        </row>
        <row r="18">
          <cell r="A18" t="str">
            <v xml:space="preserve">  Operation &amp; Maintenance Expenses</v>
          </cell>
          <cell r="D18">
            <v>223606985.24677405</v>
          </cell>
          <cell r="E18">
            <v>223606985.24677399</v>
          </cell>
          <cell r="F18">
            <v>0</v>
          </cell>
          <cell r="G18">
            <v>164463660.98747307</v>
          </cell>
          <cell r="H18">
            <v>33548277.358990092</v>
          </cell>
          <cell r="I18">
            <v>14966837.797352057</v>
          </cell>
          <cell r="J18">
            <v>7862698.4546260126</v>
          </cell>
          <cell r="K18">
            <v>2765510.6483327593</v>
          </cell>
          <cell r="N18">
            <v>70719374.224613413</v>
          </cell>
          <cell r="O18">
            <v>93744286.762859672</v>
          </cell>
          <cell r="Q18">
            <v>14425759.26436574</v>
          </cell>
          <cell r="R18">
            <v>19122518.094624355</v>
          </cell>
          <cell r="T18">
            <v>2600147.9885842428</v>
          </cell>
          <cell r="U18">
            <v>9691230.262915412</v>
          </cell>
          <cell r="V18">
            <v>998857.64956715947</v>
          </cell>
          <cell r="W18">
            <v>1178679.0557094319</v>
          </cell>
          <cell r="X18">
            <v>497922.8405758118</v>
          </cell>
          <cell r="Y18">
            <v>0</v>
          </cell>
          <cell r="Z18">
            <v>0</v>
          </cell>
          <cell r="AA18">
            <v>0</v>
          </cell>
          <cell r="AB18">
            <v>0</v>
          </cell>
        </row>
        <row r="19">
          <cell r="A19" t="str">
            <v xml:space="preserve">  Depreciation Expense</v>
          </cell>
          <cell r="D19">
            <v>44425460.676255137</v>
          </cell>
          <cell r="E19">
            <v>44425460.676255137</v>
          </cell>
          <cell r="F19">
            <v>0</v>
          </cell>
          <cell r="G19">
            <v>24748381.436770707</v>
          </cell>
          <cell r="H19">
            <v>6279276.8881917493</v>
          </cell>
          <cell r="I19">
            <v>13302965.590300838</v>
          </cell>
          <cell r="J19">
            <v>94836.760991845629</v>
          </cell>
          <cell r="K19">
            <v>0</v>
          </cell>
          <cell r="N19">
            <v>10641804.017811405</v>
          </cell>
          <cell r="O19">
            <v>14106577.418959303</v>
          </cell>
          <cell r="Q19">
            <v>2700089.0619224519</v>
          </cell>
          <cell r="R19">
            <v>3579187.8262692969</v>
          </cell>
          <cell r="T19">
            <v>1248056.8089305148</v>
          </cell>
          <cell r="U19">
            <v>6869633.182074816</v>
          </cell>
          <cell r="V19">
            <v>3228518.015165783</v>
          </cell>
          <cell r="W19">
            <v>471560.18972165923</v>
          </cell>
          <cell r="X19">
            <v>1485197.3944080633</v>
          </cell>
          <cell r="Y19">
            <v>0</v>
          </cell>
          <cell r="Z19">
            <v>0</v>
          </cell>
          <cell r="AA19">
            <v>0</v>
          </cell>
          <cell r="AB19">
            <v>0</v>
          </cell>
        </row>
        <row r="20">
          <cell r="A20" t="str">
            <v xml:space="preserve">  Amortization Expense</v>
          </cell>
          <cell r="D20">
            <v>5116518.9589061905</v>
          </cell>
          <cell r="E20">
            <v>5116518.9589061895</v>
          </cell>
          <cell r="F20">
            <v>0</v>
          </cell>
          <cell r="G20">
            <v>3781571.9054065696</v>
          </cell>
          <cell r="H20">
            <v>770439.57667570247</v>
          </cell>
          <cell r="I20">
            <v>296507.19818003546</v>
          </cell>
          <cell r="J20">
            <v>268000.27864388196</v>
          </cell>
          <cell r="K20">
            <v>0</v>
          </cell>
          <cell r="N20">
            <v>1626075.9193248251</v>
          </cell>
          <cell r="O20">
            <v>2155495.9860817445</v>
          </cell>
          <cell r="Q20">
            <v>331289.01797055209</v>
          </cell>
          <cell r="R20">
            <v>439150.55870515044</v>
          </cell>
          <cell r="T20">
            <v>44287.555169938772</v>
          </cell>
          <cell r="U20">
            <v>180274.95500994546</v>
          </cell>
          <cell r="V20">
            <v>92049.191228687094</v>
          </cell>
          <cell r="W20">
            <v>10316.851121886613</v>
          </cell>
          <cell r="X20">
            <v>49218.975749915327</v>
          </cell>
          <cell r="Y20">
            <v>0</v>
          </cell>
          <cell r="Z20">
            <v>0</v>
          </cell>
          <cell r="AA20">
            <v>0</v>
          </cell>
          <cell r="AB20">
            <v>0</v>
          </cell>
        </row>
        <row r="21">
          <cell r="A21" t="str">
            <v xml:space="preserve">  Taxes Other Than Income</v>
          </cell>
          <cell r="D21">
            <v>21407838.189118821</v>
          </cell>
          <cell r="E21">
            <v>21407838.189118821</v>
          </cell>
          <cell r="F21">
            <v>0</v>
          </cell>
          <cell r="G21">
            <v>10379245.780055501</v>
          </cell>
          <cell r="H21">
            <v>5231147.3978601089</v>
          </cell>
          <cell r="I21">
            <v>5667939.9555617925</v>
          </cell>
          <cell r="J21">
            <v>129505.05564142273</v>
          </cell>
          <cell r="K21">
            <v>0</v>
          </cell>
          <cell r="N21">
            <v>4463075.685423865</v>
          </cell>
          <cell r="O21">
            <v>5916170.0946316365</v>
          </cell>
          <cell r="Q21">
            <v>2249393.381079847</v>
          </cell>
          <cell r="R21">
            <v>2981754.0167802628</v>
          </cell>
          <cell r="T21">
            <v>667342.42447218276</v>
          </cell>
          <cell r="U21">
            <v>2716454.4325447571</v>
          </cell>
          <cell r="V21">
            <v>1387033.6759287075</v>
          </cell>
          <cell r="W21">
            <v>155458.39941220419</v>
          </cell>
          <cell r="X21">
            <v>741651.0232039406</v>
          </cell>
          <cell r="Y21">
            <v>0</v>
          </cell>
          <cell r="Z21">
            <v>0</v>
          </cell>
          <cell r="AA21">
            <v>0</v>
          </cell>
          <cell r="AB21">
            <v>0</v>
          </cell>
        </row>
        <row r="22">
          <cell r="A22" t="str">
            <v xml:space="preserve">  Income Taxes - Federal</v>
          </cell>
          <cell r="D22">
            <v>1999282.2256867061</v>
          </cell>
          <cell r="E22">
            <v>1999282.2314151684</v>
          </cell>
          <cell r="F22">
            <v>0</v>
          </cell>
          <cell r="G22">
            <v>-1103997.8990763435</v>
          </cell>
          <cell r="H22">
            <v>-1145984.4876130512</v>
          </cell>
          <cell r="I22">
            <v>4620645.8175473064</v>
          </cell>
          <cell r="J22">
            <v>-360388.84754637006</v>
          </cell>
          <cell r="K22">
            <v>-10992.357624833799</v>
          </cell>
          <cell r="N22">
            <v>-474719.09660282772</v>
          </cell>
          <cell r="O22">
            <v>-629278.80247351585</v>
          </cell>
          <cell r="Q22">
            <v>-492773.32967361202</v>
          </cell>
          <cell r="R22">
            <v>-653211.15793943929</v>
          </cell>
          <cell r="T22">
            <v>696558.15908609703</v>
          </cell>
          <cell r="U22">
            <v>2129454.741467332</v>
          </cell>
          <cell r="V22">
            <v>982817.15233222046</v>
          </cell>
          <cell r="W22">
            <v>174436.27679313041</v>
          </cell>
          <cell r="X22">
            <v>637379.48786852404</v>
          </cell>
          <cell r="Y22">
            <v>0</v>
          </cell>
          <cell r="Z22">
            <v>0</v>
          </cell>
          <cell r="AA22">
            <v>0</v>
          </cell>
          <cell r="AB22">
            <v>0</v>
          </cell>
        </row>
        <row r="23">
          <cell r="A23" t="str">
            <v xml:space="preserve">  Income Taxes - State</v>
          </cell>
          <cell r="D23">
            <v>0</v>
          </cell>
          <cell r="E23">
            <v>0</v>
          </cell>
          <cell r="F23">
            <v>0</v>
          </cell>
          <cell r="G23">
            <v>0</v>
          </cell>
          <cell r="H23">
            <v>0</v>
          </cell>
          <cell r="I23">
            <v>0</v>
          </cell>
          <cell r="J23">
            <v>0</v>
          </cell>
          <cell r="K23">
            <v>0</v>
          </cell>
          <cell r="N23">
            <v>0</v>
          </cell>
          <cell r="O23">
            <v>0</v>
          </cell>
          <cell r="Q23">
            <v>0</v>
          </cell>
          <cell r="R23">
            <v>0</v>
          </cell>
          <cell r="T23">
            <v>0</v>
          </cell>
          <cell r="U23">
            <v>0</v>
          </cell>
          <cell r="V23">
            <v>0</v>
          </cell>
          <cell r="W23">
            <v>0</v>
          </cell>
          <cell r="X23">
            <v>0</v>
          </cell>
          <cell r="Y23">
            <v>0</v>
          </cell>
          <cell r="Z23">
            <v>0</v>
          </cell>
          <cell r="AA23">
            <v>0</v>
          </cell>
          <cell r="AB23">
            <v>0</v>
          </cell>
        </row>
        <row r="24">
          <cell r="A24" t="str">
            <v xml:space="preserve">  Income Taxes Deferred</v>
          </cell>
          <cell r="D24">
            <v>5855791.9934263146</v>
          </cell>
          <cell r="E24">
            <v>5855791.9934263118</v>
          </cell>
          <cell r="F24">
            <v>0</v>
          </cell>
          <cell r="G24">
            <v>3144632.3353385366</v>
          </cell>
          <cell r="H24">
            <v>1987064.7153587826</v>
          </cell>
          <cell r="I24">
            <v>631428.46215641126</v>
          </cell>
          <cell r="J24">
            <v>92666.48057257972</v>
          </cell>
          <cell r="K24">
            <v>0</v>
          </cell>
          <cell r="N24">
            <v>1352191.9041955695</v>
          </cell>
          <cell r="O24">
            <v>1792440.4311429653</v>
          </cell>
          <cell r="Q24">
            <v>854437.82760427613</v>
          </cell>
          <cell r="R24">
            <v>1132626.887754506</v>
          </cell>
          <cell r="T24">
            <v>76850.534791316604</v>
          </cell>
          <cell r="U24">
            <v>333389.9479360925</v>
          </cell>
          <cell r="V24">
            <v>125609.07527556363</v>
          </cell>
          <cell r="W24">
            <v>28925.108936804318</v>
          </cell>
          <cell r="X24">
            <v>66653.795216635452</v>
          </cell>
          <cell r="Y24">
            <v>0</v>
          </cell>
          <cell r="Z24">
            <v>0</v>
          </cell>
          <cell r="AA24">
            <v>0</v>
          </cell>
          <cell r="AB24">
            <v>0</v>
          </cell>
        </row>
        <row r="25">
          <cell r="A25" t="str">
            <v xml:space="preserve">  Investment Tax Credit Adj</v>
          </cell>
          <cell r="D25">
            <v>0</v>
          </cell>
          <cell r="E25">
            <v>0</v>
          </cell>
          <cell r="F25">
            <v>0</v>
          </cell>
          <cell r="G25">
            <v>0</v>
          </cell>
          <cell r="H25">
            <v>0</v>
          </cell>
          <cell r="I25">
            <v>0</v>
          </cell>
          <cell r="J25">
            <v>0</v>
          </cell>
          <cell r="K25">
            <v>0</v>
          </cell>
          <cell r="N25">
            <v>0</v>
          </cell>
          <cell r="O25">
            <v>0</v>
          </cell>
          <cell r="Q25">
            <v>0</v>
          </cell>
          <cell r="R25">
            <v>0</v>
          </cell>
          <cell r="T25">
            <v>0</v>
          </cell>
          <cell r="U25">
            <v>0</v>
          </cell>
          <cell r="V25">
            <v>0</v>
          </cell>
          <cell r="W25">
            <v>0</v>
          </cell>
          <cell r="X25">
            <v>0</v>
          </cell>
          <cell r="Y25">
            <v>0</v>
          </cell>
          <cell r="Z25">
            <v>0</v>
          </cell>
          <cell r="AA25">
            <v>0</v>
          </cell>
          <cell r="AB25">
            <v>0</v>
          </cell>
        </row>
        <row r="26">
          <cell r="A26" t="str">
            <v xml:space="preserve">  Misc Revenues &amp; Expense</v>
          </cell>
          <cell r="D26">
            <v>-762126.71776796598</v>
          </cell>
          <cell r="E26">
            <v>-762126.71776796575</v>
          </cell>
          <cell r="F26">
            <v>0</v>
          </cell>
          <cell r="G26">
            <v>-780927.49365877733</v>
          </cell>
          <cell r="H26">
            <v>14631.408422786786</v>
          </cell>
          <cell r="I26">
            <v>1.9529741479768568E-4</v>
          </cell>
          <cell r="J26">
            <v>4169.3672727272733</v>
          </cell>
          <cell r="K26">
            <v>0</v>
          </cell>
          <cell r="N26">
            <v>-335798.82227327424</v>
          </cell>
          <cell r="O26">
            <v>-445128.67138550308</v>
          </cell>
          <cell r="Q26">
            <v>6291.5056217983183</v>
          </cell>
          <cell r="R26">
            <v>8339.9028009884696</v>
          </cell>
          <cell r="T26">
            <v>2.299428916079953E-5</v>
          </cell>
          <cell r="U26">
            <v>9.3599532149440666E-5</v>
          </cell>
          <cell r="V26">
            <v>4.7792336063898578E-5</v>
          </cell>
          <cell r="W26">
            <v>5.3565534835981277E-6</v>
          </cell>
          <cell r="X26">
            <v>2.5554703939948771E-5</v>
          </cell>
          <cell r="Y26">
            <v>0</v>
          </cell>
          <cell r="Z26">
            <v>0</v>
          </cell>
          <cell r="AA26">
            <v>0</v>
          </cell>
          <cell r="AB26">
            <v>0</v>
          </cell>
        </row>
        <row r="27">
          <cell r="A27" t="str">
            <v>Total Operating Expenses</v>
          </cell>
          <cell r="D27">
            <v>301649750.57239926</v>
          </cell>
          <cell r="E27">
            <v>301649750.57812762</v>
          </cell>
          <cell r="F27">
            <v>0</v>
          </cell>
          <cell r="G27">
            <v>204724780.00191349</v>
          </cell>
          <cell r="H27">
            <v>47758367.579769306</v>
          </cell>
          <cell r="I27">
            <v>38365940.894841574</v>
          </cell>
          <cell r="J27">
            <v>8046143.8051669244</v>
          </cell>
          <cell r="K27">
            <v>2754518.2907079253</v>
          </cell>
          <cell r="N27">
            <v>88031655.400822803</v>
          </cell>
          <cell r="O27">
            <v>116693124.6010907</v>
          </cell>
          <cell r="Q27">
            <v>20536098.059300799</v>
          </cell>
          <cell r="R27">
            <v>27222269.520468503</v>
          </cell>
          <cell r="T27">
            <v>5192396.0099739404</v>
          </cell>
          <cell r="U27">
            <v>21350747.055199977</v>
          </cell>
          <cell r="V27">
            <v>6516107.1535559511</v>
          </cell>
          <cell r="W27">
            <v>1988514.579342284</v>
          </cell>
          <cell r="X27">
            <v>3318176.0967694228</v>
          </cell>
          <cell r="Y27">
            <v>0</v>
          </cell>
          <cell r="Z27">
            <v>0</v>
          </cell>
          <cell r="AA27">
            <v>0</v>
          </cell>
          <cell r="AB27">
            <v>0</v>
          </cell>
        </row>
        <row r="29">
          <cell r="A29" t="str">
            <v>Operating Revenue For Return</v>
          </cell>
          <cell r="D29">
            <v>48317807.900259256</v>
          </cell>
          <cell r="E29">
            <v>48317807.137290537</v>
          </cell>
          <cell r="F29">
            <v>1</v>
          </cell>
          <cell r="G29">
            <v>28094178.89697808</v>
          </cell>
          <cell r="H29">
            <v>8686754.2718975767</v>
          </cell>
          <cell r="I29">
            <v>11522739.718441412</v>
          </cell>
          <cell r="J29">
            <v>-115426.58325423952</v>
          </cell>
          <cell r="K29">
            <v>129560.83318681084</v>
          </cell>
          <cell r="N29">
            <v>12080496.92570056</v>
          </cell>
          <cell r="O29">
            <v>16013681.971277505</v>
          </cell>
          <cell r="Q29">
            <v>3735304.3369159587</v>
          </cell>
          <cell r="R29">
            <v>4951449.9349816218</v>
          </cell>
          <cell r="T29">
            <v>2293538.0669474779</v>
          </cell>
          <cell r="U29">
            <v>1660151.5190007202</v>
          </cell>
          <cell r="V29">
            <v>4128969.9295645552</v>
          </cell>
          <cell r="W29">
            <v>-116007.29413834587</v>
          </cell>
          <cell r="X29">
            <v>3556087.4970669779</v>
          </cell>
          <cell r="Z29">
            <v>1.4901161193847656E-8</v>
          </cell>
          <cell r="AA29">
            <v>0</v>
          </cell>
          <cell r="AB29">
            <v>0</v>
          </cell>
        </row>
        <row r="32">
          <cell r="A32" t="str">
            <v>Rate Base :</v>
          </cell>
        </row>
        <row r="33">
          <cell r="A33" t="str">
            <v xml:space="preserve">  Electric Plant In Service</v>
          </cell>
          <cell r="D33">
            <v>1751925684.3521798</v>
          </cell>
          <cell r="E33">
            <v>1751925684.3521798</v>
          </cell>
          <cell r="F33">
            <v>0</v>
          </cell>
          <cell r="G33">
            <v>914630288.77590632</v>
          </cell>
          <cell r="H33">
            <v>343288547.29751128</v>
          </cell>
          <cell r="I33">
            <v>483813716.40504521</v>
          </cell>
          <cell r="J33">
            <v>10193131.873716928</v>
          </cell>
          <cell r="K33">
            <v>0</v>
          </cell>
          <cell r="N33">
            <v>393291024.17363971</v>
          </cell>
          <cell r="O33">
            <v>521339264.60226661</v>
          </cell>
          <cell r="Q33">
            <v>147614075.33792987</v>
          </cell>
          <cell r="R33">
            <v>195674471.95958149</v>
          </cell>
          <cell r="T33">
            <v>58633799.067569904</v>
          </cell>
          <cell r="U33">
            <v>238672138.22051579</v>
          </cell>
          <cell r="V33">
            <v>113255851.0115674</v>
          </cell>
          <cell r="W33">
            <v>12693688.42867972</v>
          </cell>
          <cell r="X33">
            <v>60558239.676712327</v>
          </cell>
          <cell r="Y33">
            <v>0</v>
          </cell>
          <cell r="Z33">
            <v>0</v>
          </cell>
          <cell r="AA33">
            <v>0</v>
          </cell>
          <cell r="AB33">
            <v>0</v>
          </cell>
        </row>
        <row r="34">
          <cell r="A34" t="str">
            <v xml:space="preserve">  Plant Held For Future Use </v>
          </cell>
          <cell r="D34">
            <v>234061.84233843299</v>
          </cell>
          <cell r="E34">
            <v>234061.84233843297</v>
          </cell>
          <cell r="F34">
            <v>0</v>
          </cell>
          <cell r="G34">
            <v>234061.84233843297</v>
          </cell>
          <cell r="H34">
            <v>0</v>
          </cell>
          <cell r="I34">
            <v>0</v>
          </cell>
          <cell r="J34">
            <v>0</v>
          </cell>
          <cell r="K34">
            <v>0</v>
          </cell>
          <cell r="N34">
            <v>100646.59220552618</v>
          </cell>
          <cell r="O34">
            <v>133415.2501329068</v>
          </cell>
          <cell r="Q34">
            <v>0</v>
          </cell>
          <cell r="R34">
            <v>0</v>
          </cell>
          <cell r="T34">
            <v>0</v>
          </cell>
          <cell r="U34">
            <v>0</v>
          </cell>
          <cell r="V34">
            <v>0</v>
          </cell>
          <cell r="W34">
            <v>0</v>
          </cell>
          <cell r="X34">
            <v>0</v>
          </cell>
          <cell r="Y34">
            <v>0</v>
          </cell>
          <cell r="Z34">
            <v>0</v>
          </cell>
          <cell r="AA34">
            <v>0</v>
          </cell>
          <cell r="AB34">
            <v>0</v>
          </cell>
        </row>
        <row r="35">
          <cell r="A35" t="str">
            <v xml:space="preserve">  Misc Deferred Debits</v>
          </cell>
          <cell r="D35">
            <v>8025149.4338921364</v>
          </cell>
          <cell r="E35">
            <v>8025149.4338921383</v>
          </cell>
          <cell r="F35">
            <v>0</v>
          </cell>
          <cell r="G35">
            <v>8005060.382654503</v>
          </cell>
          <cell r="H35">
            <v>20089.051237634987</v>
          </cell>
          <cell r="I35">
            <v>7.2689631140222633E-11</v>
          </cell>
          <cell r="J35">
            <v>3.1695752639302028E-11</v>
          </cell>
          <cell r="K35">
            <v>0</v>
          </cell>
          <cell r="N35">
            <v>3442175.9645414357</v>
          </cell>
          <cell r="O35">
            <v>4562884.4181130668</v>
          </cell>
          <cell r="Q35">
            <v>8638.2920321830443</v>
          </cell>
          <cell r="R35">
            <v>11450.759205451943</v>
          </cell>
          <cell r="T35">
            <v>8.5584665785854742E-12</v>
          </cell>
          <cell r="U35">
            <v>3.4837713924111179E-11</v>
          </cell>
          <cell r="V35">
            <v>1.7788291173301876E-11</v>
          </cell>
          <cell r="W35">
            <v>1.9937073786100958E-12</v>
          </cell>
          <cell r="X35">
            <v>9.5114520856140006E-12</v>
          </cell>
          <cell r="Y35">
            <v>0</v>
          </cell>
          <cell r="Z35">
            <v>0</v>
          </cell>
          <cell r="AA35">
            <v>0</v>
          </cell>
          <cell r="AB35">
            <v>0</v>
          </cell>
        </row>
        <row r="36">
          <cell r="A36" t="str">
            <v xml:space="preserve">  Electric Plant Acquisition Adj</v>
          </cell>
          <cell r="D36">
            <v>0</v>
          </cell>
          <cell r="E36">
            <v>0</v>
          </cell>
          <cell r="F36">
            <v>0</v>
          </cell>
          <cell r="G36">
            <v>0</v>
          </cell>
          <cell r="H36">
            <v>0</v>
          </cell>
          <cell r="I36">
            <v>0</v>
          </cell>
          <cell r="J36">
            <v>0</v>
          </cell>
          <cell r="K36">
            <v>0</v>
          </cell>
          <cell r="N36">
            <v>0</v>
          </cell>
          <cell r="O36">
            <v>0</v>
          </cell>
          <cell r="Q36">
            <v>0</v>
          </cell>
          <cell r="R36">
            <v>0</v>
          </cell>
          <cell r="T36">
            <v>0</v>
          </cell>
          <cell r="U36">
            <v>0</v>
          </cell>
          <cell r="V36">
            <v>0</v>
          </cell>
          <cell r="W36">
            <v>0</v>
          </cell>
          <cell r="X36">
            <v>0</v>
          </cell>
          <cell r="Y36">
            <v>0</v>
          </cell>
          <cell r="Z36">
            <v>0</v>
          </cell>
          <cell r="AA36">
            <v>0</v>
          </cell>
          <cell r="AB36">
            <v>0</v>
          </cell>
        </row>
        <row r="37">
          <cell r="A37" t="str">
            <v xml:space="preserve">  Pensions</v>
          </cell>
          <cell r="D37">
            <v>0</v>
          </cell>
          <cell r="E37">
            <v>0</v>
          </cell>
          <cell r="F37">
            <v>0</v>
          </cell>
          <cell r="G37">
            <v>0</v>
          </cell>
          <cell r="H37">
            <v>0</v>
          </cell>
          <cell r="I37">
            <v>0</v>
          </cell>
          <cell r="J37">
            <v>0</v>
          </cell>
          <cell r="K37">
            <v>0</v>
          </cell>
          <cell r="N37">
            <v>0</v>
          </cell>
          <cell r="O37">
            <v>0</v>
          </cell>
          <cell r="Q37">
            <v>0</v>
          </cell>
          <cell r="R37">
            <v>0</v>
          </cell>
          <cell r="T37">
            <v>0</v>
          </cell>
          <cell r="U37">
            <v>0</v>
          </cell>
          <cell r="V37">
            <v>0</v>
          </cell>
          <cell r="W37">
            <v>0</v>
          </cell>
          <cell r="X37">
            <v>0</v>
          </cell>
          <cell r="Y37">
            <v>0</v>
          </cell>
          <cell r="Z37">
            <v>0</v>
          </cell>
          <cell r="AA37">
            <v>0</v>
          </cell>
          <cell r="AB37">
            <v>0</v>
          </cell>
        </row>
        <row r="38">
          <cell r="A38" t="str">
            <v xml:space="preserve">  Prepayments</v>
          </cell>
          <cell r="D38">
            <v>-1.746229827404022E-9</v>
          </cell>
          <cell r="E38">
            <v>-1.7462298274040222E-9</v>
          </cell>
          <cell r="F38">
            <v>0</v>
          </cell>
          <cell r="G38">
            <v>-9.2165074430596768E-10</v>
          </cell>
          <cell r="H38">
            <v>-3.1897664189347907E-10</v>
          </cell>
          <cell r="I38">
            <v>-5.0912809184961705E-10</v>
          </cell>
          <cell r="J38">
            <v>3.5256506450416948E-12</v>
          </cell>
          <cell r="K38">
            <v>0</v>
          </cell>
          <cell r="N38">
            <v>-3.963098200515661E-10</v>
          </cell>
          <cell r="O38">
            <v>-5.2534092425440158E-10</v>
          </cell>
          <cell r="Q38">
            <v>-1.3715995601419602E-10</v>
          </cell>
          <cell r="R38">
            <v>-1.8181668587928308E-10</v>
          </cell>
          <cell r="T38">
            <v>-5.9944667347511281E-11</v>
          </cell>
          <cell r="U38">
            <v>-2.4400810041765247E-10</v>
          </cell>
          <cell r="V38">
            <v>-1.2459161781765002E-10</v>
          </cell>
          <cell r="W38">
            <v>-1.3964198434576776E-11</v>
          </cell>
          <cell r="X38">
            <v>-6.6619507832226497E-11</v>
          </cell>
          <cell r="Y38">
            <v>0</v>
          </cell>
          <cell r="Z38">
            <v>0</v>
          </cell>
          <cell r="AA38">
            <v>0</v>
          </cell>
          <cell r="AB38">
            <v>0</v>
          </cell>
        </row>
        <row r="39">
          <cell r="A39" t="str">
            <v xml:space="preserve">  Fuel Stock</v>
          </cell>
          <cell r="D39">
            <v>-1.3969838619232179E-8</v>
          </cell>
          <cell r="E39">
            <v>-1.3969838619232178E-8</v>
          </cell>
          <cell r="F39">
            <v>0</v>
          </cell>
          <cell r="G39">
            <v>-1.3969838619232178E-8</v>
          </cell>
          <cell r="H39">
            <v>0</v>
          </cell>
          <cell r="I39">
            <v>0</v>
          </cell>
          <cell r="J39">
            <v>0</v>
          </cell>
          <cell r="K39">
            <v>0</v>
          </cell>
          <cell r="N39">
            <v>-6.0070306062698366E-9</v>
          </cell>
          <cell r="O39">
            <v>-7.962808012962342E-9</v>
          </cell>
          <cell r="Q39">
            <v>0</v>
          </cell>
          <cell r="R39">
            <v>0</v>
          </cell>
          <cell r="T39">
            <v>0</v>
          </cell>
          <cell r="U39">
            <v>0</v>
          </cell>
          <cell r="V39">
            <v>0</v>
          </cell>
          <cell r="W39">
            <v>0</v>
          </cell>
          <cell r="X39">
            <v>0</v>
          </cell>
          <cell r="Y39">
            <v>0</v>
          </cell>
          <cell r="Z39">
            <v>0</v>
          </cell>
          <cell r="AA39">
            <v>0</v>
          </cell>
          <cell r="AB39">
            <v>0</v>
          </cell>
        </row>
        <row r="40">
          <cell r="A40" t="str">
            <v xml:space="preserve">  Materials &amp; Supplies</v>
          </cell>
          <cell r="D40">
            <v>1.9363142200745638E-9</v>
          </cell>
          <cell r="E40">
            <v>1.9363142200745642E-9</v>
          </cell>
          <cell r="F40">
            <v>0</v>
          </cell>
          <cell r="G40">
            <v>1.6544039980027398E-9</v>
          </cell>
          <cell r="H40">
            <v>1.6113942412322362E-11</v>
          </cell>
          <cell r="I40">
            <v>2.6579627965950229E-10</v>
          </cell>
          <cell r="J40">
            <v>0</v>
          </cell>
          <cell r="K40">
            <v>0</v>
          </cell>
          <cell r="N40">
            <v>7.1139371914117796E-10</v>
          </cell>
          <cell r="O40">
            <v>9.4301027886156191E-10</v>
          </cell>
          <cell r="Q40">
            <v>6.9289952372986148E-12</v>
          </cell>
          <cell r="R40">
            <v>9.1849471750237487E-12</v>
          </cell>
          <cell r="T40">
            <v>3.1294815236989814E-11</v>
          </cell>
          <cell r="U40">
            <v>1.2738728492112183E-10</v>
          </cell>
          <cell r="V40">
            <v>6.5044512418048858E-11</v>
          </cell>
          <cell r="W40">
            <v>7.2901732427561093E-12</v>
          </cell>
          <cell r="X40">
            <v>3.477949384058563E-11</v>
          </cell>
          <cell r="Y40">
            <v>0</v>
          </cell>
          <cell r="Z40">
            <v>0</v>
          </cell>
          <cell r="AA40">
            <v>0</v>
          </cell>
          <cell r="AB40">
            <v>0</v>
          </cell>
        </row>
        <row r="41">
          <cell r="A41" t="str">
            <v xml:space="preserve">  Cash Working Capital</v>
          </cell>
          <cell r="D41">
            <v>31018483.084121246</v>
          </cell>
          <cell r="E41">
            <v>31018483.084840599</v>
          </cell>
          <cell r="F41">
            <v>0</v>
          </cell>
          <cell r="G41">
            <v>21891731.735144574</v>
          </cell>
          <cell r="H41">
            <v>4631156.5041025514</v>
          </cell>
          <cell r="I41">
            <v>3189487.1443087952</v>
          </cell>
          <cell r="J41">
            <v>960212.55916687148</v>
          </cell>
          <cell r="K41">
            <v>345895.14139846072</v>
          </cell>
          <cell r="N41">
            <v>9413444.6461121663</v>
          </cell>
          <cell r="O41">
            <v>12478287.089032408</v>
          </cell>
          <cell r="Q41">
            <v>1991397.2967640972</v>
          </cell>
          <cell r="R41">
            <v>2639759.2073384547</v>
          </cell>
          <cell r="T41">
            <v>375529.7516194171</v>
          </cell>
          <cell r="U41">
            <v>1528614.7275078853</v>
          </cell>
          <cell r="V41">
            <v>780517.45656848548</v>
          </cell>
          <cell r="W41">
            <v>87480.208027521614</v>
          </cell>
          <cell r="X41">
            <v>417345.00058548542</v>
          </cell>
          <cell r="Y41">
            <v>0</v>
          </cell>
          <cell r="Z41">
            <v>0</v>
          </cell>
          <cell r="AA41">
            <v>0</v>
          </cell>
          <cell r="AB41">
            <v>0</v>
          </cell>
        </row>
        <row r="42">
          <cell r="A42" t="str">
            <v xml:space="preserve">  Weatherization Loans</v>
          </cell>
          <cell r="D42">
            <v>1932316.2836254872</v>
          </cell>
          <cell r="E42">
            <v>1932316.2836254868</v>
          </cell>
          <cell r="F42">
            <v>0</v>
          </cell>
          <cell r="G42">
            <v>0</v>
          </cell>
          <cell r="H42">
            <v>0</v>
          </cell>
          <cell r="I42">
            <v>0</v>
          </cell>
          <cell r="J42">
            <v>0</v>
          </cell>
          <cell r="K42">
            <v>1932316.2836254868</v>
          </cell>
          <cell r="N42">
            <v>0</v>
          </cell>
          <cell r="O42">
            <v>0</v>
          </cell>
          <cell r="Q42">
            <v>0</v>
          </cell>
          <cell r="R42">
            <v>0</v>
          </cell>
          <cell r="T42">
            <v>0</v>
          </cell>
          <cell r="U42">
            <v>0</v>
          </cell>
          <cell r="V42">
            <v>0</v>
          </cell>
          <cell r="W42">
            <v>0</v>
          </cell>
          <cell r="X42">
            <v>0</v>
          </cell>
          <cell r="Y42">
            <v>0</v>
          </cell>
          <cell r="Z42">
            <v>0</v>
          </cell>
          <cell r="AA42">
            <v>0</v>
          </cell>
          <cell r="AB42">
            <v>0</v>
          </cell>
        </row>
        <row r="43">
          <cell r="A43" t="str">
            <v xml:space="preserve">  Miscellaneous Rate Base</v>
          </cell>
          <cell r="D43">
            <v>0</v>
          </cell>
          <cell r="E43">
            <v>0</v>
          </cell>
          <cell r="F43">
            <v>0</v>
          </cell>
          <cell r="G43">
            <v>0</v>
          </cell>
          <cell r="H43">
            <v>0</v>
          </cell>
          <cell r="I43">
            <v>0</v>
          </cell>
          <cell r="J43">
            <v>0</v>
          </cell>
          <cell r="K43">
            <v>0</v>
          </cell>
          <cell r="N43">
            <v>0</v>
          </cell>
          <cell r="O43">
            <v>0</v>
          </cell>
          <cell r="Q43">
            <v>0</v>
          </cell>
          <cell r="R43">
            <v>0</v>
          </cell>
          <cell r="T43">
            <v>0</v>
          </cell>
          <cell r="U43">
            <v>0</v>
          </cell>
          <cell r="V43">
            <v>0</v>
          </cell>
          <cell r="W43">
            <v>0</v>
          </cell>
          <cell r="X43">
            <v>0</v>
          </cell>
          <cell r="Y43">
            <v>0</v>
          </cell>
          <cell r="Z43">
            <v>0</v>
          </cell>
          <cell r="AA43">
            <v>0</v>
          </cell>
          <cell r="AB43">
            <v>0</v>
          </cell>
        </row>
        <row r="44">
          <cell r="A44" t="str">
            <v>Total Rate Base Additions</v>
          </cell>
          <cell r="D44">
            <v>1793135694.9961572</v>
          </cell>
          <cell r="E44">
            <v>1793135694.9968765</v>
          </cell>
          <cell r="F44">
            <v>0</v>
          </cell>
          <cell r="G44">
            <v>953093363.36730862</v>
          </cell>
          <cell r="H44">
            <v>336236792.02991158</v>
          </cell>
          <cell r="I44">
            <v>490373983.74102914</v>
          </cell>
          <cell r="J44">
            <v>11153344.432883799</v>
          </cell>
          <cell r="K44">
            <v>2278211.4250239474</v>
          </cell>
          <cell r="N44">
            <v>409830146.24794263</v>
          </cell>
          <cell r="O44">
            <v>543263217.11936581</v>
          </cell>
          <cell r="Q44">
            <v>144581820.572862</v>
          </cell>
          <cell r="R44">
            <v>191654971.4570497</v>
          </cell>
          <cell r="T44">
            <v>59406203.987788796</v>
          </cell>
          <cell r="U44">
            <v>241816255.38181797</v>
          </cell>
          <cell r="V44">
            <v>114861251.17272753</v>
          </cell>
          <cell r="W44">
            <v>12873621.291018439</v>
          </cell>
          <cell r="X44">
            <v>61416651.907676339</v>
          </cell>
          <cell r="Y44">
            <v>0</v>
          </cell>
          <cell r="Z44">
            <v>0</v>
          </cell>
          <cell r="AA44">
            <v>0</v>
          </cell>
          <cell r="AB44">
            <v>0</v>
          </cell>
        </row>
        <row r="47">
          <cell r="A47" t="str">
            <v>Rate Base Deductions :</v>
          </cell>
        </row>
        <row r="48">
          <cell r="A48" t="str">
            <v xml:space="preserve">  Accum Provision For Depreciation</v>
          </cell>
          <cell r="D48">
            <v>-639633916.47395515</v>
          </cell>
          <cell r="E48">
            <v>-639633916.47395504</v>
          </cell>
          <cell r="F48">
            <v>0</v>
          </cell>
          <cell r="G48">
            <v>-298690388.43884647</v>
          </cell>
          <cell r="H48">
            <v>-126211718.03463435</v>
          </cell>
          <cell r="I48">
            <v>-214188647.20858425</v>
          </cell>
          <cell r="J48">
            <v>-543162.79188995447</v>
          </cell>
          <cell r="K48">
            <v>0</v>
          </cell>
          <cell r="N48">
            <v>-128436867.02870399</v>
          </cell>
          <cell r="O48">
            <v>-170253521.41014251</v>
          </cell>
          <cell r="Q48">
            <v>-54271038.754892766</v>
          </cell>
          <cell r="R48">
            <v>-71940679.279741585</v>
          </cell>
          <cell r="T48">
            <v>-20199747.421976011</v>
          </cell>
          <cell r="U48">
            <v>-113177586.64984998</v>
          </cell>
          <cell r="V48">
            <v>-53763348.597035162</v>
          </cell>
          <cell r="W48">
            <v>-3205791.2238019267</v>
          </cell>
          <cell r="X48">
            <v>-23842173.315921169</v>
          </cell>
          <cell r="Y48">
            <v>0</v>
          </cell>
          <cell r="Z48">
            <v>0</v>
          </cell>
          <cell r="AA48">
            <v>0</v>
          </cell>
          <cell r="AB48">
            <v>0</v>
          </cell>
        </row>
        <row r="49">
          <cell r="A49" t="str">
            <v xml:space="preserve">  Accum Provision For Amortization</v>
          </cell>
          <cell r="D49">
            <v>-46269157.488720715</v>
          </cell>
          <cell r="E49">
            <v>-46269157.488720715</v>
          </cell>
          <cell r="F49">
            <v>0</v>
          </cell>
          <cell r="G49">
            <v>-24863120.140822235</v>
          </cell>
          <cell r="H49">
            <v>-7183092.9359253664</v>
          </cell>
          <cell r="I49">
            <v>-6442324.6106313374</v>
          </cell>
          <cell r="J49">
            <v>-7780619.8013417702</v>
          </cell>
          <cell r="K49">
            <v>0</v>
          </cell>
          <cell r="N49">
            <v>-10691141.660553562</v>
          </cell>
          <cell r="O49">
            <v>-14171978.480268678</v>
          </cell>
          <cell r="Q49">
            <v>-3088729.9624479078</v>
          </cell>
          <cell r="R49">
            <v>-4094362.9734774595</v>
          </cell>
          <cell r="T49">
            <v>-758518.36092173227</v>
          </cell>
          <cell r="U49">
            <v>-3087591.1498090466</v>
          </cell>
          <cell r="V49">
            <v>-1576537.7290988392</v>
          </cell>
          <cell r="W49">
            <v>-176697.96792392651</v>
          </cell>
          <cell r="X49">
            <v>-842979.40287779225</v>
          </cell>
          <cell r="Y49">
            <v>0</v>
          </cell>
          <cell r="Z49">
            <v>0</v>
          </cell>
          <cell r="AA49">
            <v>0</v>
          </cell>
          <cell r="AB49">
            <v>0</v>
          </cell>
        </row>
        <row r="50">
          <cell r="A50" t="str">
            <v xml:space="preserve">  Accum Deferred Income Taxes</v>
          </cell>
          <cell r="D50">
            <v>-246671788.52257711</v>
          </cell>
          <cell r="E50">
            <v>-246671788.52257717</v>
          </cell>
          <cell r="F50">
            <v>0</v>
          </cell>
          <cell r="G50">
            <v>-122958822.30445646</v>
          </cell>
          <cell r="H50">
            <v>-58675898.379420012</v>
          </cell>
          <cell r="I50">
            <v>-63580473.180524111</v>
          </cell>
          <cell r="J50">
            <v>-1456594.6581765744</v>
          </cell>
          <cell r="K50">
            <v>0</v>
          </cell>
          <cell r="N50">
            <v>-52872293.590916291</v>
          </cell>
          <cell r="O50">
            <v>-70086528.713540196</v>
          </cell>
          <cell r="Q50">
            <v>-25230636.303150602</v>
          </cell>
          <cell r="R50">
            <v>-33445262.076269411</v>
          </cell>
          <cell r="T50">
            <v>-7486140.7750735842</v>
          </cell>
          <cell r="U50">
            <v>-30474271.24498906</v>
          </cell>
          <cell r="V50">
            <v>-15557001.973926242</v>
          </cell>
          <cell r="W50">
            <v>-1744721.7117395115</v>
          </cell>
          <cell r="X50">
            <v>-8318337.4747957084</v>
          </cell>
          <cell r="Y50">
            <v>0</v>
          </cell>
          <cell r="Z50">
            <v>0</v>
          </cell>
          <cell r="AA50">
            <v>0</v>
          </cell>
          <cell r="AB50">
            <v>0</v>
          </cell>
        </row>
        <row r="51">
          <cell r="A51" t="str">
            <v xml:space="preserve">  Unamortized ITC</v>
          </cell>
          <cell r="D51">
            <v>-246775.10778380535</v>
          </cell>
          <cell r="E51">
            <v>-246775.10778380538</v>
          </cell>
          <cell r="F51">
            <v>0</v>
          </cell>
          <cell r="G51">
            <v>-127556.2439771496</v>
          </cell>
          <cell r="H51">
            <v>-48902.269365710141</v>
          </cell>
          <cell r="I51">
            <v>-70316.594440945642</v>
          </cell>
          <cell r="J51">
            <v>0</v>
          </cell>
          <cell r="K51">
            <v>0</v>
          </cell>
          <cell r="N51">
            <v>-54849.184910174328</v>
          </cell>
          <cell r="O51">
            <v>-72707.059066975286</v>
          </cell>
          <cell r="Q51">
            <v>-21027.975827255363</v>
          </cell>
          <cell r="R51">
            <v>-27874.293538454785</v>
          </cell>
          <cell r="T51">
            <v>-8279.0655833962082</v>
          </cell>
          <cell r="U51">
            <v>-33700.396642897424</v>
          </cell>
          <cell r="V51">
            <v>-17207.571927523339</v>
          </cell>
          <cell r="W51">
            <v>-1928.6205057941584</v>
          </cell>
          <cell r="X51">
            <v>-9200.9397813345131</v>
          </cell>
          <cell r="Y51">
            <v>0</v>
          </cell>
          <cell r="Z51">
            <v>0</v>
          </cell>
          <cell r="AA51">
            <v>0</v>
          </cell>
          <cell r="AB51">
            <v>0</v>
          </cell>
        </row>
        <row r="52">
          <cell r="A52" t="str">
            <v xml:space="preserve">  Customer Advance For Construction</v>
          </cell>
          <cell r="D52">
            <v>-488824.40959822887</v>
          </cell>
          <cell r="E52">
            <v>-488824.40959822887</v>
          </cell>
          <cell r="F52">
            <v>0</v>
          </cell>
          <cell r="G52">
            <v>0</v>
          </cell>
          <cell r="H52">
            <v>-311072.54126489762</v>
          </cell>
          <cell r="I52">
            <v>-177751.86833333332</v>
          </cell>
          <cell r="J52">
            <v>2.0945758720662955E-9</v>
          </cell>
          <cell r="K52">
            <v>0</v>
          </cell>
          <cell r="N52">
            <v>0</v>
          </cell>
          <cell r="O52">
            <v>0</v>
          </cell>
          <cell r="Q52">
            <v>-133761.19274390597</v>
          </cell>
          <cell r="R52">
            <v>-177311.34852099165</v>
          </cell>
          <cell r="T52">
            <v>-20928.479076710577</v>
          </cell>
          <cell r="U52">
            <v>-85190.537375644431</v>
          </cell>
          <cell r="V52">
            <v>-43498.666053377718</v>
          </cell>
          <cell r="W52">
            <v>-4875.3199857936643</v>
          </cell>
          <cell r="X52">
            <v>-23258.865841806917</v>
          </cell>
          <cell r="Y52">
            <v>0</v>
          </cell>
          <cell r="Z52">
            <v>0</v>
          </cell>
          <cell r="AA52">
            <v>0</v>
          </cell>
          <cell r="AB52">
            <v>0</v>
          </cell>
        </row>
        <row r="53">
          <cell r="A53" t="str">
            <v xml:space="preserve">  Customer Service Deposits</v>
          </cell>
          <cell r="D53">
            <v>-3361133.7291666698</v>
          </cell>
          <cell r="E53">
            <v>-3361133.7291666698</v>
          </cell>
          <cell r="F53">
            <v>0</v>
          </cell>
          <cell r="G53">
            <v>0</v>
          </cell>
          <cell r="H53">
            <v>0</v>
          </cell>
          <cell r="I53">
            <v>0</v>
          </cell>
          <cell r="J53">
            <v>-3361133.7291666698</v>
          </cell>
          <cell r="K53">
            <v>0</v>
          </cell>
          <cell r="N53">
            <v>0</v>
          </cell>
          <cell r="O53">
            <v>0</v>
          </cell>
          <cell r="Q53">
            <v>0</v>
          </cell>
          <cell r="R53">
            <v>0</v>
          </cell>
          <cell r="T53">
            <v>0</v>
          </cell>
          <cell r="U53">
            <v>0</v>
          </cell>
          <cell r="V53">
            <v>0</v>
          </cell>
          <cell r="W53">
            <v>0</v>
          </cell>
          <cell r="X53">
            <v>0</v>
          </cell>
          <cell r="Y53">
            <v>0</v>
          </cell>
          <cell r="Z53">
            <v>0</v>
          </cell>
          <cell r="AA53">
            <v>0</v>
          </cell>
          <cell r="AB53">
            <v>0</v>
          </cell>
        </row>
        <row r="54">
          <cell r="A54" t="str">
            <v xml:space="preserve">  Misc Rate Base Deductions</v>
          </cell>
          <cell r="D54">
            <v>-6838656.5700603081</v>
          </cell>
          <cell r="E54">
            <v>-6838656.5700603072</v>
          </cell>
          <cell r="F54">
            <v>0</v>
          </cell>
          <cell r="G54">
            <v>-4337731.6310777655</v>
          </cell>
          <cell r="H54">
            <v>-1075157.7642798596</v>
          </cell>
          <cell r="I54">
            <v>-1416739.900094128</v>
          </cell>
          <cell r="J54">
            <v>-9027.2746085545896</v>
          </cell>
          <cell r="K54">
            <v>0</v>
          </cell>
          <cell r="N54">
            <v>-1865224.6013634389</v>
          </cell>
          <cell r="O54">
            <v>-2472507.0297143264</v>
          </cell>
          <cell r="Q54">
            <v>-462317.83864033961</v>
          </cell>
          <cell r="R54">
            <v>-612839.92563951993</v>
          </cell>
          <cell r="T54">
            <v>-166806.74939887971</v>
          </cell>
          <cell r="U54">
            <v>-678996.14525684493</v>
          </cell>
          <cell r="V54">
            <v>-346698.44191524357</v>
          </cell>
          <cell r="W54">
            <v>-38857.877637874364</v>
          </cell>
          <cell r="X54">
            <v>-185380.68588528532</v>
          </cell>
          <cell r="Y54">
            <v>0</v>
          </cell>
          <cell r="Z54">
            <v>0</v>
          </cell>
          <cell r="AA54">
            <v>0</v>
          </cell>
          <cell r="AB54">
            <v>0</v>
          </cell>
        </row>
        <row r="55">
          <cell r="A55" t="str">
            <v>Total Rate Base Deductions</v>
          </cell>
          <cell r="D55">
            <v>-943510252.30186176</v>
          </cell>
          <cell r="E55">
            <v>-943510252.30186188</v>
          </cell>
          <cell r="F55">
            <v>0</v>
          </cell>
          <cell r="G55">
            <v>-450977618.75918007</v>
          </cell>
          <cell r="H55">
            <v>-193505841.92489019</v>
          </cell>
          <cell r="I55">
            <v>-285876253.36260813</v>
          </cell>
          <cell r="J55">
            <v>-13150538.255183522</v>
          </cell>
          <cell r="K55">
            <v>0</v>
          </cell>
          <cell r="N55">
            <v>-193920376.06644747</v>
          </cell>
          <cell r="O55">
            <v>-257057242.69273269</v>
          </cell>
          <cell r="Q55">
            <v>-83207512.027702779</v>
          </cell>
          <cell r="R55">
            <v>-110298329.89718743</v>
          </cell>
          <cell r="T55">
            <v>-28640420.852030315</v>
          </cell>
          <cell r="U55">
            <v>-147537336.12392348</v>
          </cell>
          <cell r="V55">
            <v>-71304292.979956388</v>
          </cell>
          <cell r="W55">
            <v>-5172872.7215948272</v>
          </cell>
          <cell r="X55">
            <v>-33221330.685103096</v>
          </cell>
          <cell r="Y55">
            <v>0</v>
          </cell>
          <cell r="Z55">
            <v>0</v>
          </cell>
          <cell r="AA55">
            <v>0</v>
          </cell>
          <cell r="AB55">
            <v>0</v>
          </cell>
        </row>
        <row r="57">
          <cell r="A57" t="str">
            <v>Total Rate Base</v>
          </cell>
          <cell r="D57">
            <v>849625442.69429541</v>
          </cell>
          <cell r="E57">
            <v>849625442.6950146</v>
          </cell>
          <cell r="F57">
            <v>0</v>
          </cell>
          <cell r="G57">
            <v>494011019.88496494</v>
          </cell>
          <cell r="H57">
            <v>152748807.96789515</v>
          </cell>
          <cell r="I57">
            <v>202617076.69230115</v>
          </cell>
          <cell r="J57">
            <v>-2029673.275889799</v>
          </cell>
          <cell r="K57">
            <v>2278211.4250239474</v>
          </cell>
          <cell r="N57">
            <v>212424738.55053478</v>
          </cell>
          <cell r="O57">
            <v>281586281.33442986</v>
          </cell>
          <cell r="Q57">
            <v>65681987.426194921</v>
          </cell>
          <cell r="R57">
            <v>87066820.541700304</v>
          </cell>
          <cell r="T57">
            <v>30544340.231450967</v>
          </cell>
          <cell r="U57">
            <v>93377400.411463886</v>
          </cell>
          <cell r="V57">
            <v>43096905.971968666</v>
          </cell>
          <cell r="W57">
            <v>7649097.0891324598</v>
          </cell>
          <cell r="X57">
            <v>27949332.988285068</v>
          </cell>
          <cell r="Y57">
            <v>0</v>
          </cell>
          <cell r="Z57">
            <v>0</v>
          </cell>
          <cell r="AA57">
            <v>0</v>
          </cell>
          <cell r="AB57">
            <v>0</v>
          </cell>
        </row>
        <row r="59">
          <cell r="A59" t="str">
            <v>Return On Rate Base</v>
          </cell>
          <cell r="D59">
            <v>5.6869539766883546E-2</v>
          </cell>
          <cell r="E59">
            <v>5.6869538868829422E-2</v>
          </cell>
          <cell r="G59">
            <v>5.6869538868829429E-2</v>
          </cell>
          <cell r="H59">
            <v>5.6869538868829436E-2</v>
          </cell>
          <cell r="I59">
            <v>5.6869538868829422E-2</v>
          </cell>
          <cell r="J59">
            <v>5.6869538868829547E-2</v>
          </cell>
          <cell r="K59">
            <v>5.6869538868829506E-2</v>
          </cell>
        </row>
        <row r="61">
          <cell r="A61" t="str">
            <v>Return On Equity</v>
          </cell>
          <cell r="D61">
            <v>6.1590529222662949E-2</v>
          </cell>
          <cell r="E61">
            <v>6.1590527486621721E-2</v>
          </cell>
          <cell r="G61">
            <v>6.1590527486621735E-2</v>
          </cell>
          <cell r="H61">
            <v>6.1590527486621749E-2</v>
          </cell>
          <cell r="I61">
            <v>6.1590527486621721E-2</v>
          </cell>
          <cell r="J61">
            <v>6.1590527486621964E-2</v>
          </cell>
          <cell r="K61">
            <v>6.1590527486621888E-2</v>
          </cell>
        </row>
        <row r="65">
          <cell r="A65" t="str">
            <v>Total Rate Base</v>
          </cell>
          <cell r="D65">
            <v>849625442.69429529</v>
          </cell>
          <cell r="E65">
            <v>849625442.6950146</v>
          </cell>
          <cell r="F65">
            <v>0</v>
          </cell>
          <cell r="G65">
            <v>494011019.88496494</v>
          </cell>
          <cell r="H65">
            <v>152748807.96789515</v>
          </cell>
          <cell r="I65">
            <v>202617076.69230115</v>
          </cell>
          <cell r="J65">
            <v>-2029673.275889799</v>
          </cell>
          <cell r="K65">
            <v>2278211.4250239474</v>
          </cell>
          <cell r="N65">
            <v>212424738.55053478</v>
          </cell>
          <cell r="O65">
            <v>281586281.33442986</v>
          </cell>
          <cell r="Q65">
            <v>65681987.426194921</v>
          </cell>
          <cell r="R65">
            <v>87066820.541700304</v>
          </cell>
          <cell r="T65">
            <v>30544340.231450967</v>
          </cell>
          <cell r="U65">
            <v>93377400.411463886</v>
          </cell>
          <cell r="V65">
            <v>43096905.971968666</v>
          </cell>
          <cell r="W65">
            <v>7649097.0891324598</v>
          </cell>
          <cell r="X65">
            <v>27949332.988285068</v>
          </cell>
          <cell r="Y65">
            <v>0</v>
          </cell>
          <cell r="Z65">
            <v>0</v>
          </cell>
          <cell r="AA65">
            <v>0</v>
          </cell>
          <cell r="AB65">
            <v>0</v>
          </cell>
        </row>
        <row r="67">
          <cell r="A67" t="str">
            <v>Return On RateBase ($$)</v>
          </cell>
          <cell r="D67">
            <v>48317807.900259264</v>
          </cell>
          <cell r="E67">
            <v>48317807.137290537</v>
          </cell>
          <cell r="F67">
            <v>1</v>
          </cell>
          <cell r="G67">
            <v>28094179.340626713</v>
          </cell>
          <cell r="H67">
            <v>8686754.4090742711</v>
          </cell>
          <cell r="I67">
            <v>11522739.900402514</v>
          </cell>
          <cell r="J67">
            <v>-115426.58507699572</v>
          </cell>
          <cell r="K67">
            <v>129560.83523276781</v>
          </cell>
          <cell r="N67">
            <v>12080497.116469478</v>
          </cell>
          <cell r="O67">
            <v>16013682.224157218</v>
          </cell>
          <cell r="Q67">
            <v>3735304.395901937</v>
          </cell>
          <cell r="R67">
            <v>4951450.0131723387</v>
          </cell>
          <cell r="T67">
            <v>1737042.5714457217</v>
          </cell>
          <cell r="U67">
            <v>5310329.786027954</v>
          </cell>
          <cell r="V67">
            <v>2450901.2080025128</v>
          </cell>
          <cell r="W67">
            <v>435000.63109117158</v>
          </cell>
          <cell r="X67">
            <v>1589465.7038351479</v>
          </cell>
          <cell r="Y67">
            <v>1</v>
          </cell>
          <cell r="Z67">
            <v>0</v>
          </cell>
          <cell r="AA67">
            <v>0</v>
          </cell>
          <cell r="AB67">
            <v>0</v>
          </cell>
        </row>
        <row r="68">
          <cell r="A68" t="str">
            <v>Operating &amp; Maintenance Expense</v>
          </cell>
          <cell r="D68">
            <v>223606985.24677402</v>
          </cell>
          <cell r="E68">
            <v>223606985.24677399</v>
          </cell>
          <cell r="F68">
            <v>0</v>
          </cell>
          <cell r="G68">
            <v>164463660.98747307</v>
          </cell>
          <cell r="H68">
            <v>33548277.358990092</v>
          </cell>
          <cell r="I68">
            <v>14966837.797352057</v>
          </cell>
          <cell r="J68">
            <v>7862698.4546260126</v>
          </cell>
          <cell r="K68">
            <v>2765510.6483327593</v>
          </cell>
          <cell r="N68">
            <v>70719374.224613413</v>
          </cell>
          <cell r="O68">
            <v>93744286.762859672</v>
          </cell>
          <cell r="Q68">
            <v>14425759.26436574</v>
          </cell>
          <cell r="R68">
            <v>19122518.094624355</v>
          </cell>
          <cell r="T68">
            <v>2600147.9885842428</v>
          </cell>
          <cell r="U68">
            <v>9691230.262915412</v>
          </cell>
          <cell r="V68">
            <v>998857.64956715947</v>
          </cell>
          <cell r="W68">
            <v>1178679.0557094319</v>
          </cell>
          <cell r="X68">
            <v>497922.8405758118</v>
          </cell>
          <cell r="Y68">
            <v>0</v>
          </cell>
          <cell r="Z68">
            <v>0</v>
          </cell>
          <cell r="AA68">
            <v>0</v>
          </cell>
          <cell r="AB68">
            <v>0</v>
          </cell>
        </row>
        <row r="69">
          <cell r="A69" t="str">
            <v xml:space="preserve">        Bad Debt to Produce ROR</v>
          </cell>
        </row>
        <row r="70">
          <cell r="A70" t="str">
            <v>Depreciation Expense</v>
          </cell>
          <cell r="D70">
            <v>44425460.676255144</v>
          </cell>
          <cell r="E70">
            <v>44425460.676255137</v>
          </cell>
          <cell r="F70">
            <v>0</v>
          </cell>
          <cell r="G70">
            <v>24748381.436770707</v>
          </cell>
          <cell r="H70">
            <v>6279276.8881917493</v>
          </cell>
          <cell r="I70">
            <v>13302965.590300838</v>
          </cell>
          <cell r="J70">
            <v>94836.760991845629</v>
          </cell>
          <cell r="K70">
            <v>0</v>
          </cell>
          <cell r="N70">
            <v>10641804.017811405</v>
          </cell>
          <cell r="O70">
            <v>14106577.418959303</v>
          </cell>
          <cell r="Q70">
            <v>2700089.0619224519</v>
          </cell>
          <cell r="R70">
            <v>3579187.8262692969</v>
          </cell>
          <cell r="T70">
            <v>1248056.8089305148</v>
          </cell>
          <cell r="U70">
            <v>6869633.182074816</v>
          </cell>
          <cell r="V70">
            <v>3228518.015165783</v>
          </cell>
          <cell r="W70">
            <v>471560.18972165923</v>
          </cell>
          <cell r="X70">
            <v>1485197.3944080633</v>
          </cell>
          <cell r="Y70">
            <v>0</v>
          </cell>
          <cell r="Z70">
            <v>0</v>
          </cell>
          <cell r="AA70">
            <v>0</v>
          </cell>
          <cell r="AB70">
            <v>0</v>
          </cell>
        </row>
        <row r="71">
          <cell r="A71" t="str">
            <v>Amortization Expense</v>
          </cell>
          <cell r="D71">
            <v>5116518.9589061905</v>
          </cell>
          <cell r="E71">
            <v>5116518.9589061895</v>
          </cell>
          <cell r="F71">
            <v>0</v>
          </cell>
          <cell r="G71">
            <v>3781571.9054065696</v>
          </cell>
          <cell r="H71">
            <v>770439.57667570247</v>
          </cell>
          <cell r="I71">
            <v>296507.19818003546</v>
          </cell>
          <cell r="J71">
            <v>268000.27864388196</v>
          </cell>
          <cell r="K71">
            <v>0</v>
          </cell>
          <cell r="N71">
            <v>1626075.9193248251</v>
          </cell>
          <cell r="O71">
            <v>2155495.9860817445</v>
          </cell>
          <cell r="Q71">
            <v>331289.01797055209</v>
          </cell>
          <cell r="R71">
            <v>439150.55870515044</v>
          </cell>
          <cell r="T71">
            <v>44287.555169938772</v>
          </cell>
          <cell r="U71">
            <v>180274.95500994546</v>
          </cell>
          <cell r="V71">
            <v>92049.191228687094</v>
          </cell>
          <cell r="W71">
            <v>10316.851121886613</v>
          </cell>
          <cell r="X71">
            <v>49218.975749915327</v>
          </cell>
          <cell r="Y71">
            <v>0</v>
          </cell>
          <cell r="Z71">
            <v>0</v>
          </cell>
          <cell r="AA71">
            <v>0</v>
          </cell>
          <cell r="AB71">
            <v>0</v>
          </cell>
        </row>
        <row r="72">
          <cell r="A72" t="str">
            <v>Taxes Other Than Income</v>
          </cell>
          <cell r="D72">
            <v>21407838.189118829</v>
          </cell>
          <cell r="E72">
            <v>21407838.189118821</v>
          </cell>
          <cell r="F72">
            <v>0</v>
          </cell>
          <cell r="G72">
            <v>10379245.780055501</v>
          </cell>
          <cell r="H72">
            <v>5231147.3978601089</v>
          </cell>
          <cell r="I72">
            <v>5667939.9555617925</v>
          </cell>
          <cell r="J72">
            <v>129505.05564142273</v>
          </cell>
          <cell r="K72">
            <v>0</v>
          </cell>
          <cell r="N72">
            <v>4463075.685423865</v>
          </cell>
          <cell r="O72">
            <v>5916170.0946316365</v>
          </cell>
          <cell r="Q72">
            <v>2249393.381079847</v>
          </cell>
          <cell r="R72">
            <v>2981754.0167802628</v>
          </cell>
          <cell r="T72">
            <v>667342.42447218276</v>
          </cell>
          <cell r="U72">
            <v>2716454.4325447571</v>
          </cell>
          <cell r="V72">
            <v>1387033.6759287075</v>
          </cell>
          <cell r="W72">
            <v>155458.39941220419</v>
          </cell>
          <cell r="X72">
            <v>741651.0232039406</v>
          </cell>
          <cell r="Y72">
            <v>0</v>
          </cell>
          <cell r="Z72">
            <v>0</v>
          </cell>
          <cell r="AA72">
            <v>0</v>
          </cell>
          <cell r="AB72">
            <v>0</v>
          </cell>
        </row>
        <row r="73">
          <cell r="A73" t="str">
            <v>Federal Income Taxes</v>
          </cell>
          <cell r="D73">
            <v>1999282.225686708</v>
          </cell>
          <cell r="E73">
            <v>1999282.2314151684</v>
          </cell>
          <cell r="F73">
            <v>0</v>
          </cell>
          <cell r="G73">
            <v>-1103997.8990763435</v>
          </cell>
          <cell r="H73">
            <v>-1145984.4876130512</v>
          </cell>
          <cell r="I73">
            <v>4620645.8175473064</v>
          </cell>
          <cell r="J73">
            <v>-360388.84754637006</v>
          </cell>
          <cell r="K73">
            <v>-10992.357624833799</v>
          </cell>
          <cell r="N73">
            <v>-474719.09660282772</v>
          </cell>
          <cell r="O73">
            <v>-629278.80247351585</v>
          </cell>
          <cell r="Q73">
            <v>-492773.32967361202</v>
          </cell>
          <cell r="R73">
            <v>-653211.15793943929</v>
          </cell>
          <cell r="T73">
            <v>696558.15908609703</v>
          </cell>
          <cell r="U73">
            <v>2129454.741467332</v>
          </cell>
          <cell r="V73">
            <v>982817.15233222046</v>
          </cell>
          <cell r="W73">
            <v>174436.27679313041</v>
          </cell>
          <cell r="X73">
            <v>637379.48786852404</v>
          </cell>
          <cell r="Y73">
            <v>0</v>
          </cell>
          <cell r="Z73">
            <v>0</v>
          </cell>
          <cell r="AA73">
            <v>0</v>
          </cell>
          <cell r="AB73">
            <v>0</v>
          </cell>
        </row>
        <row r="74">
          <cell r="A74" t="str">
            <v xml:space="preserve">        FIT Adj to Produce Target ROR</v>
          </cell>
        </row>
        <row r="75">
          <cell r="A75" t="str">
            <v>State Income Taxes</v>
          </cell>
          <cell r="D75">
            <v>0</v>
          </cell>
          <cell r="E75">
            <v>0</v>
          </cell>
          <cell r="F75">
            <v>0</v>
          </cell>
          <cell r="G75">
            <v>0</v>
          </cell>
          <cell r="H75">
            <v>0</v>
          </cell>
          <cell r="I75">
            <v>0</v>
          </cell>
          <cell r="J75">
            <v>0</v>
          </cell>
          <cell r="K75">
            <v>0</v>
          </cell>
          <cell r="N75">
            <v>0</v>
          </cell>
          <cell r="O75">
            <v>0</v>
          </cell>
          <cell r="Q75">
            <v>0</v>
          </cell>
          <cell r="R75">
            <v>0</v>
          </cell>
          <cell r="T75">
            <v>0</v>
          </cell>
          <cell r="U75">
            <v>0</v>
          </cell>
          <cell r="V75">
            <v>0</v>
          </cell>
          <cell r="W75">
            <v>0</v>
          </cell>
          <cell r="X75">
            <v>0</v>
          </cell>
          <cell r="Y75">
            <v>0</v>
          </cell>
          <cell r="Z75">
            <v>0</v>
          </cell>
          <cell r="AA75">
            <v>0</v>
          </cell>
          <cell r="AB75">
            <v>0</v>
          </cell>
        </row>
        <row r="76">
          <cell r="A76" t="str">
            <v xml:space="preserve">        SIT Adj to Produce Target ROR</v>
          </cell>
        </row>
        <row r="77">
          <cell r="A77" t="str">
            <v>Deferred Income Taxes</v>
          </cell>
          <cell r="D77">
            <v>5855791.9934263146</v>
          </cell>
          <cell r="E77">
            <v>5855791.9934263118</v>
          </cell>
          <cell r="F77">
            <v>0</v>
          </cell>
          <cell r="G77">
            <v>3144632.3353385366</v>
          </cell>
          <cell r="H77">
            <v>1987064.7153587826</v>
          </cell>
          <cell r="I77">
            <v>631428.46215641126</v>
          </cell>
          <cell r="J77">
            <v>92666.48057257972</v>
          </cell>
          <cell r="K77">
            <v>0</v>
          </cell>
          <cell r="N77">
            <v>1352191.9041955695</v>
          </cell>
          <cell r="O77">
            <v>1792440.4311429653</v>
          </cell>
          <cell r="Q77">
            <v>854437.82760427613</v>
          </cell>
          <cell r="R77">
            <v>1132626.887754506</v>
          </cell>
          <cell r="T77">
            <v>76850.534791316604</v>
          </cell>
          <cell r="U77">
            <v>333389.9479360925</v>
          </cell>
          <cell r="V77">
            <v>125609.07527556363</v>
          </cell>
          <cell r="W77">
            <v>28925.108936804318</v>
          </cell>
          <cell r="X77">
            <v>66653.795216635452</v>
          </cell>
          <cell r="Y77">
            <v>0</v>
          </cell>
          <cell r="Z77">
            <v>0</v>
          </cell>
          <cell r="AA77">
            <v>0</v>
          </cell>
          <cell r="AB77">
            <v>0</v>
          </cell>
        </row>
        <row r="78">
          <cell r="A78" t="str">
            <v>Investment Tax Credit</v>
          </cell>
          <cell r="D78">
            <v>0</v>
          </cell>
          <cell r="E78">
            <v>0</v>
          </cell>
          <cell r="F78">
            <v>0</v>
          </cell>
          <cell r="G78">
            <v>0</v>
          </cell>
          <cell r="H78">
            <v>0</v>
          </cell>
          <cell r="I78">
            <v>0</v>
          </cell>
          <cell r="J78">
            <v>0</v>
          </cell>
          <cell r="K78">
            <v>0</v>
          </cell>
          <cell r="N78">
            <v>0</v>
          </cell>
          <cell r="O78">
            <v>0</v>
          </cell>
          <cell r="Q78">
            <v>0</v>
          </cell>
          <cell r="R78">
            <v>0</v>
          </cell>
          <cell r="T78">
            <v>0</v>
          </cell>
          <cell r="U78">
            <v>0</v>
          </cell>
          <cell r="V78">
            <v>0</v>
          </cell>
          <cell r="W78">
            <v>0</v>
          </cell>
          <cell r="X78">
            <v>0</v>
          </cell>
          <cell r="Y78">
            <v>0</v>
          </cell>
          <cell r="Z78">
            <v>0</v>
          </cell>
          <cell r="AA78">
            <v>0</v>
          </cell>
          <cell r="AB78">
            <v>0</v>
          </cell>
        </row>
        <row r="79">
          <cell r="A79" t="str">
            <v>Misc Revenue &amp; Expenses</v>
          </cell>
          <cell r="D79">
            <v>-762126.71776796586</v>
          </cell>
          <cell r="E79">
            <v>-762126.71776796575</v>
          </cell>
          <cell r="F79">
            <v>0</v>
          </cell>
          <cell r="G79">
            <v>-780927.49365877733</v>
          </cell>
          <cell r="H79">
            <v>14631.408422786786</v>
          </cell>
          <cell r="I79">
            <v>1.9529741479768568E-4</v>
          </cell>
          <cell r="J79">
            <v>4169.3672727272733</v>
          </cell>
          <cell r="K79">
            <v>0</v>
          </cell>
          <cell r="N79">
            <v>-335798.82227327424</v>
          </cell>
          <cell r="O79">
            <v>-445128.67138550308</v>
          </cell>
          <cell r="Q79">
            <v>6291.5056217983183</v>
          </cell>
          <cell r="R79">
            <v>8339.9028009884696</v>
          </cell>
          <cell r="T79">
            <v>2.299428916079953E-5</v>
          </cell>
          <cell r="U79">
            <v>9.3599532149440666E-5</v>
          </cell>
          <cell r="V79">
            <v>4.7792336063898578E-5</v>
          </cell>
          <cell r="W79">
            <v>5.3565534835981277E-6</v>
          </cell>
          <cell r="X79">
            <v>2.5554703939948771E-5</v>
          </cell>
          <cell r="Y79">
            <v>0</v>
          </cell>
          <cell r="Z79">
            <v>0</v>
          </cell>
          <cell r="AA79">
            <v>0</v>
          </cell>
          <cell r="AB79">
            <v>0</v>
          </cell>
        </row>
        <row r="80">
          <cell r="A80" t="str">
            <v>Revenue Credits</v>
          </cell>
          <cell r="D80">
            <v>-29305546.972026344</v>
          </cell>
          <cell r="E80">
            <v>-29348574.761261851</v>
          </cell>
          <cell r="F80">
            <v>0</v>
          </cell>
          <cell r="G80">
            <v>-24773353.764506347</v>
          </cell>
          <cell r="H80">
            <v>-4770825.0180506958</v>
          </cell>
          <cell r="I80">
            <v>-1745572.1688423338</v>
          </cell>
          <cell r="J80">
            <v>-921827.1726995901</v>
          </cell>
          <cell r="K80">
            <v>2906031.105405963</v>
          </cell>
          <cell r="N80">
            <v>-10652542.118737727</v>
          </cell>
          <cell r="O80">
            <v>-14120811.645768618</v>
          </cell>
          <cell r="Q80">
            <v>-2051454.757761799</v>
          </cell>
          <cell r="R80">
            <v>-2719370.260288897</v>
          </cell>
          <cell r="T80">
            <v>-228404.21748233034</v>
          </cell>
          <cell r="U80">
            <v>-823833.26037229958</v>
          </cell>
          <cell r="V80">
            <v>-404977.62211003969</v>
          </cell>
          <cell r="W80">
            <v>-55033.078805263998</v>
          </cell>
          <cell r="X80">
            <v>-233323.99007240002</v>
          </cell>
          <cell r="Y80">
            <v>0</v>
          </cell>
          <cell r="Z80">
            <v>0</v>
          </cell>
          <cell r="AA80">
            <v>0</v>
          </cell>
          <cell r="AB80">
            <v>0</v>
          </cell>
        </row>
        <row r="82">
          <cell r="A82" t="str">
            <v>Total Revenue Requirements</v>
          </cell>
          <cell r="D82">
            <v>320662011.50063217</v>
          </cell>
          <cell r="E82">
            <v>320618982.95415628</v>
          </cell>
          <cell r="F82">
            <v>1</v>
          </cell>
          <cell r="G82">
            <v>208045605.57803386</v>
          </cell>
          <cell r="H82">
            <v>51674296.970792882</v>
          </cell>
          <cell r="I82">
            <v>48143108.62640176</v>
          </cell>
          <cell r="J82">
            <v>7008890.047390338</v>
          </cell>
          <cell r="K82">
            <v>5790110.2313466556</v>
          </cell>
          <cell r="N82">
            <v>89459610.398554549</v>
          </cell>
          <cell r="O82">
            <v>118585995.1794793</v>
          </cell>
          <cell r="Q82">
            <v>22219947.697440937</v>
          </cell>
          <cell r="R82">
            <v>29454349.273351945</v>
          </cell>
          <cell r="T82">
            <v>6701034.3639373323</v>
          </cell>
          <cell r="U82">
            <v>25837243.58085563</v>
          </cell>
          <cell r="V82">
            <v>8562030.7394484244</v>
          </cell>
          <cell r="W82">
            <v>2368482.1316281911</v>
          </cell>
          <cell r="X82">
            <v>4674317.8105321703</v>
          </cell>
          <cell r="Y82">
            <v>1</v>
          </cell>
          <cell r="Z82">
            <v>0</v>
          </cell>
          <cell r="AA82">
            <v>0</v>
          </cell>
          <cell r="AB82">
            <v>0</v>
          </cell>
        </row>
        <row r="83">
          <cell r="A83" t="str">
            <v>Operating Revenues</v>
          </cell>
          <cell r="D83">
            <v>337627866.34239453</v>
          </cell>
        </row>
        <row r="88">
          <cell r="A88" t="str">
            <v>12 Months Ending December 2016</v>
          </cell>
          <cell r="M88" t="str">
            <v>Total</v>
          </cell>
          <cell r="N88" t="str">
            <v>Demand</v>
          </cell>
          <cell r="O88" t="str">
            <v>Energy</v>
          </cell>
          <cell r="P88" t="str">
            <v>Total</v>
          </cell>
          <cell r="Q88" t="str">
            <v>Demand</v>
          </cell>
          <cell r="R88" t="str">
            <v>Energy</v>
          </cell>
        </row>
        <row r="90">
          <cell r="AI90" t="str">
            <v>Gen</v>
          </cell>
          <cell r="AJ90" t="str">
            <v>Trn</v>
          </cell>
          <cell r="AK90" t="str">
            <v>Dis</v>
          </cell>
          <cell r="AL90" t="str">
            <v>Ret</v>
          </cell>
          <cell r="AM90" t="str">
            <v>Misc</v>
          </cell>
        </row>
        <row r="91">
          <cell r="B91" t="str">
            <v xml:space="preserve">FERC
ACCT
</v>
          </cell>
          <cell r="C91" t="str">
            <v>DESCRIPTION</v>
          </cell>
          <cell r="D91" t="str">
            <v>JAM
Factors</v>
          </cell>
          <cell r="E91" t="str">
            <v xml:space="preserve">Functional
Factors
</v>
          </cell>
          <cell r="F91" t="str">
            <v xml:space="preserve">UTAH
JAM Total
</v>
          </cell>
          <cell r="G91" t="str">
            <v>Production
Total</v>
          </cell>
          <cell r="H91" t="str">
            <v>Transmission
Total</v>
          </cell>
          <cell r="I91" t="str">
            <v xml:space="preserve">Distribution
Total
</v>
          </cell>
          <cell r="J91" t="str">
            <v xml:space="preserve">Retail
Total
</v>
          </cell>
          <cell r="K91" t="str">
            <v xml:space="preserve">Misc
Total
</v>
          </cell>
          <cell r="M91" t="str">
            <v xml:space="preserve">D / E
Total
</v>
          </cell>
          <cell r="N91" t="str">
            <v>Production
Demand</v>
          </cell>
          <cell r="O91" t="str">
            <v>Production
Energy</v>
          </cell>
          <cell r="P91" t="str">
            <v xml:space="preserve">D / E
Total
</v>
          </cell>
          <cell r="Q91" t="str">
            <v>Transmission
Demand</v>
          </cell>
          <cell r="R91" t="str">
            <v>Transmission
Energy</v>
          </cell>
          <cell r="S91" t="str">
            <v xml:space="preserve">DIS
FACTOR
</v>
          </cell>
          <cell r="T91" t="str">
            <v>DIS
SUBS</v>
          </cell>
          <cell r="U91" t="str">
            <v>DIS
P &amp; C</v>
          </cell>
          <cell r="V91" t="str">
            <v>DIS
XFMR</v>
          </cell>
          <cell r="W91" t="str">
            <v>DIS
METER</v>
          </cell>
          <cell r="X91" t="str">
            <v>DIS
SERVICE</v>
          </cell>
          <cell r="Y91" t="str">
            <v xml:space="preserve">Function
Check
</v>
          </cell>
          <cell r="Z91" t="str">
            <v xml:space="preserve">Generation
Check
</v>
          </cell>
          <cell r="AA91" t="str">
            <v xml:space="preserve">Transmission
Check
</v>
          </cell>
          <cell r="AB91" t="str">
            <v xml:space="preserve">Distribution
Check
</v>
          </cell>
          <cell r="AD91" t="str">
            <v>FERC</v>
          </cell>
          <cell r="AE91" t="str">
            <v>JAM Factor</v>
          </cell>
          <cell r="AF91" t="str">
            <v>FERC.JAMFactor</v>
          </cell>
        </row>
        <row r="92">
          <cell r="S92" t="str">
            <v>WCA</v>
          </cell>
          <cell r="AN92" t="str">
            <v>Check Total</v>
          </cell>
        </row>
        <row r="93">
          <cell r="B93">
            <v>440</v>
          </cell>
          <cell r="C93" t="str">
            <v>Residential Sales</v>
          </cell>
          <cell r="AD93">
            <v>440</v>
          </cell>
          <cell r="AE93" t="str">
            <v>NA</v>
          </cell>
          <cell r="AF93" t="str">
            <v>440.NA</v>
          </cell>
          <cell r="AI93">
            <v>-5.2736770066811934E-9</v>
          </cell>
          <cell r="AJ93">
            <v>-3.2612546844231492E-9</v>
          </cell>
          <cell r="AK93">
            <v>0</v>
          </cell>
          <cell r="AL93">
            <v>3.9000980827371156E-10</v>
          </cell>
          <cell r="AM93">
            <v>-2.9184493604142402E-10</v>
          </cell>
          <cell r="AN93">
            <v>8.4367668188720544E-9</v>
          </cell>
        </row>
        <row r="94">
          <cell r="A94">
            <v>94</v>
          </cell>
          <cell r="D94" t="str">
            <v>S</v>
          </cell>
          <cell r="E94" t="str">
            <v>NONE</v>
          </cell>
          <cell r="F94">
            <v>141060892.87615719</v>
          </cell>
          <cell r="G94">
            <v>208239945.8334201</v>
          </cell>
          <cell r="H94">
            <v>51721413.20459234</v>
          </cell>
          <cell r="I94">
            <v>48836272.134840228</v>
          </cell>
          <cell r="J94">
            <v>7015510.0475845495</v>
          </cell>
          <cell r="K94">
            <v>5792517.6533165975</v>
          </cell>
          <cell r="M94">
            <v>0.43</v>
          </cell>
          <cell r="N94">
            <v>89543176.708370641</v>
          </cell>
          <cell r="O94">
            <v>118696769.12504947</v>
          </cell>
          <cell r="P94">
            <v>0.43</v>
          </cell>
          <cell r="Q94">
            <v>22240207.677974705</v>
          </cell>
          <cell r="R94">
            <v>29481205.526617635</v>
          </cell>
          <cell r="S94" t="str">
            <v>DRB</v>
          </cell>
          <cell r="T94">
            <v>7362023.6560197454</v>
          </cell>
          <cell r="U94">
            <v>22506514.318452146</v>
          </cell>
          <cell r="V94">
            <v>10387536.246083125</v>
          </cell>
          <cell r="W94">
            <v>1843642.1703881042</v>
          </cell>
          <cell r="X94">
            <v>6736555.7438970814</v>
          </cell>
          <cell r="Z94">
            <v>0</v>
          </cell>
          <cell r="AA94">
            <v>0</v>
          </cell>
          <cell r="AB94">
            <v>0</v>
          </cell>
          <cell r="AD94">
            <v>440</v>
          </cell>
          <cell r="AE94" t="str">
            <v>S</v>
          </cell>
          <cell r="AF94" t="str">
            <v>440.S</v>
          </cell>
          <cell r="AI94">
            <v>208239945.8334201</v>
          </cell>
          <cell r="AJ94">
            <v>51721413.20459234</v>
          </cell>
          <cell r="AK94">
            <v>48836272.134840228</v>
          </cell>
          <cell r="AL94">
            <v>7015510.0475845495</v>
          </cell>
          <cell r="AM94">
            <v>5792517.6533165975</v>
          </cell>
          <cell r="AN94">
            <v>321605658.87375385</v>
          </cell>
        </row>
        <row r="95">
          <cell r="A95">
            <v>95</v>
          </cell>
          <cell r="AD95">
            <v>440</v>
          </cell>
          <cell r="AE95" t="str">
            <v>NA</v>
          </cell>
          <cell r="AF95" t="str">
            <v>440.NA1</v>
          </cell>
        </row>
        <row r="96">
          <cell r="A96">
            <v>96</v>
          </cell>
          <cell r="F96">
            <v>141060892.87615719</v>
          </cell>
          <cell r="G96">
            <v>208239945.8334201</v>
          </cell>
          <cell r="H96">
            <v>51721413.20459234</v>
          </cell>
          <cell r="I96">
            <v>48836272.134840228</v>
          </cell>
          <cell r="J96">
            <v>7015510.0475845495</v>
          </cell>
          <cell r="K96">
            <v>5792517.6533165975</v>
          </cell>
          <cell r="N96">
            <v>89543176.708370641</v>
          </cell>
          <cell r="O96">
            <v>118696769.12504947</v>
          </cell>
          <cell r="Q96">
            <v>22240207.677974705</v>
          </cell>
          <cell r="R96">
            <v>29481205.526617635</v>
          </cell>
          <cell r="T96">
            <v>7362023.6560197454</v>
          </cell>
          <cell r="U96">
            <v>22506514.318452146</v>
          </cell>
          <cell r="V96">
            <v>10387536.246083125</v>
          </cell>
          <cell r="W96">
            <v>1843642.1703881042</v>
          </cell>
          <cell r="X96">
            <v>6736555.7438970814</v>
          </cell>
          <cell r="Z96">
            <v>0</v>
          </cell>
          <cell r="AA96">
            <v>0</v>
          </cell>
          <cell r="AB96">
            <v>0</v>
          </cell>
          <cell r="AD96">
            <v>440</v>
          </cell>
          <cell r="AE96" t="str">
            <v>NA</v>
          </cell>
          <cell r="AF96" t="str">
            <v>440.NA2</v>
          </cell>
        </row>
        <row r="97">
          <cell r="A97">
            <v>97</v>
          </cell>
          <cell r="AD97">
            <v>440</v>
          </cell>
          <cell r="AE97" t="str">
            <v>NA</v>
          </cell>
          <cell r="AF97" t="str">
            <v>440.NA3</v>
          </cell>
        </row>
        <row r="98">
          <cell r="A98">
            <v>98</v>
          </cell>
          <cell r="B98">
            <v>442</v>
          </cell>
          <cell r="C98" t="str">
            <v>Commercial &amp; Industrial Sales</v>
          </cell>
          <cell r="AD98">
            <v>442</v>
          </cell>
          <cell r="AE98" t="str">
            <v>NA</v>
          </cell>
          <cell r="AF98" t="str">
            <v>442.NA</v>
          </cell>
        </row>
        <row r="99">
          <cell r="A99">
            <v>99</v>
          </cell>
          <cell r="D99" t="str">
            <v>S</v>
          </cell>
          <cell r="E99" t="str">
            <v>NONE</v>
          </cell>
          <cell r="F99">
            <v>179391043.07502377</v>
          </cell>
          <cell r="G99">
            <v>0</v>
          </cell>
          <cell r="H99">
            <v>0</v>
          </cell>
          <cell r="I99">
            <v>0</v>
          </cell>
          <cell r="J99">
            <v>0</v>
          </cell>
          <cell r="K99">
            <v>0</v>
          </cell>
          <cell r="M99">
            <v>0.43</v>
          </cell>
          <cell r="N99">
            <v>0</v>
          </cell>
          <cell r="O99">
            <v>0</v>
          </cell>
          <cell r="P99">
            <v>0.43</v>
          </cell>
          <cell r="Q99">
            <v>0</v>
          </cell>
          <cell r="R99">
            <v>0</v>
          </cell>
          <cell r="S99" t="str">
            <v>DRB</v>
          </cell>
          <cell r="T99">
            <v>0</v>
          </cell>
          <cell r="U99">
            <v>0</v>
          </cell>
          <cell r="V99">
            <v>0</v>
          </cell>
          <cell r="W99">
            <v>0</v>
          </cell>
          <cell r="X99">
            <v>0</v>
          </cell>
          <cell r="Z99">
            <v>0</v>
          </cell>
          <cell r="AA99">
            <v>0</v>
          </cell>
          <cell r="AB99">
            <v>0</v>
          </cell>
          <cell r="AD99">
            <v>442</v>
          </cell>
          <cell r="AE99" t="str">
            <v>S</v>
          </cell>
          <cell r="AF99" t="str">
            <v>442.S</v>
          </cell>
        </row>
        <row r="100">
          <cell r="A100">
            <v>100</v>
          </cell>
          <cell r="D100" t="str">
            <v>SE</v>
          </cell>
          <cell r="E100" t="str">
            <v>P</v>
          </cell>
          <cell r="F100">
            <v>0</v>
          </cell>
          <cell r="G100">
            <v>0</v>
          </cell>
          <cell r="H100">
            <v>0</v>
          </cell>
          <cell r="I100">
            <v>0</v>
          </cell>
          <cell r="J100">
            <v>0</v>
          </cell>
          <cell r="K100">
            <v>0</v>
          </cell>
          <cell r="M100">
            <v>0.43</v>
          </cell>
          <cell r="N100">
            <v>0</v>
          </cell>
          <cell r="O100">
            <v>0</v>
          </cell>
          <cell r="P100">
            <v>0.43</v>
          </cell>
          <cell r="Q100">
            <v>0</v>
          </cell>
          <cell r="R100">
            <v>0</v>
          </cell>
          <cell r="S100" t="str">
            <v>DRB</v>
          </cell>
          <cell r="T100">
            <v>0</v>
          </cell>
          <cell r="U100">
            <v>0</v>
          </cell>
          <cell r="V100">
            <v>0</v>
          </cell>
          <cell r="W100">
            <v>0</v>
          </cell>
          <cell r="X100">
            <v>0</v>
          </cell>
          <cell r="Z100">
            <v>0</v>
          </cell>
          <cell r="AA100">
            <v>0</v>
          </cell>
          <cell r="AB100">
            <v>0</v>
          </cell>
          <cell r="AD100">
            <v>442</v>
          </cell>
          <cell r="AE100" t="str">
            <v>SE</v>
          </cell>
          <cell r="AF100" t="str">
            <v>442.SE</v>
          </cell>
        </row>
        <row r="101">
          <cell r="A101">
            <v>101</v>
          </cell>
          <cell r="D101" t="str">
            <v>SG</v>
          </cell>
          <cell r="E101" t="str">
            <v>PT</v>
          </cell>
          <cell r="F101">
            <v>0</v>
          </cell>
          <cell r="G101">
            <v>0</v>
          </cell>
          <cell r="H101">
            <v>0</v>
          </cell>
          <cell r="I101">
            <v>0</v>
          </cell>
          <cell r="J101">
            <v>0</v>
          </cell>
          <cell r="K101">
            <v>0</v>
          </cell>
          <cell r="M101">
            <v>0.43</v>
          </cell>
          <cell r="N101">
            <v>0</v>
          </cell>
          <cell r="O101">
            <v>0</v>
          </cell>
          <cell r="P101">
            <v>0.43</v>
          </cell>
          <cell r="Q101">
            <v>0</v>
          </cell>
          <cell r="R101">
            <v>0</v>
          </cell>
          <cell r="S101" t="str">
            <v>DRB</v>
          </cell>
          <cell r="T101">
            <v>0</v>
          </cell>
          <cell r="U101">
            <v>0</v>
          </cell>
          <cell r="V101">
            <v>0</v>
          </cell>
          <cell r="W101">
            <v>0</v>
          </cell>
          <cell r="X101">
            <v>0</v>
          </cell>
          <cell r="Z101">
            <v>0</v>
          </cell>
          <cell r="AA101">
            <v>0</v>
          </cell>
          <cell r="AB101">
            <v>0</v>
          </cell>
          <cell r="AD101">
            <v>442</v>
          </cell>
          <cell r="AE101" t="str">
            <v>SG</v>
          </cell>
          <cell r="AF101" t="str">
            <v>442.SG</v>
          </cell>
        </row>
        <row r="102">
          <cell r="A102">
            <v>102</v>
          </cell>
          <cell r="F102">
            <v>179391043.07502377</v>
          </cell>
          <cell r="G102">
            <v>0</v>
          </cell>
          <cell r="H102">
            <v>0</v>
          </cell>
          <cell r="I102">
            <v>0</v>
          </cell>
          <cell r="J102">
            <v>0</v>
          </cell>
          <cell r="K102">
            <v>0</v>
          </cell>
          <cell r="N102">
            <v>0</v>
          </cell>
          <cell r="O102">
            <v>0</v>
          </cell>
          <cell r="Q102">
            <v>0</v>
          </cell>
          <cell r="R102">
            <v>0</v>
          </cell>
          <cell r="T102">
            <v>0</v>
          </cell>
          <cell r="U102">
            <v>0</v>
          </cell>
          <cell r="V102">
            <v>0</v>
          </cell>
          <cell r="W102">
            <v>0</v>
          </cell>
          <cell r="X102">
            <v>0</v>
          </cell>
          <cell r="AD102">
            <v>442</v>
          </cell>
          <cell r="AE102" t="str">
            <v>NA</v>
          </cell>
          <cell r="AF102" t="str">
            <v>442.NA1</v>
          </cell>
        </row>
        <row r="103">
          <cell r="A103">
            <v>103</v>
          </cell>
          <cell r="AD103">
            <v>442</v>
          </cell>
          <cell r="AE103" t="str">
            <v>NA</v>
          </cell>
          <cell r="AF103" t="str">
            <v>442.NA2</v>
          </cell>
        </row>
        <row r="104">
          <cell r="A104">
            <v>104</v>
          </cell>
          <cell r="B104">
            <v>444</v>
          </cell>
          <cell r="C104" t="str">
            <v>Public Street &amp; Highway Lighting</v>
          </cell>
          <cell r="T104" t="e">
            <v>#N/A</v>
          </cell>
          <cell r="U104" t="e">
            <v>#N/A</v>
          </cell>
          <cell r="V104" t="e">
            <v>#N/A</v>
          </cell>
          <cell r="W104" t="e">
            <v>#N/A</v>
          </cell>
          <cell r="X104" t="e">
            <v>#N/A</v>
          </cell>
          <cell r="AD104">
            <v>444</v>
          </cell>
          <cell r="AE104" t="str">
            <v>NA</v>
          </cell>
          <cell r="AF104" t="str">
            <v>444.NA</v>
          </cell>
        </row>
        <row r="105">
          <cell r="A105">
            <v>105</v>
          </cell>
          <cell r="D105" t="str">
            <v>S</v>
          </cell>
          <cell r="E105" t="str">
            <v>NONE</v>
          </cell>
          <cell r="F105">
            <v>1153722.9283421484</v>
          </cell>
          <cell r="M105">
            <v>0.43</v>
          </cell>
          <cell r="N105">
            <v>0</v>
          </cell>
          <cell r="O105">
            <v>0</v>
          </cell>
          <cell r="P105">
            <v>0.43</v>
          </cell>
          <cell r="Q105">
            <v>0</v>
          </cell>
          <cell r="R105">
            <v>0</v>
          </cell>
          <cell r="S105" t="str">
            <v>DRB</v>
          </cell>
          <cell r="T105">
            <v>0</v>
          </cell>
          <cell r="U105">
            <v>0</v>
          </cell>
          <cell r="V105">
            <v>0</v>
          </cell>
          <cell r="W105">
            <v>0</v>
          </cell>
          <cell r="X105">
            <v>0</v>
          </cell>
          <cell r="AD105">
            <v>444</v>
          </cell>
          <cell r="AE105" t="str">
            <v>S</v>
          </cell>
          <cell r="AF105" t="str">
            <v>444.S</v>
          </cell>
        </row>
        <row r="106">
          <cell r="A106">
            <v>106</v>
          </cell>
          <cell r="F106">
            <v>1153722.9283421484</v>
          </cell>
          <cell r="G106">
            <v>0</v>
          </cell>
          <cell r="H106">
            <v>0</v>
          </cell>
          <cell r="I106">
            <v>0</v>
          </cell>
          <cell r="J106">
            <v>0</v>
          </cell>
          <cell r="K106">
            <v>0</v>
          </cell>
          <cell r="N106">
            <v>0</v>
          </cell>
          <cell r="O106">
            <v>0</v>
          </cell>
          <cell r="Q106">
            <v>0</v>
          </cell>
          <cell r="R106">
            <v>0</v>
          </cell>
          <cell r="T106">
            <v>0</v>
          </cell>
          <cell r="U106">
            <v>0</v>
          </cell>
          <cell r="V106">
            <v>0</v>
          </cell>
          <cell r="W106">
            <v>0</v>
          </cell>
          <cell r="X106">
            <v>0</v>
          </cell>
          <cell r="AD106">
            <v>444</v>
          </cell>
          <cell r="AE106" t="str">
            <v>NA</v>
          </cell>
          <cell r="AF106" t="str">
            <v>444.NA1</v>
          </cell>
        </row>
        <row r="107">
          <cell r="A107">
            <v>107</v>
          </cell>
          <cell r="AD107">
            <v>444</v>
          </cell>
          <cell r="AE107" t="str">
            <v>NA</v>
          </cell>
          <cell r="AF107" t="str">
            <v>444.NA2</v>
          </cell>
        </row>
        <row r="108">
          <cell r="A108">
            <v>108</v>
          </cell>
          <cell r="B108">
            <v>445</v>
          </cell>
          <cell r="C108" t="str">
            <v>Other Sales to Public Authority</v>
          </cell>
          <cell r="T108" t="e">
            <v>#N/A</v>
          </cell>
          <cell r="U108" t="e">
            <v>#N/A</v>
          </cell>
          <cell r="V108" t="e">
            <v>#N/A</v>
          </cell>
          <cell r="W108" t="e">
            <v>#N/A</v>
          </cell>
          <cell r="X108" t="e">
            <v>#N/A</v>
          </cell>
          <cell r="AD108">
            <v>445</v>
          </cell>
          <cell r="AE108" t="str">
            <v>NA</v>
          </cell>
          <cell r="AF108" t="str">
            <v>445.NA</v>
          </cell>
        </row>
        <row r="109">
          <cell r="A109">
            <v>109</v>
          </cell>
          <cell r="D109" t="str">
            <v>S</v>
          </cell>
          <cell r="E109" t="str">
            <v>NONE</v>
          </cell>
          <cell r="F109">
            <v>0</v>
          </cell>
          <cell r="M109">
            <v>0.43</v>
          </cell>
          <cell r="N109">
            <v>0</v>
          </cell>
          <cell r="O109">
            <v>0</v>
          </cell>
          <cell r="P109">
            <v>0.43</v>
          </cell>
          <cell r="Q109">
            <v>0</v>
          </cell>
          <cell r="R109">
            <v>0</v>
          </cell>
          <cell r="S109" t="str">
            <v>DRB</v>
          </cell>
          <cell r="T109">
            <v>0</v>
          </cell>
          <cell r="U109">
            <v>0</v>
          </cell>
          <cell r="V109">
            <v>0</v>
          </cell>
          <cell r="W109">
            <v>0</v>
          </cell>
          <cell r="X109">
            <v>0</v>
          </cell>
          <cell r="AD109">
            <v>445</v>
          </cell>
          <cell r="AE109" t="str">
            <v>S</v>
          </cell>
          <cell r="AF109" t="str">
            <v>445.S</v>
          </cell>
        </row>
        <row r="110">
          <cell r="A110">
            <v>110</v>
          </cell>
          <cell r="AD110">
            <v>445</v>
          </cell>
          <cell r="AE110" t="str">
            <v>NA</v>
          </cell>
          <cell r="AF110" t="str">
            <v>445.NA1</v>
          </cell>
        </row>
        <row r="111">
          <cell r="A111">
            <v>111</v>
          </cell>
          <cell r="F111">
            <v>0</v>
          </cell>
          <cell r="G111">
            <v>0</v>
          </cell>
          <cell r="H111">
            <v>0</v>
          </cell>
          <cell r="I111">
            <v>0</v>
          </cell>
          <cell r="J111">
            <v>0</v>
          </cell>
          <cell r="K111">
            <v>0</v>
          </cell>
          <cell r="N111">
            <v>0</v>
          </cell>
          <cell r="O111">
            <v>0</v>
          </cell>
          <cell r="Q111">
            <v>0</v>
          </cell>
          <cell r="R111">
            <v>0</v>
          </cell>
          <cell r="T111">
            <v>0</v>
          </cell>
          <cell r="U111">
            <v>0</v>
          </cell>
          <cell r="V111">
            <v>0</v>
          </cell>
          <cell r="W111">
            <v>0</v>
          </cell>
          <cell r="X111">
            <v>0</v>
          </cell>
          <cell r="AD111">
            <v>445</v>
          </cell>
          <cell r="AE111" t="str">
            <v>NA</v>
          </cell>
          <cell r="AF111" t="str">
            <v>445.NA2</v>
          </cell>
        </row>
        <row r="112">
          <cell r="A112">
            <v>112</v>
          </cell>
          <cell r="AD112">
            <v>445</v>
          </cell>
          <cell r="AE112" t="str">
            <v>NA</v>
          </cell>
          <cell r="AF112" t="str">
            <v>445.NA3</v>
          </cell>
        </row>
        <row r="113">
          <cell r="A113">
            <v>113</v>
          </cell>
          <cell r="B113">
            <v>448</v>
          </cell>
          <cell r="C113" t="str">
            <v>Interdepartmental</v>
          </cell>
          <cell r="AD113">
            <v>448</v>
          </cell>
          <cell r="AE113" t="str">
            <v>NA</v>
          </cell>
          <cell r="AF113" t="str">
            <v>448.NA</v>
          </cell>
        </row>
        <row r="114">
          <cell r="A114">
            <v>114</v>
          </cell>
          <cell r="D114" t="str">
            <v>S</v>
          </cell>
          <cell r="E114" t="str">
            <v>DPW</v>
          </cell>
          <cell r="F114">
            <v>0</v>
          </cell>
          <cell r="G114">
            <v>0</v>
          </cell>
          <cell r="H114">
            <v>0</v>
          </cell>
          <cell r="I114">
            <v>0</v>
          </cell>
          <cell r="J114">
            <v>0</v>
          </cell>
          <cell r="K114">
            <v>0</v>
          </cell>
          <cell r="M114">
            <v>0.43</v>
          </cell>
          <cell r="N114">
            <v>0</v>
          </cell>
          <cell r="O114">
            <v>0</v>
          </cell>
          <cell r="P114">
            <v>0.43</v>
          </cell>
          <cell r="Q114">
            <v>0</v>
          </cell>
          <cell r="R114">
            <v>0</v>
          </cell>
          <cell r="S114" t="str">
            <v>DRB</v>
          </cell>
          <cell r="T114">
            <v>0</v>
          </cell>
          <cell r="U114">
            <v>0</v>
          </cell>
          <cell r="V114">
            <v>0</v>
          </cell>
          <cell r="W114">
            <v>0</v>
          </cell>
          <cell r="X114">
            <v>0</v>
          </cell>
          <cell r="Y114">
            <v>0</v>
          </cell>
          <cell r="Z114">
            <v>0</v>
          </cell>
          <cell r="AA114">
            <v>0</v>
          </cell>
          <cell r="AB114">
            <v>0</v>
          </cell>
          <cell r="AD114">
            <v>448</v>
          </cell>
          <cell r="AE114" t="str">
            <v>S</v>
          </cell>
          <cell r="AF114" t="str">
            <v>448.S</v>
          </cell>
        </row>
        <row r="115">
          <cell r="A115">
            <v>115</v>
          </cell>
          <cell r="D115" t="str">
            <v>SO</v>
          </cell>
          <cell r="E115" t="str">
            <v>GP</v>
          </cell>
          <cell r="F115">
            <v>0</v>
          </cell>
          <cell r="G115">
            <v>0</v>
          </cell>
          <cell r="H115">
            <v>0</v>
          </cell>
          <cell r="I115">
            <v>0</v>
          </cell>
          <cell r="J115">
            <v>0</v>
          </cell>
          <cell r="K115">
            <v>0</v>
          </cell>
          <cell r="M115">
            <v>0.43</v>
          </cell>
          <cell r="N115">
            <v>0</v>
          </cell>
          <cell r="O115">
            <v>0</v>
          </cell>
          <cell r="P115">
            <v>0.43</v>
          </cell>
          <cell r="Q115">
            <v>0</v>
          </cell>
          <cell r="R115">
            <v>0</v>
          </cell>
          <cell r="S115" t="str">
            <v>DRB</v>
          </cell>
          <cell r="T115">
            <v>0</v>
          </cell>
          <cell r="U115">
            <v>0</v>
          </cell>
          <cell r="V115">
            <v>0</v>
          </cell>
          <cell r="W115">
            <v>0</v>
          </cell>
          <cell r="X115">
            <v>0</v>
          </cell>
          <cell r="Y115">
            <v>0</v>
          </cell>
          <cell r="Z115">
            <v>0</v>
          </cell>
          <cell r="AA115">
            <v>0</v>
          </cell>
          <cell r="AB115">
            <v>0</v>
          </cell>
          <cell r="AD115">
            <v>448</v>
          </cell>
          <cell r="AE115" t="str">
            <v>SO</v>
          </cell>
          <cell r="AF115" t="str">
            <v>448.SO</v>
          </cell>
        </row>
        <row r="116">
          <cell r="A116">
            <v>116</v>
          </cell>
          <cell r="F116">
            <v>0</v>
          </cell>
          <cell r="G116">
            <v>0</v>
          </cell>
          <cell r="H116">
            <v>0</v>
          </cell>
          <cell r="I116">
            <v>0</v>
          </cell>
          <cell r="J116">
            <v>0</v>
          </cell>
          <cell r="K116">
            <v>0</v>
          </cell>
          <cell r="N116">
            <v>0</v>
          </cell>
          <cell r="O116">
            <v>0</v>
          </cell>
          <cell r="Q116">
            <v>0</v>
          </cell>
          <cell r="R116">
            <v>0</v>
          </cell>
          <cell r="T116">
            <v>0</v>
          </cell>
          <cell r="U116">
            <v>0</v>
          </cell>
          <cell r="V116">
            <v>0</v>
          </cell>
          <cell r="W116">
            <v>0</v>
          </cell>
          <cell r="X116">
            <v>0</v>
          </cell>
          <cell r="Y116">
            <v>0</v>
          </cell>
          <cell r="Z116">
            <v>0</v>
          </cell>
          <cell r="AA116">
            <v>0</v>
          </cell>
          <cell r="AB116">
            <v>0</v>
          </cell>
          <cell r="AD116">
            <v>448</v>
          </cell>
          <cell r="AE116" t="str">
            <v>NA</v>
          </cell>
          <cell r="AF116" t="str">
            <v>448.NA1</v>
          </cell>
        </row>
        <row r="117">
          <cell r="A117">
            <v>117</v>
          </cell>
          <cell r="AD117">
            <v>448</v>
          </cell>
          <cell r="AE117" t="str">
            <v>NA</v>
          </cell>
          <cell r="AF117" t="str">
            <v>448.NA2</v>
          </cell>
        </row>
        <row r="118">
          <cell r="A118">
            <v>118</v>
          </cell>
          <cell r="B118" t="str">
            <v>Total Sales to Ultimate Customers</v>
          </cell>
          <cell r="F118">
            <v>321605658.8795231</v>
          </cell>
          <cell r="G118">
            <v>208239945.8334201</v>
          </cell>
          <cell r="H118">
            <v>51721413.20459234</v>
          </cell>
          <cell r="I118">
            <v>48836272.134840228</v>
          </cell>
          <cell r="J118">
            <v>7015510.0475845495</v>
          </cell>
          <cell r="K118">
            <v>5792517.6533165975</v>
          </cell>
          <cell r="N118">
            <v>89543176.708370641</v>
          </cell>
          <cell r="O118">
            <v>118696769.12504947</v>
          </cell>
          <cell r="P118">
            <v>0.43</v>
          </cell>
          <cell r="Q118">
            <v>22240207.677974705</v>
          </cell>
          <cell r="R118">
            <v>29481205.526617635</v>
          </cell>
          <cell r="T118">
            <v>7362023.6560197454</v>
          </cell>
          <cell r="U118">
            <v>22506514.318452146</v>
          </cell>
          <cell r="V118">
            <v>10387536.246083125</v>
          </cell>
          <cell r="W118">
            <v>1843642.1703881042</v>
          </cell>
          <cell r="X118">
            <v>6736555.7438970814</v>
          </cell>
          <cell r="Z118">
            <v>0</v>
          </cell>
          <cell r="AA118">
            <v>0</v>
          </cell>
          <cell r="AB118">
            <v>0</v>
          </cell>
          <cell r="AD118" t="str">
            <v>Total Sales to Ultimate Customers</v>
          </cell>
          <cell r="AE118" t="str">
            <v>NA</v>
          </cell>
          <cell r="AF118" t="str">
            <v>Total Sales to Ultimate Customers.NA</v>
          </cell>
        </row>
        <row r="119">
          <cell r="A119">
            <v>119</v>
          </cell>
          <cell r="AD119" t="str">
            <v>Total Sales to Ultimate Customers</v>
          </cell>
          <cell r="AE119" t="str">
            <v>NA</v>
          </cell>
          <cell r="AF119" t="str">
            <v>Total Sales to Ultimate Customers.NA1</v>
          </cell>
        </row>
        <row r="120">
          <cell r="A120">
            <v>120</v>
          </cell>
          <cell r="AD120" t="str">
            <v>Total Sales to Ultimate Customers</v>
          </cell>
          <cell r="AE120" t="str">
            <v>NA</v>
          </cell>
          <cell r="AF120" t="str">
            <v>Total Sales to Ultimate Customers.NA2</v>
          </cell>
        </row>
        <row r="121">
          <cell r="A121">
            <v>121</v>
          </cell>
          <cell r="B121">
            <v>447</v>
          </cell>
          <cell r="C121" t="str">
            <v>Sales for Resale</v>
          </cell>
          <cell r="E121" t="str">
            <v>P</v>
          </cell>
          <cell r="F121">
            <v>0</v>
          </cell>
          <cell r="G121">
            <v>0</v>
          </cell>
          <cell r="H121">
            <v>0</v>
          </cell>
          <cell r="I121">
            <v>0</v>
          </cell>
          <cell r="J121">
            <v>0</v>
          </cell>
          <cell r="K121">
            <v>0</v>
          </cell>
          <cell r="M121">
            <v>0.43</v>
          </cell>
          <cell r="N121">
            <v>0</v>
          </cell>
          <cell r="O121">
            <v>0</v>
          </cell>
          <cell r="P121">
            <v>0.43</v>
          </cell>
          <cell r="Q121">
            <v>0</v>
          </cell>
          <cell r="R121">
            <v>0</v>
          </cell>
          <cell r="S121" t="str">
            <v>DRB</v>
          </cell>
          <cell r="T121">
            <v>0</v>
          </cell>
          <cell r="U121">
            <v>0</v>
          </cell>
          <cell r="V121">
            <v>0</v>
          </cell>
          <cell r="W121">
            <v>0</v>
          </cell>
          <cell r="X121">
            <v>0</v>
          </cell>
          <cell r="Y121">
            <v>0</v>
          </cell>
          <cell r="Z121">
            <v>0</v>
          </cell>
          <cell r="AA121">
            <v>0</v>
          </cell>
          <cell r="AB121">
            <v>0</v>
          </cell>
          <cell r="AD121">
            <v>447</v>
          </cell>
          <cell r="AE121" t="str">
            <v>NA</v>
          </cell>
          <cell r="AF121" t="str">
            <v>447.NA</v>
          </cell>
        </row>
        <row r="122">
          <cell r="A122">
            <v>122</v>
          </cell>
          <cell r="AD122">
            <v>447</v>
          </cell>
          <cell r="AE122" t="str">
            <v>NA</v>
          </cell>
          <cell r="AF122" t="str">
            <v>447.NA1</v>
          </cell>
        </row>
        <row r="123">
          <cell r="A123">
            <v>123</v>
          </cell>
          <cell r="B123" t="str">
            <v>447NPC</v>
          </cell>
          <cell r="C123" t="str">
            <v>Sales for Resale - NPC</v>
          </cell>
          <cell r="AD123" t="str">
            <v>447NPC</v>
          </cell>
          <cell r="AE123" t="str">
            <v>NA</v>
          </cell>
          <cell r="AF123" t="str">
            <v>447NPC.NA</v>
          </cell>
        </row>
        <row r="124">
          <cell r="A124">
            <v>124</v>
          </cell>
          <cell r="D124" t="str">
            <v>S</v>
          </cell>
          <cell r="E124" t="str">
            <v>P</v>
          </cell>
          <cell r="F124">
            <v>0</v>
          </cell>
          <cell r="G124">
            <v>0</v>
          </cell>
          <cell r="H124">
            <v>0</v>
          </cell>
          <cell r="I124">
            <v>0</v>
          </cell>
          <cell r="J124">
            <v>0</v>
          </cell>
          <cell r="K124">
            <v>0</v>
          </cell>
          <cell r="M124">
            <v>0.43</v>
          </cell>
          <cell r="N124">
            <v>0</v>
          </cell>
          <cell r="O124">
            <v>0</v>
          </cell>
          <cell r="P124">
            <v>0.43</v>
          </cell>
          <cell r="Q124">
            <v>0</v>
          </cell>
          <cell r="R124">
            <v>0</v>
          </cell>
          <cell r="S124" t="str">
            <v>DRB</v>
          </cell>
          <cell r="T124">
            <v>0</v>
          </cell>
          <cell r="U124">
            <v>0</v>
          </cell>
          <cell r="V124">
            <v>0</v>
          </cell>
          <cell r="W124">
            <v>0</v>
          </cell>
          <cell r="X124">
            <v>0</v>
          </cell>
          <cell r="Y124">
            <v>0</v>
          </cell>
          <cell r="Z124">
            <v>0</v>
          </cell>
          <cell r="AA124">
            <v>0</v>
          </cell>
          <cell r="AB124">
            <v>0</v>
          </cell>
          <cell r="AD124" t="str">
            <v>447NPC</v>
          </cell>
          <cell r="AE124" t="str">
            <v>S</v>
          </cell>
          <cell r="AF124" t="str">
            <v>447NPC.S</v>
          </cell>
        </row>
        <row r="125">
          <cell r="A125">
            <v>125</v>
          </cell>
          <cell r="D125" t="str">
            <v>SG</v>
          </cell>
          <cell r="E125" t="str">
            <v>P</v>
          </cell>
          <cell r="F125">
            <v>0</v>
          </cell>
          <cell r="G125">
            <v>0</v>
          </cell>
          <cell r="H125">
            <v>0</v>
          </cell>
          <cell r="I125">
            <v>0</v>
          </cell>
          <cell r="J125">
            <v>0</v>
          </cell>
          <cell r="K125">
            <v>0</v>
          </cell>
          <cell r="M125">
            <v>0.43</v>
          </cell>
          <cell r="N125">
            <v>0</v>
          </cell>
          <cell r="O125">
            <v>0</v>
          </cell>
          <cell r="P125">
            <v>0.43</v>
          </cell>
          <cell r="Q125">
            <v>0</v>
          </cell>
          <cell r="R125">
            <v>0</v>
          </cell>
          <cell r="S125" t="str">
            <v>DRB</v>
          </cell>
          <cell r="T125">
            <v>0</v>
          </cell>
          <cell r="U125">
            <v>0</v>
          </cell>
          <cell r="V125">
            <v>0</v>
          </cell>
          <cell r="W125">
            <v>0</v>
          </cell>
          <cell r="X125">
            <v>0</v>
          </cell>
          <cell r="Y125">
            <v>0</v>
          </cell>
          <cell r="Z125">
            <v>0</v>
          </cell>
          <cell r="AA125">
            <v>0</v>
          </cell>
          <cell r="AB125">
            <v>0</v>
          </cell>
          <cell r="AD125" t="str">
            <v>447NPC</v>
          </cell>
          <cell r="AE125" t="str">
            <v>SG</v>
          </cell>
          <cell r="AF125" t="str">
            <v>447NPC.SG</v>
          </cell>
        </row>
        <row r="126">
          <cell r="A126">
            <v>126</v>
          </cell>
          <cell r="D126" t="str">
            <v>SE</v>
          </cell>
          <cell r="E126" t="str">
            <v>P</v>
          </cell>
          <cell r="F126">
            <v>0</v>
          </cell>
          <cell r="G126">
            <v>0</v>
          </cell>
          <cell r="H126">
            <v>0</v>
          </cell>
          <cell r="I126">
            <v>0</v>
          </cell>
          <cell r="J126">
            <v>0</v>
          </cell>
          <cell r="K126">
            <v>0</v>
          </cell>
          <cell r="M126">
            <v>0.43</v>
          </cell>
          <cell r="N126">
            <v>0</v>
          </cell>
          <cell r="O126">
            <v>0</v>
          </cell>
          <cell r="P126">
            <v>0.43</v>
          </cell>
          <cell r="Q126">
            <v>0</v>
          </cell>
          <cell r="R126">
            <v>0</v>
          </cell>
          <cell r="S126" t="str">
            <v>DRB</v>
          </cell>
          <cell r="T126">
            <v>0</v>
          </cell>
          <cell r="U126">
            <v>0</v>
          </cell>
          <cell r="V126">
            <v>0</v>
          </cell>
          <cell r="W126">
            <v>0</v>
          </cell>
          <cell r="X126">
            <v>0</v>
          </cell>
          <cell r="Y126">
            <v>0</v>
          </cell>
          <cell r="Z126">
            <v>0</v>
          </cell>
          <cell r="AA126">
            <v>0</v>
          </cell>
          <cell r="AB126">
            <v>0</v>
          </cell>
          <cell r="AD126" t="str">
            <v>447NPC</v>
          </cell>
          <cell r="AE126" t="str">
            <v>SE</v>
          </cell>
          <cell r="AF126" t="str">
            <v>447NPC.SE</v>
          </cell>
        </row>
        <row r="127">
          <cell r="A127">
            <v>127</v>
          </cell>
          <cell r="D127" t="str">
            <v>CAEW</v>
          </cell>
          <cell r="E127" t="str">
            <v>P</v>
          </cell>
          <cell r="F127">
            <v>0</v>
          </cell>
          <cell r="G127">
            <v>0</v>
          </cell>
          <cell r="H127">
            <v>0</v>
          </cell>
          <cell r="I127">
            <v>0</v>
          </cell>
          <cell r="J127">
            <v>0</v>
          </cell>
          <cell r="K127">
            <v>0</v>
          </cell>
          <cell r="M127">
            <v>0.43</v>
          </cell>
          <cell r="N127">
            <v>0</v>
          </cell>
          <cell r="O127">
            <v>0</v>
          </cell>
          <cell r="P127">
            <v>0.43</v>
          </cell>
          <cell r="Q127">
            <v>0</v>
          </cell>
          <cell r="R127">
            <v>0</v>
          </cell>
          <cell r="S127" t="str">
            <v>DRB</v>
          </cell>
          <cell r="T127">
            <v>0</v>
          </cell>
          <cell r="U127">
            <v>0</v>
          </cell>
          <cell r="V127">
            <v>0</v>
          </cell>
          <cell r="W127">
            <v>0</v>
          </cell>
          <cell r="X127">
            <v>0</v>
          </cell>
          <cell r="Y127">
            <v>0</v>
          </cell>
          <cell r="Z127">
            <v>0</v>
          </cell>
          <cell r="AA127">
            <v>0</v>
          </cell>
          <cell r="AB127">
            <v>0</v>
          </cell>
          <cell r="AD127" t="str">
            <v>447NPC</v>
          </cell>
          <cell r="AE127" t="str">
            <v>CAEW</v>
          </cell>
          <cell r="AF127" t="str">
            <v>447NPC.CAEW</v>
          </cell>
        </row>
        <row r="128">
          <cell r="A128">
            <v>128</v>
          </cell>
          <cell r="D128" t="str">
            <v>CAGW</v>
          </cell>
          <cell r="E128" t="str">
            <v>P</v>
          </cell>
          <cell r="F128">
            <v>21276368.229084611</v>
          </cell>
          <cell r="G128">
            <v>21276368.229084611</v>
          </cell>
          <cell r="H128">
            <v>0</v>
          </cell>
          <cell r="I128">
            <v>0</v>
          </cell>
          <cell r="J128">
            <v>0</v>
          </cell>
          <cell r="K128">
            <v>0</v>
          </cell>
          <cell r="M128">
            <v>0.43</v>
          </cell>
          <cell r="N128">
            <v>9148838.338506382</v>
          </cell>
          <cell r="O128">
            <v>12127529.890578229</v>
          </cell>
          <cell r="P128">
            <v>0.43</v>
          </cell>
          <cell r="Q128">
            <v>0</v>
          </cell>
          <cell r="R128">
            <v>0</v>
          </cell>
          <cell r="S128" t="str">
            <v>DRB</v>
          </cell>
          <cell r="T128">
            <v>0</v>
          </cell>
          <cell r="U128">
            <v>0</v>
          </cell>
          <cell r="V128">
            <v>0</v>
          </cell>
          <cell r="W128">
            <v>0</v>
          </cell>
          <cell r="X128">
            <v>0</v>
          </cell>
          <cell r="Y128">
            <v>0</v>
          </cell>
          <cell r="Z128">
            <v>0</v>
          </cell>
          <cell r="AA128">
            <v>0</v>
          </cell>
          <cell r="AB128">
            <v>0</v>
          </cell>
          <cell r="AD128" t="str">
            <v>447NPC</v>
          </cell>
          <cell r="AE128" t="str">
            <v>CAGW</v>
          </cell>
          <cell r="AF128" t="str">
            <v>447NPC.CAGW</v>
          </cell>
        </row>
        <row r="129">
          <cell r="A129">
            <v>129</v>
          </cell>
          <cell r="D129" t="str">
            <v>DGP</v>
          </cell>
          <cell r="E129" t="str">
            <v>P</v>
          </cell>
          <cell r="F129">
            <v>0</v>
          </cell>
          <cell r="G129">
            <v>0</v>
          </cell>
          <cell r="H129">
            <v>0</v>
          </cell>
          <cell r="I129">
            <v>0</v>
          </cell>
          <cell r="J129">
            <v>0</v>
          </cell>
          <cell r="K129">
            <v>0</v>
          </cell>
          <cell r="M129">
            <v>0.43</v>
          </cell>
          <cell r="N129">
            <v>0</v>
          </cell>
          <cell r="O129">
            <v>0</v>
          </cell>
          <cell r="P129">
            <v>0.43</v>
          </cell>
          <cell r="Q129">
            <v>0</v>
          </cell>
          <cell r="R129">
            <v>0</v>
          </cell>
          <cell r="S129" t="str">
            <v>DRB</v>
          </cell>
          <cell r="T129">
            <v>0</v>
          </cell>
          <cell r="U129">
            <v>0</v>
          </cell>
          <cell r="V129">
            <v>0</v>
          </cell>
          <cell r="W129">
            <v>0</v>
          </cell>
          <cell r="X129">
            <v>0</v>
          </cell>
          <cell r="Y129">
            <v>0</v>
          </cell>
          <cell r="Z129">
            <v>0</v>
          </cell>
          <cell r="AA129">
            <v>0</v>
          </cell>
          <cell r="AB129">
            <v>0</v>
          </cell>
          <cell r="AD129" t="str">
            <v>447NPC</v>
          </cell>
          <cell r="AE129" t="str">
            <v>DGP</v>
          </cell>
          <cell r="AF129" t="str">
            <v>447NPC.DGP</v>
          </cell>
        </row>
        <row r="130">
          <cell r="A130">
            <v>130</v>
          </cell>
          <cell r="F130">
            <v>21276368.229084611</v>
          </cell>
          <cell r="G130">
            <v>21276368.229084611</v>
          </cell>
          <cell r="H130">
            <v>0</v>
          </cell>
          <cell r="I130">
            <v>0</v>
          </cell>
          <cell r="J130">
            <v>0</v>
          </cell>
          <cell r="K130">
            <v>0</v>
          </cell>
          <cell r="N130">
            <v>9148838.338506382</v>
          </cell>
          <cell r="O130">
            <v>12127529.890578229</v>
          </cell>
          <cell r="Q130">
            <v>0</v>
          </cell>
          <cell r="R130">
            <v>0</v>
          </cell>
          <cell r="T130">
            <v>0</v>
          </cell>
          <cell r="U130">
            <v>0</v>
          </cell>
          <cell r="V130">
            <v>0</v>
          </cell>
          <cell r="W130">
            <v>0</v>
          </cell>
          <cell r="X130">
            <v>0</v>
          </cell>
          <cell r="Y130">
            <v>0</v>
          </cell>
          <cell r="Z130">
            <v>0</v>
          </cell>
          <cell r="AA130">
            <v>0</v>
          </cell>
          <cell r="AB130">
            <v>0</v>
          </cell>
          <cell r="AD130" t="str">
            <v>447NPC</v>
          </cell>
          <cell r="AE130" t="str">
            <v>NA</v>
          </cell>
          <cell r="AF130" t="str">
            <v>447NPC.NA1</v>
          </cell>
        </row>
        <row r="131">
          <cell r="A131">
            <v>131</v>
          </cell>
          <cell r="AD131" t="str">
            <v>447NPC</v>
          </cell>
          <cell r="AE131" t="str">
            <v>NA</v>
          </cell>
          <cell r="AF131" t="str">
            <v>447NPC.NA2</v>
          </cell>
        </row>
        <row r="132">
          <cell r="A132">
            <v>132</v>
          </cell>
          <cell r="B132">
            <v>449</v>
          </cell>
          <cell r="C132" t="str">
            <v>Provision for Rate Refund</v>
          </cell>
          <cell r="AD132">
            <v>449</v>
          </cell>
          <cell r="AE132" t="str">
            <v>NA</v>
          </cell>
          <cell r="AF132" t="str">
            <v>449.NA</v>
          </cell>
        </row>
        <row r="133">
          <cell r="A133">
            <v>133</v>
          </cell>
          <cell r="D133" t="str">
            <v>S</v>
          </cell>
          <cell r="E133" t="str">
            <v>NONE</v>
          </cell>
          <cell r="F133">
            <v>0</v>
          </cell>
          <cell r="G133">
            <v>0</v>
          </cell>
          <cell r="H133">
            <v>0</v>
          </cell>
          <cell r="I133">
            <v>0</v>
          </cell>
          <cell r="J133">
            <v>0</v>
          </cell>
          <cell r="K133">
            <v>0</v>
          </cell>
          <cell r="M133">
            <v>0.43</v>
          </cell>
          <cell r="N133">
            <v>0</v>
          </cell>
          <cell r="O133">
            <v>0</v>
          </cell>
          <cell r="P133">
            <v>0.43</v>
          </cell>
          <cell r="Q133">
            <v>0</v>
          </cell>
          <cell r="R133">
            <v>0</v>
          </cell>
          <cell r="S133" t="str">
            <v>DRB</v>
          </cell>
          <cell r="T133">
            <v>0</v>
          </cell>
          <cell r="U133">
            <v>0</v>
          </cell>
          <cell r="V133">
            <v>0</v>
          </cell>
          <cell r="W133">
            <v>0</v>
          </cell>
          <cell r="X133">
            <v>0</v>
          </cell>
          <cell r="Y133">
            <v>0</v>
          </cell>
          <cell r="Z133">
            <v>0</v>
          </cell>
          <cell r="AA133">
            <v>0</v>
          </cell>
          <cell r="AB133">
            <v>0</v>
          </cell>
          <cell r="AD133">
            <v>449</v>
          </cell>
          <cell r="AE133" t="str">
            <v>S</v>
          </cell>
          <cell r="AF133" t="str">
            <v>449.S</v>
          </cell>
        </row>
        <row r="134">
          <cell r="A134">
            <v>134</v>
          </cell>
          <cell r="D134" t="str">
            <v>SG</v>
          </cell>
          <cell r="E134" t="str">
            <v>P</v>
          </cell>
          <cell r="F134">
            <v>0</v>
          </cell>
          <cell r="G134">
            <v>0</v>
          </cell>
          <cell r="H134">
            <v>0</v>
          </cell>
          <cell r="I134">
            <v>0</v>
          </cell>
          <cell r="J134">
            <v>0</v>
          </cell>
          <cell r="K134">
            <v>0</v>
          </cell>
          <cell r="M134">
            <v>0.43</v>
          </cell>
          <cell r="N134">
            <v>0</v>
          </cell>
          <cell r="O134">
            <v>0</v>
          </cell>
          <cell r="P134">
            <v>0.43</v>
          </cell>
          <cell r="Q134">
            <v>0</v>
          </cell>
          <cell r="R134">
            <v>0</v>
          </cell>
          <cell r="S134" t="str">
            <v>DRB</v>
          </cell>
          <cell r="T134">
            <v>0</v>
          </cell>
          <cell r="U134">
            <v>0</v>
          </cell>
          <cell r="V134">
            <v>0</v>
          </cell>
          <cell r="W134">
            <v>0</v>
          </cell>
          <cell r="X134">
            <v>0</v>
          </cell>
          <cell r="Y134">
            <v>0</v>
          </cell>
          <cell r="Z134">
            <v>0</v>
          </cell>
          <cell r="AA134">
            <v>0</v>
          </cell>
          <cell r="AB134">
            <v>0</v>
          </cell>
          <cell r="AD134">
            <v>449</v>
          </cell>
          <cell r="AE134" t="str">
            <v>SG</v>
          </cell>
          <cell r="AF134" t="str">
            <v>449.SG</v>
          </cell>
        </row>
        <row r="135">
          <cell r="A135">
            <v>135</v>
          </cell>
          <cell r="F135">
            <v>0</v>
          </cell>
          <cell r="G135">
            <v>0</v>
          </cell>
          <cell r="H135">
            <v>0</v>
          </cell>
          <cell r="I135">
            <v>0</v>
          </cell>
          <cell r="J135">
            <v>0</v>
          </cell>
          <cell r="K135">
            <v>0</v>
          </cell>
          <cell r="N135">
            <v>0</v>
          </cell>
          <cell r="O135">
            <v>0</v>
          </cell>
          <cell r="Q135">
            <v>0</v>
          </cell>
          <cell r="R135">
            <v>0</v>
          </cell>
          <cell r="T135">
            <v>0</v>
          </cell>
          <cell r="U135">
            <v>0</v>
          </cell>
          <cell r="V135">
            <v>0</v>
          </cell>
          <cell r="W135">
            <v>0</v>
          </cell>
          <cell r="X135">
            <v>0</v>
          </cell>
          <cell r="Y135">
            <v>0</v>
          </cell>
          <cell r="Z135">
            <v>0</v>
          </cell>
          <cell r="AA135">
            <v>0</v>
          </cell>
          <cell r="AB135">
            <v>0</v>
          </cell>
          <cell r="AD135">
            <v>449</v>
          </cell>
          <cell r="AE135" t="str">
            <v>NA</v>
          </cell>
          <cell r="AF135" t="str">
            <v>449.NA1</v>
          </cell>
        </row>
        <row r="136">
          <cell r="A136">
            <v>136</v>
          </cell>
          <cell r="B136" t="str">
            <v xml:space="preserve"> </v>
          </cell>
          <cell r="C136" t="str">
            <v>State Revenue Credit</v>
          </cell>
          <cell r="E136" t="str">
            <v>REVREQ</v>
          </cell>
          <cell r="F136">
            <v>289964.64536681795</v>
          </cell>
          <cell r="G136">
            <v>194340.69903488786</v>
          </cell>
          <cell r="H136">
            <v>47116.370976155027</v>
          </cell>
          <cell r="I136">
            <v>41643.520399574438</v>
          </cell>
          <cell r="J136">
            <v>6619.9983714551045</v>
          </cell>
          <cell r="K136">
            <v>2407.4240158982966</v>
          </cell>
          <cell r="M136">
            <v>0.43</v>
          </cell>
          <cell r="N136">
            <v>83566.500585001777</v>
          </cell>
          <cell r="O136">
            <v>110774.1984498861</v>
          </cell>
          <cell r="P136">
            <v>0.43</v>
          </cell>
          <cell r="Q136">
            <v>20260.039519746661</v>
          </cell>
          <cell r="R136">
            <v>26856.331456408367</v>
          </cell>
          <cell r="S136" t="str">
            <v>DRB</v>
          </cell>
          <cell r="T136">
            <v>6277.7228666250012</v>
          </cell>
          <cell r="U136">
            <v>19191.687800329324</v>
          </cell>
          <cell r="V136">
            <v>8857.6289437227479</v>
          </cell>
          <cell r="W136">
            <v>1572.1050558504896</v>
          </cell>
          <cell r="X136">
            <v>5744.3757330468534</v>
          </cell>
          <cell r="Y136">
            <v>0</v>
          </cell>
          <cell r="Z136">
            <v>0</v>
          </cell>
          <cell r="AA136">
            <v>0</v>
          </cell>
          <cell r="AB136">
            <v>0</v>
          </cell>
          <cell r="AD136">
            <v>449</v>
          </cell>
          <cell r="AE136" t="str">
            <v>NA</v>
          </cell>
          <cell r="AF136" t="str">
            <v>449.NA2</v>
          </cell>
        </row>
        <row r="137">
          <cell r="A137">
            <v>137</v>
          </cell>
          <cell r="C137" t="str">
            <v>AGA Revenue Credit</v>
          </cell>
          <cell r="E137" t="str">
            <v>DPW</v>
          </cell>
          <cell r="F137">
            <v>696711.28</v>
          </cell>
          <cell r="G137">
            <v>0</v>
          </cell>
          <cell r="H137">
            <v>0</v>
          </cell>
          <cell r="I137">
            <v>696711.28</v>
          </cell>
          <cell r="J137">
            <v>0</v>
          </cell>
          <cell r="K137">
            <v>0</v>
          </cell>
          <cell r="M137">
            <v>0.43</v>
          </cell>
          <cell r="N137">
            <v>0</v>
          </cell>
          <cell r="O137">
            <v>0</v>
          </cell>
          <cell r="P137">
            <v>0.43</v>
          </cell>
          <cell r="Q137">
            <v>0</v>
          </cell>
          <cell r="R137">
            <v>0</v>
          </cell>
          <cell r="S137" t="str">
            <v>DRB</v>
          </cell>
          <cell r="T137">
            <v>98216.073714032245</v>
          </cell>
          <cell r="U137">
            <v>300257.3168234179</v>
          </cell>
          <cell r="V137">
            <v>138579.15612893619</v>
          </cell>
          <cell r="W137">
            <v>24595.858933579442</v>
          </cell>
          <cell r="X137">
            <v>89871.764400033935</v>
          </cell>
          <cell r="Y137">
            <v>0</v>
          </cell>
          <cell r="Z137">
            <v>0</v>
          </cell>
          <cell r="AA137">
            <v>0</v>
          </cell>
          <cell r="AB137">
            <v>0</v>
          </cell>
          <cell r="AD137">
            <v>449</v>
          </cell>
          <cell r="AE137" t="str">
            <v>NA</v>
          </cell>
          <cell r="AF137" t="str">
            <v>449.NA3</v>
          </cell>
        </row>
        <row r="138">
          <cell r="A138">
            <v>138</v>
          </cell>
          <cell r="AD138">
            <v>449</v>
          </cell>
          <cell r="AE138" t="str">
            <v>NA</v>
          </cell>
          <cell r="AF138" t="str">
            <v>449.NA4</v>
          </cell>
        </row>
        <row r="139">
          <cell r="A139">
            <v>139</v>
          </cell>
          <cell r="B139" t="str">
            <v>Total Sales from Electricity</v>
          </cell>
          <cell r="F139">
            <v>342882027.10860771</v>
          </cell>
          <cell r="G139">
            <v>229516314.06250471</v>
          </cell>
          <cell r="H139">
            <v>51721413.20459234</v>
          </cell>
          <cell r="I139">
            <v>48836272.134840228</v>
          </cell>
          <cell r="J139">
            <v>7015510.0475845495</v>
          </cell>
          <cell r="K139">
            <v>5792517.6533165975</v>
          </cell>
          <cell r="N139">
            <v>98692015.046877027</v>
          </cell>
          <cell r="O139">
            <v>130824299.0156277</v>
          </cell>
          <cell r="Q139">
            <v>22240207.677974705</v>
          </cell>
          <cell r="R139">
            <v>29481205.526617635</v>
          </cell>
          <cell r="T139">
            <v>7362023.6560197454</v>
          </cell>
          <cell r="U139">
            <v>22506514.318452146</v>
          </cell>
          <cell r="V139">
            <v>10387536.246083125</v>
          </cell>
          <cell r="W139">
            <v>1843642.1703881042</v>
          </cell>
          <cell r="X139">
            <v>6736555.7438970814</v>
          </cell>
          <cell r="Z139">
            <v>0</v>
          </cell>
          <cell r="AA139">
            <v>0</v>
          </cell>
          <cell r="AB139">
            <v>0</v>
          </cell>
          <cell r="AD139" t="str">
            <v>Total Sales from Electricity</v>
          </cell>
          <cell r="AE139" t="str">
            <v>NA</v>
          </cell>
          <cell r="AF139" t="str">
            <v>Total Sales from Electricity.NA</v>
          </cell>
        </row>
        <row r="140">
          <cell r="A140">
            <v>140</v>
          </cell>
          <cell r="AD140" t="str">
            <v>Total Sales from Electricity</v>
          </cell>
          <cell r="AE140" t="str">
            <v>NA</v>
          </cell>
          <cell r="AF140" t="str">
            <v>Total Sales from Electricity.NA1</v>
          </cell>
        </row>
        <row r="141">
          <cell r="A141">
            <v>141</v>
          </cell>
          <cell r="B141" t="str">
            <v>Other Electric Operating Revenues</v>
          </cell>
          <cell r="AD141" t="str">
            <v>Other Electric Operating Revenues</v>
          </cell>
          <cell r="AE141" t="str">
            <v>NA</v>
          </cell>
          <cell r="AF141" t="str">
            <v>Other Electric Operating Revenues.NA</v>
          </cell>
        </row>
        <row r="142">
          <cell r="A142">
            <v>142</v>
          </cell>
          <cell r="B142">
            <v>450</v>
          </cell>
          <cell r="C142" t="str">
            <v>Forfeited Discounts &amp; Interest</v>
          </cell>
          <cell r="AD142">
            <v>450</v>
          </cell>
          <cell r="AE142" t="str">
            <v>NA</v>
          </cell>
          <cell r="AF142" t="str">
            <v>450.NA</v>
          </cell>
        </row>
        <row r="143">
          <cell r="A143">
            <v>143</v>
          </cell>
          <cell r="D143" t="str">
            <v>S</v>
          </cell>
          <cell r="E143" t="str">
            <v>CUST</v>
          </cell>
          <cell r="F143">
            <v>693936.56</v>
          </cell>
          <cell r="G143">
            <v>0</v>
          </cell>
          <cell r="H143">
            <v>0</v>
          </cell>
          <cell r="I143">
            <v>0</v>
          </cell>
          <cell r="J143">
            <v>693936.56</v>
          </cell>
          <cell r="K143">
            <v>0</v>
          </cell>
          <cell r="M143">
            <v>0.43</v>
          </cell>
          <cell r="N143">
            <v>0</v>
          </cell>
          <cell r="O143">
            <v>0</v>
          </cell>
          <cell r="P143">
            <v>0.43</v>
          </cell>
          <cell r="Q143">
            <v>0</v>
          </cell>
          <cell r="R143">
            <v>0</v>
          </cell>
          <cell r="S143" t="str">
            <v>CUST</v>
          </cell>
          <cell r="T143">
            <v>0</v>
          </cell>
          <cell r="U143">
            <v>0</v>
          </cell>
          <cell r="V143">
            <v>0</v>
          </cell>
          <cell r="W143">
            <v>0</v>
          </cell>
          <cell r="X143">
            <v>0</v>
          </cell>
          <cell r="Y143">
            <v>0</v>
          </cell>
          <cell r="Z143">
            <v>0</v>
          </cell>
          <cell r="AA143">
            <v>0</v>
          </cell>
          <cell r="AB143">
            <v>0</v>
          </cell>
          <cell r="AD143">
            <v>450</v>
          </cell>
          <cell r="AE143" t="str">
            <v>S</v>
          </cell>
          <cell r="AF143" t="str">
            <v>450.S</v>
          </cell>
        </row>
        <row r="144">
          <cell r="A144">
            <v>144</v>
          </cell>
          <cell r="D144" t="str">
            <v>SO</v>
          </cell>
          <cell r="E144" t="str">
            <v>CUST</v>
          </cell>
          <cell r="F144">
            <v>0</v>
          </cell>
          <cell r="G144">
            <v>0</v>
          </cell>
          <cell r="H144">
            <v>0</v>
          </cell>
          <cell r="I144">
            <v>0</v>
          </cell>
          <cell r="J144">
            <v>0</v>
          </cell>
          <cell r="K144">
            <v>0</v>
          </cell>
          <cell r="M144">
            <v>0.43</v>
          </cell>
          <cell r="N144">
            <v>0</v>
          </cell>
          <cell r="O144">
            <v>0</v>
          </cell>
          <cell r="P144">
            <v>0.43</v>
          </cell>
          <cell r="Q144">
            <v>0</v>
          </cell>
          <cell r="R144">
            <v>0</v>
          </cell>
          <cell r="S144" t="str">
            <v>CUST</v>
          </cell>
          <cell r="T144">
            <v>0</v>
          </cell>
          <cell r="U144">
            <v>0</v>
          </cell>
          <cell r="V144">
            <v>0</v>
          </cell>
          <cell r="W144">
            <v>0</v>
          </cell>
          <cell r="X144">
            <v>0</v>
          </cell>
          <cell r="Y144">
            <v>0</v>
          </cell>
          <cell r="Z144">
            <v>0</v>
          </cell>
          <cell r="AA144">
            <v>0</v>
          </cell>
          <cell r="AB144">
            <v>0</v>
          </cell>
          <cell r="AD144">
            <v>450</v>
          </cell>
          <cell r="AE144" t="str">
            <v>SO</v>
          </cell>
          <cell r="AF144" t="str">
            <v>450.SO</v>
          </cell>
        </row>
        <row r="145">
          <cell r="A145">
            <v>145</v>
          </cell>
          <cell r="F145">
            <v>693936.56</v>
          </cell>
          <cell r="G145">
            <v>0</v>
          </cell>
          <cell r="H145">
            <v>0</v>
          </cell>
          <cell r="I145">
            <v>0</v>
          </cell>
          <cell r="J145">
            <v>693936.56</v>
          </cell>
          <cell r="K145">
            <v>0</v>
          </cell>
          <cell r="N145">
            <v>0</v>
          </cell>
          <cell r="O145">
            <v>0</v>
          </cell>
          <cell r="Q145">
            <v>0</v>
          </cell>
          <cell r="R145">
            <v>0</v>
          </cell>
          <cell r="T145">
            <v>0</v>
          </cell>
          <cell r="U145">
            <v>0</v>
          </cell>
          <cell r="V145">
            <v>0</v>
          </cell>
          <cell r="W145">
            <v>0</v>
          </cell>
          <cell r="X145">
            <v>0</v>
          </cell>
          <cell r="Y145">
            <v>0</v>
          </cell>
          <cell r="Z145">
            <v>0</v>
          </cell>
          <cell r="AA145">
            <v>0</v>
          </cell>
          <cell r="AB145">
            <v>0</v>
          </cell>
          <cell r="AD145">
            <v>450</v>
          </cell>
          <cell r="AE145" t="str">
            <v>NA</v>
          </cell>
          <cell r="AF145" t="str">
            <v>450.NA1</v>
          </cell>
        </row>
        <row r="146">
          <cell r="A146">
            <v>146</v>
          </cell>
          <cell r="AD146">
            <v>450</v>
          </cell>
          <cell r="AE146" t="str">
            <v>NA</v>
          </cell>
          <cell r="AF146" t="str">
            <v>450.NA2</v>
          </cell>
        </row>
        <row r="147">
          <cell r="A147">
            <v>147</v>
          </cell>
          <cell r="B147">
            <v>451</v>
          </cell>
          <cell r="C147" t="str">
            <v>Misc Electric Revenue</v>
          </cell>
          <cell r="AD147">
            <v>451</v>
          </cell>
          <cell r="AE147" t="str">
            <v>NA</v>
          </cell>
          <cell r="AF147" t="str">
            <v>451.NA</v>
          </cell>
        </row>
        <row r="148">
          <cell r="A148">
            <v>148</v>
          </cell>
          <cell r="D148" t="str">
            <v>S</v>
          </cell>
          <cell r="E148" t="str">
            <v>CUST</v>
          </cell>
          <cell r="F148">
            <v>219722.31</v>
          </cell>
          <cell r="G148">
            <v>0</v>
          </cell>
          <cell r="H148">
            <v>0</v>
          </cell>
          <cell r="I148">
            <v>0</v>
          </cell>
          <cell r="J148">
            <v>219722.31</v>
          </cell>
          <cell r="K148">
            <v>0</v>
          </cell>
          <cell r="M148">
            <v>0.43</v>
          </cell>
          <cell r="N148">
            <v>0</v>
          </cell>
          <cell r="O148">
            <v>0</v>
          </cell>
          <cell r="P148">
            <v>0.43</v>
          </cell>
          <cell r="Q148">
            <v>0</v>
          </cell>
          <cell r="R148">
            <v>0</v>
          </cell>
          <cell r="S148" t="str">
            <v>CUST</v>
          </cell>
          <cell r="T148">
            <v>0</v>
          </cell>
          <cell r="U148">
            <v>0</v>
          </cell>
          <cell r="V148">
            <v>0</v>
          </cell>
          <cell r="W148">
            <v>0</v>
          </cell>
          <cell r="X148">
            <v>0</v>
          </cell>
          <cell r="Y148">
            <v>0</v>
          </cell>
          <cell r="Z148">
            <v>0</v>
          </cell>
          <cell r="AA148">
            <v>0</v>
          </cell>
          <cell r="AB148">
            <v>0</v>
          </cell>
          <cell r="AD148">
            <v>451</v>
          </cell>
          <cell r="AE148" t="str">
            <v>S</v>
          </cell>
          <cell r="AF148" t="str">
            <v>451.S</v>
          </cell>
        </row>
        <row r="149">
          <cell r="A149">
            <v>149</v>
          </cell>
          <cell r="D149" t="str">
            <v>SG</v>
          </cell>
          <cell r="E149" t="str">
            <v>GP</v>
          </cell>
          <cell r="F149">
            <v>0</v>
          </cell>
          <cell r="G149">
            <v>0</v>
          </cell>
          <cell r="H149">
            <v>0</v>
          </cell>
          <cell r="I149">
            <v>0</v>
          </cell>
          <cell r="J149">
            <v>0</v>
          </cell>
          <cell r="K149">
            <v>0</v>
          </cell>
          <cell r="M149">
            <v>0.43</v>
          </cell>
          <cell r="N149">
            <v>0</v>
          </cell>
          <cell r="O149">
            <v>0</v>
          </cell>
          <cell r="P149">
            <v>0.43</v>
          </cell>
          <cell r="Q149">
            <v>0</v>
          </cell>
          <cell r="R149">
            <v>0</v>
          </cell>
          <cell r="S149" t="str">
            <v>PLNT</v>
          </cell>
          <cell r="T149">
            <v>0</v>
          </cell>
          <cell r="U149">
            <v>0</v>
          </cell>
          <cell r="V149">
            <v>0</v>
          </cell>
          <cell r="W149">
            <v>0</v>
          </cell>
          <cell r="X149">
            <v>0</v>
          </cell>
          <cell r="Y149">
            <v>0</v>
          </cell>
          <cell r="Z149">
            <v>0</v>
          </cell>
          <cell r="AA149">
            <v>0</v>
          </cell>
          <cell r="AB149">
            <v>0</v>
          </cell>
          <cell r="AD149">
            <v>451</v>
          </cell>
          <cell r="AE149" t="str">
            <v>SG</v>
          </cell>
          <cell r="AF149" t="str">
            <v>451.SG</v>
          </cell>
        </row>
        <row r="150">
          <cell r="A150">
            <v>150</v>
          </cell>
          <cell r="D150" t="str">
            <v>SO</v>
          </cell>
          <cell r="E150" t="str">
            <v>GP</v>
          </cell>
          <cell r="F150">
            <v>475.29164226964787</v>
          </cell>
          <cell r="G150">
            <v>230.12991646350258</v>
          </cell>
          <cell r="H150">
            <v>116.28656463464621</v>
          </cell>
          <cell r="I150">
            <v>125.99630938660771</v>
          </cell>
          <cell r="J150">
            <v>2.8788517848914346</v>
          </cell>
          <cell r="K150">
            <v>0</v>
          </cell>
          <cell r="M150">
            <v>0.43</v>
          </cell>
          <cell r="N150">
            <v>98.95586407930611</v>
          </cell>
          <cell r="O150">
            <v>131.1740523841965</v>
          </cell>
          <cell r="P150">
            <v>0.43</v>
          </cell>
          <cell r="Q150">
            <v>50.003222792897873</v>
          </cell>
          <cell r="R150">
            <v>66.283341841748353</v>
          </cell>
          <cell r="S150" t="str">
            <v>PLNT</v>
          </cell>
          <cell r="T150">
            <v>14.834787107809428</v>
          </cell>
          <cell r="U150">
            <v>60.385825502910919</v>
          </cell>
          <cell r="V150">
            <v>30.833270206130003</v>
          </cell>
          <cell r="W150">
            <v>3.4557854780847754</v>
          </cell>
          <cell r="X150">
            <v>16.486641091672574</v>
          </cell>
          <cell r="Y150">
            <v>0</v>
          </cell>
          <cell r="Z150">
            <v>0</v>
          </cell>
          <cell r="AA150">
            <v>0</v>
          </cell>
          <cell r="AB150">
            <v>0</v>
          </cell>
          <cell r="AD150">
            <v>451</v>
          </cell>
          <cell r="AE150" t="str">
            <v>SO</v>
          </cell>
          <cell r="AF150" t="str">
            <v>451.SO</v>
          </cell>
        </row>
        <row r="151">
          <cell r="A151">
            <v>151</v>
          </cell>
          <cell r="F151">
            <v>220197.60164226964</v>
          </cell>
          <cell r="G151">
            <v>230.12991646350258</v>
          </cell>
          <cell r="H151">
            <v>116.28656463464621</v>
          </cell>
          <cell r="I151">
            <v>125.99630938660771</v>
          </cell>
          <cell r="J151">
            <v>219725.18885178489</v>
          </cell>
          <cell r="K151">
            <v>0</v>
          </cell>
          <cell r="N151">
            <v>98.95586407930611</v>
          </cell>
          <cell r="O151">
            <v>131.1740523841965</v>
          </cell>
          <cell r="Q151">
            <v>50.003222792897873</v>
          </cell>
          <cell r="R151">
            <v>66.283341841748353</v>
          </cell>
          <cell r="T151">
            <v>14.834787107809428</v>
          </cell>
          <cell r="U151">
            <v>60.385825502910919</v>
          </cell>
          <cell r="V151">
            <v>30.833270206130003</v>
          </cell>
          <cell r="W151">
            <v>3.4557854780847754</v>
          </cell>
          <cell r="X151">
            <v>16.486641091672574</v>
          </cell>
          <cell r="Y151">
            <v>0</v>
          </cell>
          <cell r="Z151">
            <v>0</v>
          </cell>
          <cell r="AA151">
            <v>0</v>
          </cell>
          <cell r="AB151">
            <v>0</v>
          </cell>
          <cell r="AD151">
            <v>451</v>
          </cell>
          <cell r="AE151" t="str">
            <v>NA</v>
          </cell>
          <cell r="AF151" t="str">
            <v>451.NA1</v>
          </cell>
        </row>
        <row r="152">
          <cell r="A152">
            <v>152</v>
          </cell>
          <cell r="AD152">
            <v>451</v>
          </cell>
          <cell r="AE152" t="str">
            <v>NA</v>
          </cell>
          <cell r="AF152" t="str">
            <v>451.NA2</v>
          </cell>
        </row>
        <row r="153">
          <cell r="A153">
            <v>153</v>
          </cell>
          <cell r="B153">
            <v>453</v>
          </cell>
          <cell r="C153" t="str">
            <v>Water Sales</v>
          </cell>
          <cell r="AD153">
            <v>453</v>
          </cell>
          <cell r="AE153" t="str">
            <v>NA</v>
          </cell>
          <cell r="AF153" t="str">
            <v>453.NA</v>
          </cell>
        </row>
        <row r="154">
          <cell r="A154">
            <v>154</v>
          </cell>
          <cell r="D154" t="str">
            <v>JBG</v>
          </cell>
          <cell r="E154" t="str">
            <v>P</v>
          </cell>
          <cell r="F154">
            <v>0</v>
          </cell>
          <cell r="G154">
            <v>0</v>
          </cell>
          <cell r="H154">
            <v>0</v>
          </cell>
          <cell r="I154">
            <v>0</v>
          </cell>
          <cell r="J154">
            <v>0</v>
          </cell>
          <cell r="K154">
            <v>0</v>
          </cell>
          <cell r="M154">
            <v>0.43</v>
          </cell>
          <cell r="N154">
            <v>0</v>
          </cell>
          <cell r="O154">
            <v>0</v>
          </cell>
          <cell r="P154">
            <v>0.43</v>
          </cell>
          <cell r="Q154">
            <v>0</v>
          </cell>
          <cell r="R154">
            <v>0</v>
          </cell>
          <cell r="S154" t="str">
            <v>PLNT</v>
          </cell>
          <cell r="T154">
            <v>0</v>
          </cell>
          <cell r="U154">
            <v>0</v>
          </cell>
          <cell r="V154">
            <v>0</v>
          </cell>
          <cell r="W154">
            <v>0</v>
          </cell>
          <cell r="X154">
            <v>0</v>
          </cell>
          <cell r="Y154">
            <v>0</v>
          </cell>
          <cell r="Z154">
            <v>0</v>
          </cell>
          <cell r="AA154">
            <v>0</v>
          </cell>
          <cell r="AB154">
            <v>0</v>
          </cell>
          <cell r="AD154">
            <v>453</v>
          </cell>
          <cell r="AE154" t="str">
            <v>JBG</v>
          </cell>
          <cell r="AF154" t="str">
            <v>453.JBG</v>
          </cell>
        </row>
        <row r="155">
          <cell r="A155">
            <v>155</v>
          </cell>
          <cell r="D155" t="str">
            <v>SG/CAGW/CAGE</v>
          </cell>
          <cell r="E155" t="str">
            <v>P</v>
          </cell>
          <cell r="F155">
            <v>0</v>
          </cell>
          <cell r="G155">
            <v>0</v>
          </cell>
          <cell r="H155">
            <v>0</v>
          </cell>
          <cell r="I155">
            <v>0</v>
          </cell>
          <cell r="J155">
            <v>0</v>
          </cell>
          <cell r="K155">
            <v>0</v>
          </cell>
          <cell r="M155">
            <v>0.43</v>
          </cell>
          <cell r="N155">
            <v>0</v>
          </cell>
          <cell r="O155">
            <v>0</v>
          </cell>
          <cell r="P155">
            <v>0.43</v>
          </cell>
          <cell r="Q155">
            <v>0</v>
          </cell>
          <cell r="R155">
            <v>0</v>
          </cell>
          <cell r="S155" t="str">
            <v>PLNT</v>
          </cell>
          <cell r="T155">
            <v>0</v>
          </cell>
          <cell r="U155">
            <v>0</v>
          </cell>
          <cell r="V155">
            <v>0</v>
          </cell>
          <cell r="W155">
            <v>0</v>
          </cell>
          <cell r="X155">
            <v>0</v>
          </cell>
          <cell r="Y155">
            <v>0</v>
          </cell>
          <cell r="Z155">
            <v>0</v>
          </cell>
          <cell r="AA155">
            <v>0</v>
          </cell>
          <cell r="AB155">
            <v>0</v>
          </cell>
          <cell r="AD155">
            <v>453</v>
          </cell>
          <cell r="AE155" t="str">
            <v>SG/CAGW/CAGE</v>
          </cell>
          <cell r="AF155" t="str">
            <v>453.SG/CAGW/CAGE</v>
          </cell>
        </row>
        <row r="156">
          <cell r="A156">
            <v>156</v>
          </cell>
          <cell r="F156">
            <v>0</v>
          </cell>
          <cell r="G156">
            <v>0</v>
          </cell>
          <cell r="H156">
            <v>0</v>
          </cell>
          <cell r="I156">
            <v>0</v>
          </cell>
          <cell r="J156">
            <v>0</v>
          </cell>
          <cell r="K156">
            <v>0</v>
          </cell>
          <cell r="N156">
            <v>0</v>
          </cell>
          <cell r="O156">
            <v>0</v>
          </cell>
          <cell r="Q156">
            <v>0</v>
          </cell>
          <cell r="R156">
            <v>0</v>
          </cell>
          <cell r="T156">
            <v>0</v>
          </cell>
          <cell r="U156">
            <v>0</v>
          </cell>
          <cell r="V156">
            <v>0</v>
          </cell>
          <cell r="W156">
            <v>0</v>
          </cell>
          <cell r="X156">
            <v>0</v>
          </cell>
          <cell r="Y156">
            <v>0</v>
          </cell>
          <cell r="Z156">
            <v>0</v>
          </cell>
          <cell r="AA156">
            <v>0</v>
          </cell>
          <cell r="AB156">
            <v>0</v>
          </cell>
          <cell r="AD156">
            <v>453</v>
          </cell>
          <cell r="AE156" t="str">
            <v>NA</v>
          </cell>
          <cell r="AF156" t="str">
            <v>453.NA1</v>
          </cell>
        </row>
        <row r="157">
          <cell r="A157">
            <v>157</v>
          </cell>
          <cell r="AD157">
            <v>453</v>
          </cell>
          <cell r="AE157" t="str">
            <v>NA</v>
          </cell>
          <cell r="AF157" t="str">
            <v>453.NA2</v>
          </cell>
        </row>
        <row r="158">
          <cell r="A158">
            <v>158</v>
          </cell>
          <cell r="B158">
            <v>454</v>
          </cell>
          <cell r="C158" t="str">
            <v>Rent of Electric Property</v>
          </cell>
          <cell r="AD158">
            <v>454</v>
          </cell>
          <cell r="AE158" t="str">
            <v>NA</v>
          </cell>
          <cell r="AF158" t="str">
            <v>454.NA</v>
          </cell>
        </row>
        <row r="159">
          <cell r="A159">
            <v>159</v>
          </cell>
          <cell r="D159" t="str">
            <v>S</v>
          </cell>
          <cell r="E159" t="str">
            <v>DPW</v>
          </cell>
          <cell r="F159">
            <v>984996.96</v>
          </cell>
          <cell r="G159">
            <v>0</v>
          </cell>
          <cell r="H159">
            <v>0</v>
          </cell>
          <cell r="I159">
            <v>984996.96</v>
          </cell>
          <cell r="J159">
            <v>0</v>
          </cell>
          <cell r="K159">
            <v>0</v>
          </cell>
          <cell r="M159">
            <v>0.43</v>
          </cell>
          <cell r="N159">
            <v>0</v>
          </cell>
          <cell r="O159">
            <v>0</v>
          </cell>
          <cell r="P159">
            <v>0.43</v>
          </cell>
          <cell r="Q159">
            <v>0</v>
          </cell>
          <cell r="R159">
            <v>0</v>
          </cell>
          <cell r="S159" t="str">
            <v>PLNT</v>
          </cell>
          <cell r="T159">
            <v>115973.39854299436</v>
          </cell>
          <cell r="U159">
            <v>472076.16506408487</v>
          </cell>
          <cell r="V159">
            <v>241044.1827046464</v>
          </cell>
          <cell r="W159">
            <v>27016.173782368413</v>
          </cell>
          <cell r="X159">
            <v>128887.03990590584</v>
          </cell>
          <cell r="Y159">
            <v>0</v>
          </cell>
          <cell r="Z159">
            <v>0</v>
          </cell>
          <cell r="AA159">
            <v>0</v>
          </cell>
          <cell r="AB159">
            <v>0</v>
          </cell>
          <cell r="AD159">
            <v>454</v>
          </cell>
          <cell r="AE159" t="str">
            <v>S</v>
          </cell>
          <cell r="AF159" t="str">
            <v>454.S</v>
          </cell>
        </row>
        <row r="160">
          <cell r="A160">
            <v>160</v>
          </cell>
          <cell r="D160" t="str">
            <v>CAGW</v>
          </cell>
          <cell r="E160" t="str">
            <v>P</v>
          </cell>
          <cell r="F160">
            <v>100055.74872059291</v>
          </cell>
          <cell r="G160">
            <v>100055.74872059291</v>
          </cell>
          <cell r="H160">
            <v>0</v>
          </cell>
          <cell r="I160">
            <v>0</v>
          </cell>
          <cell r="J160">
            <v>0</v>
          </cell>
          <cell r="K160">
            <v>0</v>
          </cell>
          <cell r="M160">
            <v>0.43</v>
          </cell>
          <cell r="N160">
            <v>43023.971949854946</v>
          </cell>
          <cell r="O160">
            <v>57031.776770737961</v>
          </cell>
          <cell r="P160">
            <v>0.43</v>
          </cell>
          <cell r="Q160">
            <v>0</v>
          </cell>
          <cell r="R160">
            <v>0</v>
          </cell>
          <cell r="S160" t="str">
            <v>PLNT</v>
          </cell>
          <cell r="T160">
            <v>0</v>
          </cell>
          <cell r="U160">
            <v>0</v>
          </cell>
          <cell r="V160">
            <v>0</v>
          </cell>
          <cell r="W160">
            <v>0</v>
          </cell>
          <cell r="X160">
            <v>0</v>
          </cell>
          <cell r="Y160">
            <v>0</v>
          </cell>
          <cell r="Z160">
            <v>0</v>
          </cell>
          <cell r="AA160">
            <v>0</v>
          </cell>
          <cell r="AB160">
            <v>0</v>
          </cell>
          <cell r="AD160">
            <v>454</v>
          </cell>
          <cell r="AE160" t="str">
            <v>CAGW</v>
          </cell>
          <cell r="AF160" t="str">
            <v>454.CAGW</v>
          </cell>
        </row>
        <row r="161">
          <cell r="A161">
            <v>161</v>
          </cell>
          <cell r="D161" t="str">
            <v>SG</v>
          </cell>
          <cell r="E161" t="str">
            <v>P</v>
          </cell>
          <cell r="F161">
            <v>88874.991568064754</v>
          </cell>
          <cell r="G161">
            <v>88874.991568064754</v>
          </cell>
          <cell r="H161">
            <v>0</v>
          </cell>
          <cell r="I161">
            <v>0</v>
          </cell>
          <cell r="J161">
            <v>0</v>
          </cell>
          <cell r="K161">
            <v>0</v>
          </cell>
          <cell r="M161">
            <v>0.43</v>
          </cell>
          <cell r="N161">
            <v>38216.246374267845</v>
          </cell>
          <cell r="O161">
            <v>50658.745193796916</v>
          </cell>
          <cell r="P161">
            <v>0.43</v>
          </cell>
          <cell r="Q161">
            <v>0</v>
          </cell>
          <cell r="R161">
            <v>0</v>
          </cell>
          <cell r="S161" t="str">
            <v>PLNT</v>
          </cell>
          <cell r="T161">
            <v>0</v>
          </cell>
          <cell r="U161">
            <v>0</v>
          </cell>
          <cell r="V161">
            <v>0</v>
          </cell>
          <cell r="W161">
            <v>0</v>
          </cell>
          <cell r="X161">
            <v>0</v>
          </cell>
          <cell r="Y161">
            <v>0</v>
          </cell>
          <cell r="Z161">
            <v>0</v>
          </cell>
          <cell r="AA161">
            <v>0</v>
          </cell>
          <cell r="AB161">
            <v>0</v>
          </cell>
          <cell r="AD161">
            <v>454</v>
          </cell>
          <cell r="AE161" t="str">
            <v>SG</v>
          </cell>
          <cell r="AF161" t="str">
            <v>454.SG</v>
          </cell>
        </row>
        <row r="162">
          <cell r="A162">
            <v>162</v>
          </cell>
          <cell r="D162" t="str">
            <v>JBG</v>
          </cell>
          <cell r="E162" t="str">
            <v>P</v>
          </cell>
          <cell r="F162">
            <v>1924.3804804824294</v>
          </cell>
          <cell r="G162">
            <v>1924.3804804824294</v>
          </cell>
          <cell r="H162">
            <v>0</v>
          </cell>
          <cell r="I162">
            <v>0</v>
          </cell>
          <cell r="J162">
            <v>0</v>
          </cell>
          <cell r="K162">
            <v>0</v>
          </cell>
          <cell r="M162">
            <v>0.43</v>
          </cell>
          <cell r="N162">
            <v>827.4836066074447</v>
          </cell>
          <cell r="O162">
            <v>1096.896873874985</v>
          </cell>
          <cell r="P162">
            <v>0.43</v>
          </cell>
          <cell r="Q162">
            <v>0</v>
          </cell>
          <cell r="R162">
            <v>0</v>
          </cell>
          <cell r="S162" t="str">
            <v>PLNT</v>
          </cell>
          <cell r="T162">
            <v>0</v>
          </cell>
          <cell r="U162">
            <v>0</v>
          </cell>
          <cell r="V162">
            <v>0</v>
          </cell>
          <cell r="W162">
            <v>0</v>
          </cell>
          <cell r="X162">
            <v>0</v>
          </cell>
          <cell r="Y162">
            <v>0</v>
          </cell>
          <cell r="Z162">
            <v>0</v>
          </cell>
          <cell r="AA162">
            <v>0</v>
          </cell>
          <cell r="AB162">
            <v>0</v>
          </cell>
          <cell r="AD162">
            <v>454</v>
          </cell>
          <cell r="AE162" t="str">
            <v>JBG</v>
          </cell>
          <cell r="AF162" t="str">
            <v>454.JBG</v>
          </cell>
        </row>
        <row r="163">
          <cell r="A163">
            <v>163</v>
          </cell>
          <cell r="D163" t="str">
            <v>SO</v>
          </cell>
          <cell r="E163" t="str">
            <v>GP</v>
          </cell>
          <cell r="F163">
            <v>249629.6957407982</v>
          </cell>
          <cell r="G163">
            <v>120867.39155208587</v>
          </cell>
          <cell r="H163">
            <v>61075.300230128123</v>
          </cell>
          <cell r="I163">
            <v>66174.991477755495</v>
          </cell>
          <cell r="J163">
            <v>1512.0124808287535</v>
          </cell>
          <cell r="K163">
            <v>0</v>
          </cell>
          <cell r="M163">
            <v>0.43</v>
          </cell>
          <cell r="N163">
            <v>51972.978367396921</v>
          </cell>
          <cell r="O163">
            <v>68894.41318468895</v>
          </cell>
          <cell r="P163">
            <v>0.43</v>
          </cell>
          <cell r="Q163">
            <v>26262.379098955091</v>
          </cell>
          <cell r="R163">
            <v>34812.921131173032</v>
          </cell>
          <cell r="S163" t="str">
            <v>PLNT</v>
          </cell>
          <cell r="T163">
            <v>7791.433853997878</v>
          </cell>
          <cell r="U163">
            <v>31715.464583735684</v>
          </cell>
          <cell r="V163">
            <v>16194.056818452023</v>
          </cell>
          <cell r="W163">
            <v>1815.0259771459512</v>
          </cell>
          <cell r="X163">
            <v>8659.0102444239546</v>
          </cell>
          <cell r="Y163">
            <v>0</v>
          </cell>
          <cell r="Z163">
            <v>0</v>
          </cell>
          <cell r="AA163">
            <v>0</v>
          </cell>
          <cell r="AB163">
            <v>0</v>
          </cell>
          <cell r="AD163">
            <v>454</v>
          </cell>
          <cell r="AE163" t="str">
            <v>SO</v>
          </cell>
          <cell r="AF163" t="str">
            <v>454.SO</v>
          </cell>
        </row>
        <row r="164">
          <cell r="A164">
            <v>164</v>
          </cell>
          <cell r="F164">
            <v>1425481.7765099383</v>
          </cell>
          <cell r="G164">
            <v>311722.51232122595</v>
          </cell>
          <cell r="H164">
            <v>61075.300230128123</v>
          </cell>
          <cell r="I164">
            <v>1051171.9514777556</v>
          </cell>
          <cell r="J164">
            <v>1512.0124808287535</v>
          </cell>
          <cell r="K164">
            <v>0</v>
          </cell>
          <cell r="N164">
            <v>134040.68029812718</v>
          </cell>
          <cell r="O164">
            <v>177681.83202309883</v>
          </cell>
          <cell r="Q164">
            <v>26262.379098955091</v>
          </cell>
          <cell r="R164">
            <v>34812.921131173032</v>
          </cell>
          <cell r="T164">
            <v>123764.83239699223</v>
          </cell>
          <cell r="U164">
            <v>503791.62964782055</v>
          </cell>
          <cell r="V164">
            <v>257238.23952309843</v>
          </cell>
          <cell r="W164">
            <v>28831.199759514362</v>
          </cell>
          <cell r="X164">
            <v>137546.0501503298</v>
          </cell>
          <cell r="Y164">
            <v>0</v>
          </cell>
          <cell r="Z164">
            <v>0</v>
          </cell>
          <cell r="AA164">
            <v>0</v>
          </cell>
          <cell r="AB164">
            <v>0</v>
          </cell>
          <cell r="AD164">
            <v>454</v>
          </cell>
          <cell r="AE164" t="str">
            <v>NA</v>
          </cell>
          <cell r="AF164" t="str">
            <v>454.NA1</v>
          </cell>
        </row>
        <row r="165">
          <cell r="A165">
            <v>165</v>
          </cell>
          <cell r="AD165">
            <v>454</v>
          </cell>
          <cell r="AE165" t="str">
            <v>NA</v>
          </cell>
          <cell r="AF165" t="str">
            <v>454.NA2</v>
          </cell>
        </row>
        <row r="166">
          <cell r="A166">
            <v>166</v>
          </cell>
          <cell r="B166">
            <v>456</v>
          </cell>
          <cell r="C166" t="str">
            <v>Other Electric Revenue</v>
          </cell>
          <cell r="AD166">
            <v>456</v>
          </cell>
          <cell r="AE166" t="str">
            <v>NA</v>
          </cell>
          <cell r="AF166" t="str">
            <v>456.NA</v>
          </cell>
        </row>
        <row r="167">
          <cell r="A167">
            <v>167</v>
          </cell>
          <cell r="D167" t="str">
            <v>S</v>
          </cell>
          <cell r="E167" t="str">
            <v>DMSC</v>
          </cell>
          <cell r="F167">
            <v>-2967898.9533333336</v>
          </cell>
          <cell r="G167">
            <v>0</v>
          </cell>
          <cell r="H167">
            <v>0</v>
          </cell>
          <cell r="I167">
            <v>0</v>
          </cell>
          <cell r="J167">
            <v>0</v>
          </cell>
          <cell r="K167">
            <v>-2967898.9533333336</v>
          </cell>
          <cell r="M167">
            <v>0.43</v>
          </cell>
          <cell r="N167">
            <v>0</v>
          </cell>
          <cell r="O167">
            <v>0</v>
          </cell>
          <cell r="P167">
            <v>0.43</v>
          </cell>
          <cell r="Q167">
            <v>0</v>
          </cell>
          <cell r="R167">
            <v>0</v>
          </cell>
          <cell r="S167" t="str">
            <v>PLNT</v>
          </cell>
          <cell r="T167">
            <v>0</v>
          </cell>
          <cell r="U167">
            <v>0</v>
          </cell>
          <cell r="V167">
            <v>0</v>
          </cell>
          <cell r="W167">
            <v>0</v>
          </cell>
          <cell r="X167">
            <v>0</v>
          </cell>
          <cell r="Y167">
            <v>0</v>
          </cell>
          <cell r="Z167">
            <v>0</v>
          </cell>
          <cell r="AA167">
            <v>0</v>
          </cell>
          <cell r="AB167">
            <v>0</v>
          </cell>
          <cell r="AD167">
            <v>456</v>
          </cell>
          <cell r="AE167" t="str">
            <v>S</v>
          </cell>
          <cell r="AF167" t="str">
            <v>456.S</v>
          </cell>
        </row>
        <row r="168">
          <cell r="A168">
            <v>168</v>
          </cell>
          <cell r="D168" t="str">
            <v>WRG</v>
          </cell>
          <cell r="E168" t="str">
            <v>OTHSGR</v>
          </cell>
          <cell r="F168">
            <v>3765789.0535512571</v>
          </cell>
          <cell r="G168">
            <v>845119.96337916551</v>
          </cell>
          <cell r="H168">
            <v>2920669.090172092</v>
          </cell>
          <cell r="I168">
            <v>0</v>
          </cell>
          <cell r="J168">
            <v>0</v>
          </cell>
          <cell r="K168">
            <v>0</v>
          </cell>
          <cell r="M168">
            <v>0.43</v>
          </cell>
          <cell r="N168">
            <v>363401.58425304119</v>
          </cell>
          <cell r="O168">
            <v>481718.37912612438</v>
          </cell>
          <cell r="P168">
            <v>0.43</v>
          </cell>
          <cell r="Q168">
            <v>1255887.7087739995</v>
          </cell>
          <cell r="R168">
            <v>1664781.3813980925</v>
          </cell>
          <cell r="S168" t="str">
            <v>PLNT</v>
          </cell>
          <cell r="T168">
            <v>0</v>
          </cell>
          <cell r="U168">
            <v>0</v>
          </cell>
          <cell r="V168">
            <v>0</v>
          </cell>
          <cell r="W168">
            <v>0</v>
          </cell>
          <cell r="X168">
            <v>0</v>
          </cell>
          <cell r="Y168">
            <v>0</v>
          </cell>
          <cell r="Z168">
            <v>0</v>
          </cell>
          <cell r="AA168">
            <v>0</v>
          </cell>
          <cell r="AB168">
            <v>0</v>
          </cell>
          <cell r="AD168">
            <v>456</v>
          </cell>
          <cell r="AE168" t="str">
            <v>WRG</v>
          </cell>
          <cell r="AF168" t="str">
            <v>456.WRG</v>
          </cell>
        </row>
        <row r="169">
          <cell r="A169">
            <v>169</v>
          </cell>
          <cell r="D169" t="str">
            <v>CAGW</v>
          </cell>
          <cell r="E169" t="str">
            <v>OTHSGR</v>
          </cell>
          <cell r="F169">
            <v>3185854.7839951646</v>
          </cell>
          <cell r="G169">
            <v>714970.87067112466</v>
          </cell>
          <cell r="H169">
            <v>2470883.9133240399</v>
          </cell>
          <cell r="I169">
            <v>0</v>
          </cell>
          <cell r="J169">
            <v>0</v>
          </cell>
          <cell r="K169">
            <v>0</v>
          </cell>
          <cell r="M169">
            <v>0.43</v>
          </cell>
          <cell r="N169">
            <v>307437.47438858362</v>
          </cell>
          <cell r="O169">
            <v>407533.3962825411</v>
          </cell>
          <cell r="P169">
            <v>0.43</v>
          </cell>
          <cell r="Q169">
            <v>1062480.082729337</v>
          </cell>
          <cell r="R169">
            <v>1408403.8305947029</v>
          </cell>
          <cell r="S169" t="str">
            <v>PLNT</v>
          </cell>
          <cell r="T169">
            <v>0</v>
          </cell>
          <cell r="U169">
            <v>0</v>
          </cell>
          <cell r="V169">
            <v>0</v>
          </cell>
          <cell r="W169">
            <v>0</v>
          </cell>
          <cell r="X169">
            <v>0</v>
          </cell>
          <cell r="Y169">
            <v>0</v>
          </cell>
          <cell r="Z169">
            <v>0</v>
          </cell>
          <cell r="AA169">
            <v>0</v>
          </cell>
          <cell r="AB169">
            <v>0</v>
          </cell>
          <cell r="AD169">
            <v>456</v>
          </cell>
          <cell r="AE169" t="str">
            <v>CAGW</v>
          </cell>
          <cell r="AF169" t="str">
            <v>456.CAGW</v>
          </cell>
        </row>
        <row r="170">
          <cell r="A170">
            <v>170</v>
          </cell>
          <cell r="D170" t="str">
            <v>JBG</v>
          </cell>
          <cell r="E170" t="str">
            <v>OTHSGR</v>
          </cell>
          <cell r="F170">
            <v>261570.17638149054</v>
          </cell>
          <cell r="G170">
            <v>58701.689006223634</v>
          </cell>
          <cell r="H170">
            <v>202868.48737526691</v>
          </cell>
          <cell r="I170">
            <v>0</v>
          </cell>
          <cell r="J170">
            <v>0</v>
          </cell>
          <cell r="K170">
            <v>0</v>
          </cell>
          <cell r="M170">
            <v>0.43</v>
          </cell>
          <cell r="N170">
            <v>25241.726272676162</v>
          </cell>
          <cell r="O170">
            <v>33459.962733547472</v>
          </cell>
          <cell r="P170">
            <v>0.43</v>
          </cell>
          <cell r="Q170">
            <v>87233.449571364763</v>
          </cell>
          <cell r="R170">
            <v>115635.03780390215</v>
          </cell>
          <cell r="S170" t="str">
            <v>PLNT</v>
          </cell>
          <cell r="T170">
            <v>0</v>
          </cell>
          <cell r="U170">
            <v>0</v>
          </cell>
          <cell r="V170">
            <v>0</v>
          </cell>
          <cell r="W170">
            <v>0</v>
          </cell>
          <cell r="X170">
            <v>0</v>
          </cell>
          <cell r="Y170">
            <v>0</v>
          </cell>
          <cell r="Z170">
            <v>0</v>
          </cell>
          <cell r="AA170">
            <v>0</v>
          </cell>
          <cell r="AB170">
            <v>0</v>
          </cell>
          <cell r="AD170">
            <v>456</v>
          </cell>
          <cell r="AE170" t="str">
            <v>JBG</v>
          </cell>
          <cell r="AF170" t="str">
            <v>456.JBG</v>
          </cell>
        </row>
        <row r="171">
          <cell r="A171">
            <v>171</v>
          </cell>
          <cell r="D171" t="str">
            <v>SO</v>
          </cell>
          <cell r="E171" t="str">
            <v>OTHSO</v>
          </cell>
          <cell r="F171">
            <v>59460.423911472331</v>
          </cell>
          <cell r="G171">
            <v>0</v>
          </cell>
          <cell r="H171">
            <v>0</v>
          </cell>
          <cell r="I171">
            <v>0</v>
          </cell>
          <cell r="J171">
            <v>0</v>
          </cell>
          <cell r="K171">
            <v>59460.423911472331</v>
          </cell>
          <cell r="M171">
            <v>0.43</v>
          </cell>
          <cell r="N171">
            <v>0</v>
          </cell>
          <cell r="O171">
            <v>0</v>
          </cell>
          <cell r="P171">
            <v>0.43</v>
          </cell>
          <cell r="Q171">
            <v>0</v>
          </cell>
          <cell r="R171">
            <v>0</v>
          </cell>
          <cell r="S171" t="str">
            <v>PLNT</v>
          </cell>
          <cell r="T171">
            <v>0</v>
          </cell>
          <cell r="U171">
            <v>0</v>
          </cell>
          <cell r="V171">
            <v>0</v>
          </cell>
          <cell r="W171">
            <v>0</v>
          </cell>
          <cell r="X171">
            <v>0</v>
          </cell>
          <cell r="Y171">
            <v>0</v>
          </cell>
          <cell r="Z171">
            <v>0</v>
          </cell>
          <cell r="AA171">
            <v>0</v>
          </cell>
          <cell r="AB171">
            <v>0</v>
          </cell>
          <cell r="AD171">
            <v>456</v>
          </cell>
          <cell r="AE171" t="str">
            <v>SO</v>
          </cell>
          <cell r="AF171" t="str">
            <v>456.SO</v>
          </cell>
        </row>
        <row r="172">
          <cell r="A172">
            <v>172</v>
          </cell>
          <cell r="D172" t="str">
            <v>SG</v>
          </cell>
          <cell r="E172" t="str">
            <v>OTHSGR</v>
          </cell>
          <cell r="F172">
            <v>-102299.19331567036</v>
          </cell>
          <cell r="G172">
            <v>-22958.027993396932</v>
          </cell>
          <cell r="H172">
            <v>-79341.165322273431</v>
          </cell>
          <cell r="I172">
            <v>0</v>
          </cell>
          <cell r="J172">
            <v>0</v>
          </cell>
          <cell r="K172">
            <v>0</v>
          </cell>
          <cell r="M172">
            <v>0.43</v>
          </cell>
          <cell r="N172">
            <v>-9871.9520371606814</v>
          </cell>
          <cell r="O172">
            <v>-13086.075956236253</v>
          </cell>
          <cell r="P172">
            <v>0.43</v>
          </cell>
          <cell r="Q172">
            <v>-34116.701088577574</v>
          </cell>
          <cell r="R172">
            <v>-45224.464233695864</v>
          </cell>
          <cell r="S172" t="str">
            <v>PLNT</v>
          </cell>
          <cell r="T172">
            <v>0</v>
          </cell>
          <cell r="U172">
            <v>0</v>
          </cell>
          <cell r="V172">
            <v>0</v>
          </cell>
          <cell r="W172">
            <v>0</v>
          </cell>
          <cell r="X172">
            <v>0</v>
          </cell>
          <cell r="Y172">
            <v>0</v>
          </cell>
          <cell r="Z172">
            <v>0</v>
          </cell>
          <cell r="AA172">
            <v>0</v>
          </cell>
          <cell r="AB172">
            <v>0</v>
          </cell>
          <cell r="AD172">
            <v>456</v>
          </cell>
          <cell r="AE172" t="str">
            <v>SG</v>
          </cell>
          <cell r="AF172" t="str">
            <v>456.SG</v>
          </cell>
        </row>
        <row r="173">
          <cell r="A173">
            <v>173</v>
          </cell>
          <cell r="D173" t="str">
            <v>WRE</v>
          </cell>
          <cell r="E173" t="str">
            <v>OTHSE</v>
          </cell>
          <cell r="F173">
            <v>543438.37746783311</v>
          </cell>
          <cell r="G173">
            <v>0</v>
          </cell>
          <cell r="H173">
            <v>543438.37746783311</v>
          </cell>
          <cell r="I173">
            <v>0</v>
          </cell>
          <cell r="J173">
            <v>0</v>
          </cell>
          <cell r="K173">
            <v>0</v>
          </cell>
          <cell r="M173">
            <v>0.43</v>
          </cell>
          <cell r="N173">
            <v>0</v>
          </cell>
          <cell r="O173">
            <v>0</v>
          </cell>
          <cell r="P173">
            <v>0.43</v>
          </cell>
          <cell r="Q173">
            <v>233678.50231116824</v>
          </cell>
          <cell r="R173">
            <v>309759.87515666493</v>
          </cell>
          <cell r="S173" t="str">
            <v>PLNT</v>
          </cell>
          <cell r="T173">
            <v>0</v>
          </cell>
          <cell r="U173">
            <v>0</v>
          </cell>
          <cell r="V173">
            <v>0</v>
          </cell>
          <cell r="W173">
            <v>0</v>
          </cell>
          <cell r="X173">
            <v>0</v>
          </cell>
          <cell r="Y173">
            <v>0</v>
          </cell>
          <cell r="Z173">
            <v>0</v>
          </cell>
          <cell r="AA173">
            <v>0</v>
          </cell>
          <cell r="AB173">
            <v>0</v>
          </cell>
          <cell r="AD173">
            <v>456</v>
          </cell>
          <cell r="AE173" t="str">
            <v>WRE</v>
          </cell>
          <cell r="AF173" t="str">
            <v>456.WRE</v>
          </cell>
        </row>
        <row r="174">
          <cell r="A174">
            <v>174</v>
          </cell>
          <cell r="F174">
            <v>4745914.6686582137</v>
          </cell>
          <cell r="G174">
            <v>1595834.495063117</v>
          </cell>
          <cell r="H174">
            <v>6058518.7030169591</v>
          </cell>
          <cell r="I174">
            <v>0</v>
          </cell>
          <cell r="J174">
            <v>0</v>
          </cell>
          <cell r="K174">
            <v>-2908438.5294218613</v>
          </cell>
          <cell r="N174">
            <v>686208.83287714038</v>
          </cell>
          <cell r="O174">
            <v>909625.66218597663</v>
          </cell>
          <cell r="Q174">
            <v>2605163.0422972916</v>
          </cell>
          <cell r="R174">
            <v>3453355.6607196666</v>
          </cell>
          <cell r="T174">
            <v>0</v>
          </cell>
          <cell r="U174">
            <v>0</v>
          </cell>
          <cell r="V174">
            <v>0</v>
          </cell>
          <cell r="W174">
            <v>0</v>
          </cell>
          <cell r="X174">
            <v>0</v>
          </cell>
          <cell r="Y174">
            <v>0</v>
          </cell>
          <cell r="Z174">
            <v>0</v>
          </cell>
          <cell r="AA174">
            <v>0</v>
          </cell>
          <cell r="AB174">
            <v>0</v>
          </cell>
          <cell r="AD174">
            <v>456</v>
          </cell>
          <cell r="AE174" t="str">
            <v>NA</v>
          </cell>
          <cell r="AF174" t="str">
            <v>456.NA1</v>
          </cell>
        </row>
        <row r="175">
          <cell r="A175">
            <v>175</v>
          </cell>
          <cell r="AD175">
            <v>456</v>
          </cell>
          <cell r="AE175" t="str">
            <v>NA</v>
          </cell>
          <cell r="AF175" t="str">
            <v>456.NA2</v>
          </cell>
        </row>
        <row r="176">
          <cell r="A176">
            <v>176</v>
          </cell>
          <cell r="C176" t="str">
            <v>Total Other Electric Revenues</v>
          </cell>
          <cell r="F176">
            <v>7085530.6068104217</v>
          </cell>
          <cell r="G176">
            <v>1907787.1373008066</v>
          </cell>
          <cell r="H176">
            <v>6119710.289811722</v>
          </cell>
          <cell r="I176">
            <v>1051297.9477871421</v>
          </cell>
          <cell r="J176">
            <v>915173.76133261377</v>
          </cell>
          <cell r="K176">
            <v>-2908438.5294218613</v>
          </cell>
          <cell r="N176">
            <v>820348.46903934679</v>
          </cell>
          <cell r="O176">
            <v>1087438.6682614596</v>
          </cell>
          <cell r="P176">
            <v>0.43</v>
          </cell>
          <cell r="Q176">
            <v>2631475.4246190395</v>
          </cell>
          <cell r="R176">
            <v>3488234.8651926816</v>
          </cell>
          <cell r="T176">
            <v>123779.66718410005</v>
          </cell>
          <cell r="U176">
            <v>503852.01547332347</v>
          </cell>
          <cell r="V176">
            <v>257269.07279330454</v>
          </cell>
          <cell r="W176">
            <v>28834.655544992445</v>
          </cell>
          <cell r="X176">
            <v>137562.53679142147</v>
          </cell>
          <cell r="Y176">
            <v>0</v>
          </cell>
          <cell r="Z176">
            <v>0</v>
          </cell>
          <cell r="AA176">
            <v>0</v>
          </cell>
          <cell r="AB176">
            <v>0</v>
          </cell>
          <cell r="AD176">
            <v>456</v>
          </cell>
          <cell r="AE176" t="str">
            <v>NA</v>
          </cell>
          <cell r="AF176" t="str">
            <v>456.NA3</v>
          </cell>
        </row>
        <row r="177">
          <cell r="A177">
            <v>177</v>
          </cell>
          <cell r="AD177">
            <v>456</v>
          </cell>
          <cell r="AE177" t="str">
            <v>NA</v>
          </cell>
          <cell r="AF177" t="str">
            <v>456.NA4</v>
          </cell>
        </row>
        <row r="178">
          <cell r="A178">
            <v>178</v>
          </cell>
          <cell r="B178" t="str">
            <v>Total Electric Operating Revenues</v>
          </cell>
          <cell r="F178">
            <v>349967557.71541816</v>
          </cell>
          <cell r="G178">
            <v>232818958.89889157</v>
          </cell>
          <cell r="H178">
            <v>56445121.851666883</v>
          </cell>
          <cell r="I178">
            <v>49888680.613282986</v>
          </cell>
          <cell r="J178">
            <v>7930717.2219126849</v>
          </cell>
          <cell r="K178">
            <v>2884079.1238947362</v>
          </cell>
          <cell r="N178">
            <v>100112152.32652336</v>
          </cell>
          <cell r="O178">
            <v>132706806.5723682</v>
          </cell>
          <cell r="P178">
            <v>0.43</v>
          </cell>
          <cell r="Q178">
            <v>24271402.396216758</v>
          </cell>
          <cell r="R178">
            <v>32173719.455450125</v>
          </cell>
          <cell r="T178">
            <v>7485934.0769214183</v>
          </cell>
          <cell r="U178">
            <v>23010898.574200697</v>
          </cell>
          <cell r="V178">
            <v>10645077.083120506</v>
          </cell>
          <cell r="W178">
            <v>1872507.2852039381</v>
          </cell>
          <cell r="X178">
            <v>6874263.5938364007</v>
          </cell>
          <cell r="Z178">
            <v>0</v>
          </cell>
          <cell r="AA178">
            <v>0</v>
          </cell>
          <cell r="AB178">
            <v>0</v>
          </cell>
          <cell r="AD178" t="str">
            <v>Total Electric Operating Revenues</v>
          </cell>
          <cell r="AE178" t="str">
            <v>NA</v>
          </cell>
          <cell r="AF178" t="str">
            <v>Total Electric Operating Revenues.NA</v>
          </cell>
        </row>
        <row r="179">
          <cell r="A179">
            <v>179</v>
          </cell>
          <cell r="AD179" t="str">
            <v>Total Electric Operating Revenues</v>
          </cell>
          <cell r="AE179" t="str">
            <v>NA</v>
          </cell>
          <cell r="AF179" t="str">
            <v>Total Electric Operating Revenues.NA1</v>
          </cell>
        </row>
        <row r="180">
          <cell r="A180">
            <v>180</v>
          </cell>
          <cell r="B180" t="str">
            <v>Miscellaneous Revenues</v>
          </cell>
          <cell r="AD180" t="str">
            <v>Miscellaneous Revenues</v>
          </cell>
          <cell r="AE180" t="str">
            <v>NA</v>
          </cell>
          <cell r="AF180" t="str">
            <v>Miscellaneous Revenues.NA</v>
          </cell>
        </row>
        <row r="181">
          <cell r="A181">
            <v>181</v>
          </cell>
          <cell r="B181">
            <v>41160</v>
          </cell>
          <cell r="C181" t="str">
            <v>Gain on Sale of Utility Plant - CR</v>
          </cell>
          <cell r="AD181">
            <v>41160</v>
          </cell>
          <cell r="AE181" t="str">
            <v>NA</v>
          </cell>
          <cell r="AF181" t="str">
            <v>41160.NA</v>
          </cell>
        </row>
        <row r="182">
          <cell r="A182">
            <v>182</v>
          </cell>
          <cell r="D182" t="str">
            <v>S</v>
          </cell>
          <cell r="E182" t="str">
            <v>DPW</v>
          </cell>
          <cell r="F182">
            <v>0</v>
          </cell>
          <cell r="G182">
            <v>0</v>
          </cell>
          <cell r="H182">
            <v>0</v>
          </cell>
          <cell r="I182">
            <v>0</v>
          </cell>
          <cell r="J182">
            <v>0</v>
          </cell>
          <cell r="K182">
            <v>0</v>
          </cell>
          <cell r="M182">
            <v>0.43</v>
          </cell>
          <cell r="N182">
            <v>0</v>
          </cell>
          <cell r="O182">
            <v>0</v>
          </cell>
          <cell r="P182">
            <v>0.43</v>
          </cell>
          <cell r="Q182">
            <v>0</v>
          </cell>
          <cell r="R182">
            <v>0</v>
          </cell>
          <cell r="S182" t="str">
            <v>PLNT</v>
          </cell>
          <cell r="T182">
            <v>0</v>
          </cell>
          <cell r="U182">
            <v>0</v>
          </cell>
          <cell r="V182">
            <v>0</v>
          </cell>
          <cell r="W182">
            <v>0</v>
          </cell>
          <cell r="X182">
            <v>0</v>
          </cell>
          <cell r="Y182">
            <v>0</v>
          </cell>
          <cell r="Z182">
            <v>0</v>
          </cell>
          <cell r="AA182">
            <v>0</v>
          </cell>
          <cell r="AB182">
            <v>0</v>
          </cell>
          <cell r="AD182">
            <v>41160</v>
          </cell>
          <cell r="AE182" t="str">
            <v>S</v>
          </cell>
          <cell r="AF182" t="str">
            <v>41160.S</v>
          </cell>
        </row>
        <row r="183">
          <cell r="A183">
            <v>183</v>
          </cell>
          <cell r="D183" t="str">
            <v>SG</v>
          </cell>
          <cell r="E183" t="str">
            <v>T</v>
          </cell>
          <cell r="F183">
            <v>0</v>
          </cell>
          <cell r="G183">
            <v>0</v>
          </cell>
          <cell r="H183">
            <v>0</v>
          </cell>
          <cell r="I183">
            <v>0</v>
          </cell>
          <cell r="J183">
            <v>0</v>
          </cell>
          <cell r="K183">
            <v>0</v>
          </cell>
          <cell r="M183">
            <v>0.43</v>
          </cell>
          <cell r="N183">
            <v>0</v>
          </cell>
          <cell r="O183">
            <v>0</v>
          </cell>
          <cell r="P183">
            <v>0.43</v>
          </cell>
          <cell r="Q183">
            <v>0</v>
          </cell>
          <cell r="R183">
            <v>0</v>
          </cell>
          <cell r="S183" t="str">
            <v>PLNT</v>
          </cell>
          <cell r="T183">
            <v>0</v>
          </cell>
          <cell r="U183">
            <v>0</v>
          </cell>
          <cell r="V183">
            <v>0</v>
          </cell>
          <cell r="W183">
            <v>0</v>
          </cell>
          <cell r="X183">
            <v>0</v>
          </cell>
          <cell r="Y183">
            <v>0</v>
          </cell>
          <cell r="Z183">
            <v>0</v>
          </cell>
          <cell r="AA183">
            <v>0</v>
          </cell>
          <cell r="AB183">
            <v>0</v>
          </cell>
          <cell r="AD183">
            <v>41160</v>
          </cell>
          <cell r="AE183" t="str">
            <v>SG</v>
          </cell>
          <cell r="AF183" t="str">
            <v>41160.SG</v>
          </cell>
        </row>
        <row r="184">
          <cell r="A184">
            <v>184</v>
          </cell>
          <cell r="D184" t="str">
            <v>SO</v>
          </cell>
          <cell r="E184" t="str">
            <v>G</v>
          </cell>
          <cell r="F184">
            <v>0</v>
          </cell>
          <cell r="G184">
            <v>0</v>
          </cell>
          <cell r="H184">
            <v>0</v>
          </cell>
          <cell r="I184">
            <v>0</v>
          </cell>
          <cell r="J184">
            <v>0</v>
          </cell>
          <cell r="K184">
            <v>0</v>
          </cell>
          <cell r="M184">
            <v>0.43</v>
          </cell>
          <cell r="N184">
            <v>0</v>
          </cell>
          <cell r="O184">
            <v>0</v>
          </cell>
          <cell r="P184">
            <v>0.43</v>
          </cell>
          <cell r="Q184">
            <v>0</v>
          </cell>
          <cell r="R184">
            <v>0</v>
          </cell>
          <cell r="S184" t="str">
            <v>PLNT</v>
          </cell>
          <cell r="T184">
            <v>0</v>
          </cell>
          <cell r="U184">
            <v>0</v>
          </cell>
          <cell r="V184">
            <v>0</v>
          </cell>
          <cell r="W184">
            <v>0</v>
          </cell>
          <cell r="X184">
            <v>0</v>
          </cell>
          <cell r="Y184">
            <v>0</v>
          </cell>
          <cell r="Z184">
            <v>0</v>
          </cell>
          <cell r="AA184">
            <v>0</v>
          </cell>
          <cell r="AB184">
            <v>0</v>
          </cell>
          <cell r="AD184">
            <v>41160</v>
          </cell>
          <cell r="AE184" t="str">
            <v>SO</v>
          </cell>
          <cell r="AF184" t="str">
            <v>41160.SO</v>
          </cell>
        </row>
        <row r="185">
          <cell r="A185">
            <v>185</v>
          </cell>
          <cell r="D185" t="str">
            <v>DGU</v>
          </cell>
          <cell r="E185" t="str">
            <v>T</v>
          </cell>
          <cell r="F185">
            <v>0</v>
          </cell>
          <cell r="G185">
            <v>0</v>
          </cell>
          <cell r="H185">
            <v>0</v>
          </cell>
          <cell r="I185">
            <v>0</v>
          </cell>
          <cell r="J185">
            <v>0</v>
          </cell>
          <cell r="K185">
            <v>0</v>
          </cell>
          <cell r="M185">
            <v>0.43</v>
          </cell>
          <cell r="N185">
            <v>0</v>
          </cell>
          <cell r="O185">
            <v>0</v>
          </cell>
          <cell r="P185">
            <v>0.43</v>
          </cell>
          <cell r="Q185">
            <v>0</v>
          </cell>
          <cell r="R185">
            <v>0</v>
          </cell>
          <cell r="S185" t="str">
            <v>PLNT</v>
          </cell>
          <cell r="T185">
            <v>0</v>
          </cell>
          <cell r="U185">
            <v>0</v>
          </cell>
          <cell r="V185">
            <v>0</v>
          </cell>
          <cell r="W185">
            <v>0</v>
          </cell>
          <cell r="X185">
            <v>0</v>
          </cell>
          <cell r="Y185">
            <v>0</v>
          </cell>
          <cell r="Z185">
            <v>0</v>
          </cell>
          <cell r="AA185">
            <v>0</v>
          </cell>
          <cell r="AB185">
            <v>0</v>
          </cell>
          <cell r="AD185">
            <v>41160</v>
          </cell>
          <cell r="AE185" t="str">
            <v>DGU</v>
          </cell>
          <cell r="AF185" t="str">
            <v>41160.DGU</v>
          </cell>
        </row>
        <row r="186">
          <cell r="A186">
            <v>186</v>
          </cell>
          <cell r="D186" t="str">
            <v>DGP</v>
          </cell>
          <cell r="E186" t="str">
            <v>P</v>
          </cell>
          <cell r="F186">
            <v>0</v>
          </cell>
          <cell r="G186">
            <v>0</v>
          </cell>
          <cell r="H186">
            <v>0</v>
          </cell>
          <cell r="I186">
            <v>0</v>
          </cell>
          <cell r="J186">
            <v>0</v>
          </cell>
          <cell r="K186">
            <v>0</v>
          </cell>
          <cell r="M186">
            <v>0.43</v>
          </cell>
          <cell r="N186">
            <v>0</v>
          </cell>
          <cell r="O186">
            <v>0</v>
          </cell>
          <cell r="P186">
            <v>0.43</v>
          </cell>
          <cell r="Q186">
            <v>0</v>
          </cell>
          <cell r="R186">
            <v>0</v>
          </cell>
          <cell r="S186" t="str">
            <v>PLNT</v>
          </cell>
          <cell r="T186">
            <v>0</v>
          </cell>
          <cell r="U186">
            <v>0</v>
          </cell>
          <cell r="V186">
            <v>0</v>
          </cell>
          <cell r="W186">
            <v>0</v>
          </cell>
          <cell r="X186">
            <v>0</v>
          </cell>
          <cell r="Y186">
            <v>0</v>
          </cell>
          <cell r="Z186">
            <v>0</v>
          </cell>
          <cell r="AA186">
            <v>0</v>
          </cell>
          <cell r="AB186">
            <v>0</v>
          </cell>
          <cell r="AD186">
            <v>41160</v>
          </cell>
          <cell r="AE186" t="str">
            <v>DGP</v>
          </cell>
          <cell r="AF186" t="str">
            <v>41160.DGP</v>
          </cell>
        </row>
        <row r="187">
          <cell r="A187">
            <v>187</v>
          </cell>
          <cell r="F187">
            <v>0</v>
          </cell>
          <cell r="G187">
            <v>0</v>
          </cell>
          <cell r="H187">
            <v>0</v>
          </cell>
          <cell r="I187">
            <v>0</v>
          </cell>
          <cell r="J187">
            <v>0</v>
          </cell>
          <cell r="K187">
            <v>0</v>
          </cell>
          <cell r="N187">
            <v>0</v>
          </cell>
          <cell r="O187">
            <v>0</v>
          </cell>
          <cell r="Q187">
            <v>0</v>
          </cell>
          <cell r="R187">
            <v>0</v>
          </cell>
          <cell r="T187">
            <v>0</v>
          </cell>
          <cell r="U187">
            <v>0</v>
          </cell>
          <cell r="V187">
            <v>0</v>
          </cell>
          <cell r="W187">
            <v>0</v>
          </cell>
          <cell r="X187">
            <v>0</v>
          </cell>
          <cell r="Y187">
            <v>0</v>
          </cell>
          <cell r="Z187">
            <v>0</v>
          </cell>
          <cell r="AA187">
            <v>0</v>
          </cell>
          <cell r="AB187">
            <v>0</v>
          </cell>
          <cell r="AD187">
            <v>41160</v>
          </cell>
          <cell r="AE187" t="str">
            <v>NA</v>
          </cell>
          <cell r="AF187" t="str">
            <v>41160.NA1</v>
          </cell>
        </row>
        <row r="188">
          <cell r="A188">
            <v>188</v>
          </cell>
          <cell r="AD188">
            <v>41160</v>
          </cell>
          <cell r="AE188" t="str">
            <v>NA</v>
          </cell>
          <cell r="AF188" t="str">
            <v>41160.NA2</v>
          </cell>
        </row>
        <row r="189">
          <cell r="A189">
            <v>189</v>
          </cell>
          <cell r="B189">
            <v>41170</v>
          </cell>
          <cell r="C189" t="str">
            <v>Loss on Sale of Utility Plant</v>
          </cell>
          <cell r="AD189">
            <v>41170</v>
          </cell>
          <cell r="AE189" t="str">
            <v>NA</v>
          </cell>
          <cell r="AF189" t="str">
            <v>41170.NA</v>
          </cell>
        </row>
        <row r="190">
          <cell r="A190">
            <v>190</v>
          </cell>
          <cell r="D190" t="str">
            <v>S</v>
          </cell>
          <cell r="E190" t="str">
            <v>DPW</v>
          </cell>
          <cell r="F190">
            <v>0</v>
          </cell>
          <cell r="G190">
            <v>0</v>
          </cell>
          <cell r="H190">
            <v>0</v>
          </cell>
          <cell r="I190">
            <v>0</v>
          </cell>
          <cell r="J190">
            <v>0</v>
          </cell>
          <cell r="K190">
            <v>0</v>
          </cell>
          <cell r="M190">
            <v>0.43</v>
          </cell>
          <cell r="N190">
            <v>0</v>
          </cell>
          <cell r="O190">
            <v>0</v>
          </cell>
          <cell r="P190">
            <v>0.43</v>
          </cell>
          <cell r="Q190">
            <v>0</v>
          </cell>
          <cell r="R190">
            <v>0</v>
          </cell>
          <cell r="S190" t="str">
            <v>PLNT</v>
          </cell>
          <cell r="T190">
            <v>0</v>
          </cell>
          <cell r="U190">
            <v>0</v>
          </cell>
          <cell r="V190">
            <v>0</v>
          </cell>
          <cell r="W190">
            <v>0</v>
          </cell>
          <cell r="X190">
            <v>0</v>
          </cell>
          <cell r="Y190">
            <v>0</v>
          </cell>
          <cell r="Z190">
            <v>0</v>
          </cell>
          <cell r="AA190">
            <v>0</v>
          </cell>
          <cell r="AB190">
            <v>0</v>
          </cell>
          <cell r="AD190">
            <v>41170</v>
          </cell>
          <cell r="AE190" t="str">
            <v>S</v>
          </cell>
          <cell r="AF190" t="str">
            <v>41170.S</v>
          </cell>
        </row>
        <row r="191">
          <cell r="A191">
            <v>191</v>
          </cell>
          <cell r="D191" t="str">
            <v>CAGW</v>
          </cell>
          <cell r="E191" t="str">
            <v>T</v>
          </cell>
          <cell r="F191">
            <v>14631.40828696555</v>
          </cell>
          <cell r="G191">
            <v>0</v>
          </cell>
          <cell r="H191">
            <v>14631.40828696555</v>
          </cell>
          <cell r="I191">
            <v>0</v>
          </cell>
          <cell r="J191">
            <v>0</v>
          </cell>
          <cell r="K191">
            <v>0</v>
          </cell>
          <cell r="M191">
            <v>0.43</v>
          </cell>
          <cell r="N191">
            <v>0</v>
          </cell>
          <cell r="O191">
            <v>0</v>
          </cell>
          <cell r="P191">
            <v>0.43</v>
          </cell>
          <cell r="Q191">
            <v>6291.505563395187</v>
          </cell>
          <cell r="R191">
            <v>8339.9027235703652</v>
          </cell>
          <cell r="S191" t="str">
            <v>PLNT</v>
          </cell>
          <cell r="T191">
            <v>0</v>
          </cell>
          <cell r="U191">
            <v>0</v>
          </cell>
          <cell r="V191">
            <v>0</v>
          </cell>
          <cell r="W191">
            <v>0</v>
          </cell>
          <cell r="X191">
            <v>0</v>
          </cell>
          <cell r="Y191">
            <v>0</v>
          </cell>
          <cell r="Z191">
            <v>0</v>
          </cell>
          <cell r="AA191">
            <v>0</v>
          </cell>
          <cell r="AB191">
            <v>0</v>
          </cell>
          <cell r="AD191">
            <v>41170</v>
          </cell>
          <cell r="AE191" t="str">
            <v>CAGW</v>
          </cell>
          <cell r="AF191" t="str">
            <v>41170.CAGW</v>
          </cell>
        </row>
        <row r="192">
          <cell r="A192">
            <v>192</v>
          </cell>
          <cell r="F192">
            <v>14631.40828696555</v>
          </cell>
          <cell r="G192">
            <v>0</v>
          </cell>
          <cell r="H192">
            <v>14631.40828696555</v>
          </cell>
          <cell r="I192">
            <v>0</v>
          </cell>
          <cell r="J192">
            <v>0</v>
          </cell>
          <cell r="K192">
            <v>0</v>
          </cell>
          <cell r="N192">
            <v>0</v>
          </cell>
          <cell r="O192">
            <v>0</v>
          </cell>
          <cell r="Q192">
            <v>6291.505563395187</v>
          </cell>
          <cell r="R192">
            <v>8339.9027235703652</v>
          </cell>
          <cell r="T192">
            <v>0</v>
          </cell>
          <cell r="U192">
            <v>0</v>
          </cell>
          <cell r="V192">
            <v>0</v>
          </cell>
          <cell r="W192">
            <v>0</v>
          </cell>
          <cell r="X192">
            <v>0</v>
          </cell>
          <cell r="Y192">
            <v>0</v>
          </cell>
          <cell r="Z192">
            <v>0</v>
          </cell>
          <cell r="AA192">
            <v>0</v>
          </cell>
          <cell r="AB192">
            <v>0</v>
          </cell>
          <cell r="AD192">
            <v>41170</v>
          </cell>
          <cell r="AE192" t="str">
            <v>NA</v>
          </cell>
          <cell r="AF192" t="str">
            <v>41170.NA1</v>
          </cell>
        </row>
        <row r="193">
          <cell r="A193">
            <v>193</v>
          </cell>
          <cell r="AD193">
            <v>41170</v>
          </cell>
          <cell r="AE193" t="str">
            <v>NA</v>
          </cell>
          <cell r="AF193" t="str">
            <v>41170.NA2</v>
          </cell>
        </row>
        <row r="194">
          <cell r="A194">
            <v>194</v>
          </cell>
          <cell r="B194">
            <v>4118</v>
          </cell>
          <cell r="C194" t="str">
            <v>Gain from Emission Allowances</v>
          </cell>
          <cell r="D194" t="str">
            <v>S</v>
          </cell>
          <cell r="E194" t="str">
            <v>P</v>
          </cell>
          <cell r="F194">
            <v>-778051.99910408224</v>
          </cell>
          <cell r="G194">
            <v>-778051.99910408224</v>
          </cell>
          <cell r="H194">
            <v>0</v>
          </cell>
          <cell r="I194">
            <v>0</v>
          </cell>
          <cell r="J194">
            <v>0</v>
          </cell>
          <cell r="K194">
            <v>0</v>
          </cell>
          <cell r="M194">
            <v>0.43</v>
          </cell>
          <cell r="N194">
            <v>-334562.35961475538</v>
          </cell>
          <cell r="O194">
            <v>-443489.63948932692</v>
          </cell>
          <cell r="P194">
            <v>0.43</v>
          </cell>
          <cell r="Q194">
            <v>0</v>
          </cell>
          <cell r="R194">
            <v>0</v>
          </cell>
          <cell r="S194" t="str">
            <v>PLNT</v>
          </cell>
          <cell r="T194">
            <v>0</v>
          </cell>
          <cell r="U194">
            <v>0</v>
          </cell>
          <cell r="V194">
            <v>0</v>
          </cell>
          <cell r="W194">
            <v>0</v>
          </cell>
          <cell r="X194">
            <v>0</v>
          </cell>
          <cell r="Y194">
            <v>0</v>
          </cell>
          <cell r="Z194">
            <v>0</v>
          </cell>
          <cell r="AA194">
            <v>0</v>
          </cell>
          <cell r="AB194">
            <v>0</v>
          </cell>
          <cell r="AD194">
            <v>4118</v>
          </cell>
          <cell r="AE194" t="str">
            <v>S</v>
          </cell>
          <cell r="AF194" t="str">
            <v>4118.S</v>
          </cell>
        </row>
        <row r="195">
          <cell r="A195">
            <v>195</v>
          </cell>
          <cell r="D195" t="str">
            <v>SE/CAEW/CAEE</v>
          </cell>
          <cell r="E195" t="str">
            <v>P</v>
          </cell>
          <cell r="F195">
            <v>0</v>
          </cell>
          <cell r="G195">
            <v>0</v>
          </cell>
          <cell r="H195">
            <v>0</v>
          </cell>
          <cell r="I195">
            <v>0</v>
          </cell>
          <cell r="J195">
            <v>0</v>
          </cell>
          <cell r="K195">
            <v>0</v>
          </cell>
          <cell r="M195">
            <v>0.43</v>
          </cell>
          <cell r="N195">
            <v>0</v>
          </cell>
          <cell r="O195">
            <v>0</v>
          </cell>
          <cell r="P195">
            <v>0.43</v>
          </cell>
          <cell r="Q195">
            <v>0</v>
          </cell>
          <cell r="R195">
            <v>0</v>
          </cell>
          <cell r="S195" t="str">
            <v>PLNT</v>
          </cell>
          <cell r="T195">
            <v>0</v>
          </cell>
          <cell r="U195">
            <v>0</v>
          </cell>
          <cell r="V195">
            <v>0</v>
          </cell>
          <cell r="W195">
            <v>0</v>
          </cell>
          <cell r="X195">
            <v>0</v>
          </cell>
          <cell r="Y195">
            <v>0</v>
          </cell>
          <cell r="Z195">
            <v>0</v>
          </cell>
          <cell r="AA195">
            <v>0</v>
          </cell>
          <cell r="AB195">
            <v>0</v>
          </cell>
          <cell r="AD195">
            <v>4118</v>
          </cell>
          <cell r="AE195" t="str">
            <v>SE/CAEW/CAEE</v>
          </cell>
          <cell r="AF195" t="str">
            <v>4118.SE/CAEW/CAEE</v>
          </cell>
        </row>
        <row r="196">
          <cell r="A196">
            <v>196</v>
          </cell>
          <cell r="F196">
            <v>-778051.99910408224</v>
          </cell>
          <cell r="G196">
            <v>-778051.99910408224</v>
          </cell>
          <cell r="H196">
            <v>0</v>
          </cell>
          <cell r="I196">
            <v>0</v>
          </cell>
          <cell r="J196">
            <v>0</v>
          </cell>
          <cell r="K196">
            <v>0</v>
          </cell>
          <cell r="N196">
            <v>-334562.35961475538</v>
          </cell>
          <cell r="O196">
            <v>-443489.63948932692</v>
          </cell>
          <cell r="Q196">
            <v>0</v>
          </cell>
          <cell r="R196">
            <v>0</v>
          </cell>
          <cell r="T196">
            <v>0</v>
          </cell>
          <cell r="U196">
            <v>0</v>
          </cell>
          <cell r="V196">
            <v>0</v>
          </cell>
          <cell r="W196">
            <v>0</v>
          </cell>
          <cell r="X196">
            <v>0</v>
          </cell>
          <cell r="Y196">
            <v>0</v>
          </cell>
          <cell r="Z196">
            <v>0</v>
          </cell>
          <cell r="AA196">
            <v>0</v>
          </cell>
          <cell r="AB196">
            <v>0</v>
          </cell>
          <cell r="AD196">
            <v>4118</v>
          </cell>
          <cell r="AE196" t="str">
            <v>NA</v>
          </cell>
          <cell r="AF196" t="str">
            <v>4118.NA</v>
          </cell>
        </row>
        <row r="197">
          <cell r="A197">
            <v>197</v>
          </cell>
          <cell r="B197">
            <v>41181</v>
          </cell>
          <cell r="C197" t="str">
            <v>Gain from Disposition of NOX Credits</v>
          </cell>
          <cell r="AD197">
            <v>41181</v>
          </cell>
          <cell r="AE197" t="str">
            <v>NA</v>
          </cell>
          <cell r="AF197" t="str">
            <v>41181.NA</v>
          </cell>
        </row>
        <row r="198">
          <cell r="A198">
            <v>198</v>
          </cell>
          <cell r="D198" t="str">
            <v>SE</v>
          </cell>
          <cell r="E198" t="str">
            <v>P</v>
          </cell>
          <cell r="F198">
            <v>0</v>
          </cell>
          <cell r="G198">
            <v>0</v>
          </cell>
          <cell r="H198">
            <v>0</v>
          </cell>
          <cell r="I198">
            <v>0</v>
          </cell>
          <cell r="J198">
            <v>0</v>
          </cell>
          <cell r="K198">
            <v>0</v>
          </cell>
          <cell r="M198">
            <v>0.43</v>
          </cell>
          <cell r="N198">
            <v>0</v>
          </cell>
          <cell r="O198">
            <v>0</v>
          </cell>
          <cell r="P198">
            <v>0.43</v>
          </cell>
          <cell r="Q198">
            <v>0</v>
          </cell>
          <cell r="R198">
            <v>0</v>
          </cell>
          <cell r="S198" t="str">
            <v>PLNT</v>
          </cell>
          <cell r="T198">
            <v>0</v>
          </cell>
          <cell r="U198">
            <v>0</v>
          </cell>
          <cell r="V198">
            <v>0</v>
          </cell>
          <cell r="W198">
            <v>0</v>
          </cell>
          <cell r="X198">
            <v>0</v>
          </cell>
          <cell r="Y198">
            <v>0</v>
          </cell>
          <cell r="Z198">
            <v>0</v>
          </cell>
          <cell r="AA198">
            <v>0</v>
          </cell>
          <cell r="AB198">
            <v>0</v>
          </cell>
          <cell r="AD198">
            <v>41181</v>
          </cell>
          <cell r="AE198" t="str">
            <v>SE</v>
          </cell>
          <cell r="AF198" t="str">
            <v>41181.SE</v>
          </cell>
        </row>
        <row r="199">
          <cell r="A199">
            <v>199</v>
          </cell>
          <cell r="F199">
            <v>0</v>
          </cell>
          <cell r="G199">
            <v>0</v>
          </cell>
          <cell r="H199">
            <v>0</v>
          </cell>
          <cell r="I199">
            <v>0</v>
          </cell>
          <cell r="J199">
            <v>0</v>
          </cell>
          <cell r="K199">
            <v>0</v>
          </cell>
          <cell r="N199">
            <v>0</v>
          </cell>
          <cell r="O199">
            <v>0</v>
          </cell>
          <cell r="Q199">
            <v>0</v>
          </cell>
          <cell r="R199">
            <v>0</v>
          </cell>
          <cell r="T199">
            <v>0</v>
          </cell>
          <cell r="U199">
            <v>0</v>
          </cell>
          <cell r="V199">
            <v>0</v>
          </cell>
          <cell r="W199">
            <v>0</v>
          </cell>
          <cell r="X199">
            <v>0</v>
          </cell>
          <cell r="Y199">
            <v>0</v>
          </cell>
          <cell r="Z199">
            <v>0</v>
          </cell>
          <cell r="AA199">
            <v>0</v>
          </cell>
          <cell r="AB199">
            <v>0</v>
          </cell>
          <cell r="AD199">
            <v>41181</v>
          </cell>
          <cell r="AE199" t="str">
            <v>NA</v>
          </cell>
          <cell r="AF199" t="str">
            <v>41181.NA1</v>
          </cell>
        </row>
        <row r="200">
          <cell r="A200">
            <v>200</v>
          </cell>
          <cell r="AD200">
            <v>41181</v>
          </cell>
          <cell r="AE200" t="str">
            <v>NA</v>
          </cell>
          <cell r="AF200" t="str">
            <v>41181.NA2</v>
          </cell>
        </row>
        <row r="201">
          <cell r="A201">
            <v>201</v>
          </cell>
          <cell r="B201">
            <v>4194</v>
          </cell>
          <cell r="C201" t="str">
            <v>Impact Housing Interest Income</v>
          </cell>
          <cell r="AD201">
            <v>4194</v>
          </cell>
          <cell r="AE201" t="str">
            <v>NA</v>
          </cell>
          <cell r="AF201" t="str">
            <v>4194.NA</v>
          </cell>
        </row>
        <row r="202">
          <cell r="A202">
            <v>202</v>
          </cell>
          <cell r="D202" t="str">
            <v>DGU</v>
          </cell>
          <cell r="E202" t="str">
            <v>P</v>
          </cell>
          <cell r="F202">
            <v>0</v>
          </cell>
          <cell r="G202">
            <v>0</v>
          </cell>
          <cell r="H202">
            <v>0</v>
          </cell>
          <cell r="I202">
            <v>0</v>
          </cell>
          <cell r="J202">
            <v>0</v>
          </cell>
          <cell r="K202">
            <v>0</v>
          </cell>
          <cell r="M202">
            <v>0.43</v>
          </cell>
          <cell r="N202">
            <v>0</v>
          </cell>
          <cell r="O202">
            <v>0</v>
          </cell>
          <cell r="P202">
            <v>0.43</v>
          </cell>
          <cell r="Q202">
            <v>0</v>
          </cell>
          <cell r="R202">
            <v>0</v>
          </cell>
          <cell r="S202" t="str">
            <v>PLNT</v>
          </cell>
          <cell r="T202">
            <v>0</v>
          </cell>
          <cell r="U202">
            <v>0</v>
          </cell>
          <cell r="V202">
            <v>0</v>
          </cell>
          <cell r="W202">
            <v>0</v>
          </cell>
          <cell r="X202">
            <v>0</v>
          </cell>
          <cell r="Y202">
            <v>0</v>
          </cell>
          <cell r="Z202">
            <v>0</v>
          </cell>
          <cell r="AA202">
            <v>0</v>
          </cell>
          <cell r="AB202">
            <v>0</v>
          </cell>
          <cell r="AD202">
            <v>4194</v>
          </cell>
          <cell r="AE202" t="str">
            <v>DGU</v>
          </cell>
          <cell r="AF202" t="str">
            <v>4194.DGU</v>
          </cell>
        </row>
        <row r="203">
          <cell r="A203">
            <v>203</v>
          </cell>
          <cell r="F203">
            <v>0</v>
          </cell>
          <cell r="G203">
            <v>0</v>
          </cell>
          <cell r="H203">
            <v>0</v>
          </cell>
          <cell r="I203">
            <v>0</v>
          </cell>
          <cell r="J203">
            <v>0</v>
          </cell>
          <cell r="K203">
            <v>0</v>
          </cell>
          <cell r="N203">
            <v>0</v>
          </cell>
          <cell r="O203">
            <v>0</v>
          </cell>
          <cell r="Q203">
            <v>0</v>
          </cell>
          <cell r="R203">
            <v>0</v>
          </cell>
          <cell r="T203">
            <v>0</v>
          </cell>
          <cell r="U203">
            <v>0</v>
          </cell>
          <cell r="V203">
            <v>0</v>
          </cell>
          <cell r="W203">
            <v>0</v>
          </cell>
          <cell r="X203">
            <v>0</v>
          </cell>
          <cell r="Y203">
            <v>0</v>
          </cell>
          <cell r="Z203">
            <v>0</v>
          </cell>
          <cell r="AA203">
            <v>0</v>
          </cell>
          <cell r="AB203">
            <v>0</v>
          </cell>
          <cell r="AD203">
            <v>4194</v>
          </cell>
          <cell r="AE203" t="str">
            <v>NA</v>
          </cell>
          <cell r="AF203" t="str">
            <v>4194.NA1</v>
          </cell>
        </row>
        <row r="204">
          <cell r="A204">
            <v>204</v>
          </cell>
          <cell r="AD204">
            <v>4194</v>
          </cell>
          <cell r="AE204" t="str">
            <v>NA</v>
          </cell>
          <cell r="AF204" t="str">
            <v>4194.NA2</v>
          </cell>
        </row>
        <row r="205">
          <cell r="A205">
            <v>205</v>
          </cell>
          <cell r="B205">
            <v>421</v>
          </cell>
          <cell r="C205" t="str">
            <v>(Gain) / Loss on Sale of Utility Plant</v>
          </cell>
          <cell r="AD205">
            <v>421</v>
          </cell>
          <cell r="AE205" t="str">
            <v>NA</v>
          </cell>
          <cell r="AF205" t="str">
            <v>421.NA</v>
          </cell>
        </row>
        <row r="206">
          <cell r="A206">
            <v>206</v>
          </cell>
          <cell r="D206" t="str">
            <v>S</v>
          </cell>
          <cell r="E206" t="str">
            <v>DPW</v>
          </cell>
          <cell r="F206">
            <v>0</v>
          </cell>
          <cell r="G206">
            <v>0</v>
          </cell>
          <cell r="H206">
            <v>0</v>
          </cell>
          <cell r="I206">
            <v>0</v>
          </cell>
          <cell r="J206">
            <v>0</v>
          </cell>
          <cell r="K206">
            <v>0</v>
          </cell>
          <cell r="M206">
            <v>0.43</v>
          </cell>
          <cell r="N206">
            <v>0</v>
          </cell>
          <cell r="O206">
            <v>0</v>
          </cell>
          <cell r="P206">
            <v>0.43</v>
          </cell>
          <cell r="Q206">
            <v>0</v>
          </cell>
          <cell r="R206">
            <v>0</v>
          </cell>
          <cell r="S206" t="str">
            <v>PLNT</v>
          </cell>
          <cell r="T206">
            <v>0</v>
          </cell>
          <cell r="U206">
            <v>0</v>
          </cell>
          <cell r="V206">
            <v>0</v>
          </cell>
          <cell r="W206">
            <v>0</v>
          </cell>
          <cell r="X206">
            <v>0</v>
          </cell>
          <cell r="Y206">
            <v>0</v>
          </cell>
          <cell r="Z206">
            <v>0</v>
          </cell>
          <cell r="AA206">
            <v>0</v>
          </cell>
          <cell r="AB206">
            <v>0</v>
          </cell>
          <cell r="AD206">
            <v>421</v>
          </cell>
          <cell r="AE206" t="str">
            <v>S</v>
          </cell>
          <cell r="AF206" t="str">
            <v>421.S</v>
          </cell>
        </row>
        <row r="207">
          <cell r="A207">
            <v>207</v>
          </cell>
          <cell r="D207" t="str">
            <v>DGP</v>
          </cell>
          <cell r="E207" t="str">
            <v>T</v>
          </cell>
          <cell r="F207">
            <v>0</v>
          </cell>
          <cell r="G207">
            <v>0</v>
          </cell>
          <cell r="H207">
            <v>0</v>
          </cell>
          <cell r="I207">
            <v>0</v>
          </cell>
          <cell r="J207">
            <v>0</v>
          </cell>
          <cell r="K207">
            <v>0</v>
          </cell>
          <cell r="M207">
            <v>0.43</v>
          </cell>
          <cell r="N207">
            <v>0</v>
          </cell>
          <cell r="O207">
            <v>0</v>
          </cell>
          <cell r="P207">
            <v>0.43</v>
          </cell>
          <cell r="Q207">
            <v>0</v>
          </cell>
          <cell r="R207">
            <v>0</v>
          </cell>
          <cell r="S207" t="str">
            <v>PLNT</v>
          </cell>
          <cell r="T207">
            <v>0</v>
          </cell>
          <cell r="U207">
            <v>0</v>
          </cell>
          <cell r="V207">
            <v>0</v>
          </cell>
          <cell r="W207">
            <v>0</v>
          </cell>
          <cell r="X207">
            <v>0</v>
          </cell>
          <cell r="Y207">
            <v>0</v>
          </cell>
          <cell r="Z207">
            <v>0</v>
          </cell>
          <cell r="AA207">
            <v>0</v>
          </cell>
          <cell r="AB207">
            <v>0</v>
          </cell>
          <cell r="AD207">
            <v>421</v>
          </cell>
          <cell r="AE207" t="str">
            <v>DGP</v>
          </cell>
          <cell r="AF207" t="str">
            <v>421.DGP</v>
          </cell>
        </row>
        <row r="208">
          <cell r="A208">
            <v>208</v>
          </cell>
          <cell r="D208" t="str">
            <v>DGU</v>
          </cell>
          <cell r="E208" t="str">
            <v>T</v>
          </cell>
          <cell r="F208">
            <v>0</v>
          </cell>
          <cell r="G208">
            <v>0</v>
          </cell>
          <cell r="H208">
            <v>0</v>
          </cell>
          <cell r="I208">
            <v>0</v>
          </cell>
          <cell r="J208">
            <v>0</v>
          </cell>
          <cell r="K208">
            <v>0</v>
          </cell>
          <cell r="M208">
            <v>0.43</v>
          </cell>
          <cell r="N208">
            <v>0</v>
          </cell>
          <cell r="O208">
            <v>0</v>
          </cell>
          <cell r="P208">
            <v>0.43</v>
          </cell>
          <cell r="Q208">
            <v>0</v>
          </cell>
          <cell r="R208">
            <v>0</v>
          </cell>
          <cell r="S208" t="str">
            <v>PLNT</v>
          </cell>
          <cell r="T208">
            <v>0</v>
          </cell>
          <cell r="U208">
            <v>0</v>
          </cell>
          <cell r="V208">
            <v>0</v>
          </cell>
          <cell r="W208">
            <v>0</v>
          </cell>
          <cell r="X208">
            <v>0</v>
          </cell>
          <cell r="Y208">
            <v>0</v>
          </cell>
          <cell r="Z208">
            <v>0</v>
          </cell>
          <cell r="AA208">
            <v>0</v>
          </cell>
          <cell r="AB208">
            <v>0</v>
          </cell>
          <cell r="AD208">
            <v>421</v>
          </cell>
          <cell r="AE208" t="str">
            <v>DGU</v>
          </cell>
          <cell r="AF208" t="str">
            <v>421.DGU</v>
          </cell>
        </row>
        <row r="209">
          <cell r="A209">
            <v>209</v>
          </cell>
          <cell r="D209" t="str">
            <v>CN</v>
          </cell>
          <cell r="E209" t="str">
            <v>CUST</v>
          </cell>
          <cell r="F209">
            <v>0</v>
          </cell>
          <cell r="G209">
            <v>0</v>
          </cell>
          <cell r="H209">
            <v>0</v>
          </cell>
          <cell r="I209">
            <v>0</v>
          </cell>
          <cell r="J209">
            <v>0</v>
          </cell>
          <cell r="K209">
            <v>0</v>
          </cell>
          <cell r="M209">
            <v>0.43</v>
          </cell>
          <cell r="N209">
            <v>0</v>
          </cell>
          <cell r="O209">
            <v>0</v>
          </cell>
          <cell r="P209">
            <v>0.43</v>
          </cell>
          <cell r="Q209">
            <v>0</v>
          </cell>
          <cell r="R209">
            <v>0</v>
          </cell>
          <cell r="S209" t="str">
            <v>PLNT</v>
          </cell>
          <cell r="T209">
            <v>0</v>
          </cell>
          <cell r="U209">
            <v>0</v>
          </cell>
          <cell r="V209">
            <v>0</v>
          </cell>
          <cell r="W209">
            <v>0</v>
          </cell>
          <cell r="X209">
            <v>0</v>
          </cell>
          <cell r="Y209">
            <v>0</v>
          </cell>
          <cell r="Z209">
            <v>0</v>
          </cell>
          <cell r="AA209">
            <v>0</v>
          </cell>
          <cell r="AB209">
            <v>0</v>
          </cell>
          <cell r="AD209">
            <v>421</v>
          </cell>
          <cell r="AE209" t="str">
            <v>CN</v>
          </cell>
          <cell r="AF209" t="str">
            <v>421.CN</v>
          </cell>
        </row>
        <row r="210">
          <cell r="A210">
            <v>210</v>
          </cell>
          <cell r="D210" t="str">
            <v>SO</v>
          </cell>
          <cell r="E210" t="str">
            <v>PTD</v>
          </cell>
          <cell r="F210">
            <v>6.8539355424945825E-4</v>
          </cell>
          <cell r="G210">
            <v>3.5427490321593511E-4</v>
          </cell>
          <cell r="H210">
            <v>1.3582123623583745E-4</v>
          </cell>
          <cell r="I210">
            <v>1.9529741479768568E-4</v>
          </cell>
          <cell r="J210">
            <v>0</v>
          </cell>
          <cell r="K210">
            <v>0</v>
          </cell>
          <cell r="M210">
            <v>0.43</v>
          </cell>
          <cell r="N210">
            <v>1.5233820838285209E-4</v>
          </cell>
          <cell r="O210">
            <v>2.0193669483308302E-4</v>
          </cell>
          <cell r="P210">
            <v>0.43</v>
          </cell>
          <cell r="Q210">
            <v>5.8403131581410105E-5</v>
          </cell>
          <cell r="R210">
            <v>7.741810465442736E-5</v>
          </cell>
          <cell r="S210" t="str">
            <v>PLNT</v>
          </cell>
          <cell r="T210">
            <v>2.299428916079953E-5</v>
          </cell>
          <cell r="U210">
            <v>9.3599532149440666E-5</v>
          </cell>
          <cell r="V210">
            <v>4.7792336063898578E-5</v>
          </cell>
          <cell r="W210">
            <v>5.3565534835981277E-6</v>
          </cell>
          <cell r="X210">
            <v>2.5554703939948771E-5</v>
          </cell>
          <cell r="Y210">
            <v>0</v>
          </cell>
          <cell r="Z210">
            <v>0</v>
          </cell>
          <cell r="AA210">
            <v>0</v>
          </cell>
          <cell r="AB210">
            <v>0</v>
          </cell>
          <cell r="AD210">
            <v>421</v>
          </cell>
          <cell r="AE210" t="str">
            <v>SO</v>
          </cell>
          <cell r="AF210" t="str">
            <v>421.SO</v>
          </cell>
        </row>
        <row r="211">
          <cell r="A211">
            <v>211</v>
          </cell>
          <cell r="D211" t="str">
            <v>CAGW</v>
          </cell>
          <cell r="E211" t="str">
            <v>P</v>
          </cell>
          <cell r="F211">
            <v>-2875.4949089699667</v>
          </cell>
          <cell r="G211">
            <v>-2875.4949089699667</v>
          </cell>
          <cell r="H211">
            <v>0</v>
          </cell>
          <cell r="I211">
            <v>0</v>
          </cell>
          <cell r="J211">
            <v>0</v>
          </cell>
          <cell r="K211">
            <v>0</v>
          </cell>
          <cell r="M211">
            <v>0.43</v>
          </cell>
          <cell r="N211">
            <v>-1236.4628108570857</v>
          </cell>
          <cell r="O211">
            <v>-1639.0320981128812</v>
          </cell>
          <cell r="P211">
            <v>0.43</v>
          </cell>
          <cell r="Q211">
            <v>0</v>
          </cell>
          <cell r="R211">
            <v>0</v>
          </cell>
          <cell r="S211" t="str">
            <v>PLNT</v>
          </cell>
          <cell r="T211">
            <v>0</v>
          </cell>
          <cell r="U211">
            <v>0</v>
          </cell>
          <cell r="V211">
            <v>0</v>
          </cell>
          <cell r="W211">
            <v>0</v>
          </cell>
          <cell r="X211">
            <v>0</v>
          </cell>
          <cell r="Y211">
            <v>0</v>
          </cell>
          <cell r="Z211">
            <v>0</v>
          </cell>
          <cell r="AA211">
            <v>0</v>
          </cell>
          <cell r="AB211">
            <v>0</v>
          </cell>
          <cell r="AD211">
            <v>421</v>
          </cell>
          <cell r="AE211" t="str">
            <v>CAGW</v>
          </cell>
          <cell r="AF211" t="str">
            <v>421.CAGW</v>
          </cell>
        </row>
        <row r="212">
          <cell r="A212">
            <v>212</v>
          </cell>
          <cell r="F212">
            <v>-2875.4942235764124</v>
          </cell>
          <cell r="G212">
            <v>-2875.4945546950635</v>
          </cell>
          <cell r="H212">
            <v>1.3582123623583745E-4</v>
          </cell>
          <cell r="I212">
            <v>1.9529741479768568E-4</v>
          </cell>
          <cell r="J212">
            <v>0</v>
          </cell>
          <cell r="K212">
            <v>0</v>
          </cell>
          <cell r="N212">
            <v>-1236.4626585188773</v>
          </cell>
          <cell r="O212">
            <v>-1639.0318961761864</v>
          </cell>
          <cell r="Q212">
            <v>5.8403131581410105E-5</v>
          </cell>
          <cell r="R212">
            <v>7.741810465442736E-5</v>
          </cell>
          <cell r="T212">
            <v>2.299428916079953E-5</v>
          </cell>
          <cell r="U212">
            <v>9.3599532149440666E-5</v>
          </cell>
          <cell r="V212">
            <v>4.7792336063898578E-5</v>
          </cell>
          <cell r="W212">
            <v>5.3565534835981277E-6</v>
          </cell>
          <cell r="X212">
            <v>2.5554703939948771E-5</v>
          </cell>
          <cell r="Y212">
            <v>0</v>
          </cell>
          <cell r="Z212">
            <v>0</v>
          </cell>
          <cell r="AA212">
            <v>0</v>
          </cell>
          <cell r="AB212">
            <v>0</v>
          </cell>
          <cell r="AD212">
            <v>421</v>
          </cell>
          <cell r="AE212" t="str">
            <v>NA</v>
          </cell>
          <cell r="AF212" t="str">
            <v>421.NA1</v>
          </cell>
        </row>
        <row r="213">
          <cell r="A213">
            <v>213</v>
          </cell>
          <cell r="AD213">
            <v>421</v>
          </cell>
          <cell r="AE213" t="str">
            <v>NA</v>
          </cell>
          <cell r="AF213" t="str">
            <v>421.NA2</v>
          </cell>
        </row>
        <row r="214">
          <cell r="A214">
            <v>214</v>
          </cell>
          <cell r="B214" t="str">
            <v>Total Miscellaneous Revenues</v>
          </cell>
          <cell r="F214">
            <v>-766296.08504069305</v>
          </cell>
          <cell r="G214">
            <v>-780927.49365877733</v>
          </cell>
          <cell r="H214">
            <v>14631.408422786786</v>
          </cell>
          <cell r="I214">
            <v>1.9529741479768568E-4</v>
          </cell>
          <cell r="J214">
            <v>0</v>
          </cell>
          <cell r="K214">
            <v>0</v>
          </cell>
          <cell r="N214">
            <v>-335798.82227327424</v>
          </cell>
          <cell r="O214">
            <v>-445128.67138550308</v>
          </cell>
          <cell r="P214">
            <v>0.43</v>
          </cell>
          <cell r="Q214">
            <v>6291.5056217983183</v>
          </cell>
          <cell r="R214">
            <v>8339.9028009884696</v>
          </cell>
          <cell r="T214">
            <v>2.299428916079953E-5</v>
          </cell>
          <cell r="U214">
            <v>9.3599532149440666E-5</v>
          </cell>
          <cell r="V214">
            <v>4.7792336063898578E-5</v>
          </cell>
          <cell r="W214">
            <v>5.3565534835981277E-6</v>
          </cell>
          <cell r="X214">
            <v>2.5554703939948771E-5</v>
          </cell>
          <cell r="Y214">
            <v>0</v>
          </cell>
          <cell r="Z214">
            <v>0</v>
          </cell>
          <cell r="AA214">
            <v>0</v>
          </cell>
          <cell r="AB214">
            <v>0</v>
          </cell>
          <cell r="AD214" t="str">
            <v>Total Miscellaneous Revenues</v>
          </cell>
          <cell r="AE214" t="str">
            <v>NA</v>
          </cell>
          <cell r="AF214" t="str">
            <v>Total Miscellaneous Revenues.NA</v>
          </cell>
        </row>
        <row r="215">
          <cell r="A215">
            <v>215</v>
          </cell>
          <cell r="AD215" t="str">
            <v>Total Miscellaneous Revenues</v>
          </cell>
          <cell r="AE215" t="str">
            <v>NA</v>
          </cell>
          <cell r="AF215" t="str">
            <v>Total Miscellaneous Revenues.NA1</v>
          </cell>
        </row>
        <row r="216">
          <cell r="A216">
            <v>216</v>
          </cell>
          <cell r="B216" t="str">
            <v>Miscellaneous Expenses</v>
          </cell>
          <cell r="AD216" t="str">
            <v>Miscellaneous Expenses</v>
          </cell>
          <cell r="AE216" t="str">
            <v>NA</v>
          </cell>
          <cell r="AF216" t="str">
            <v>Miscellaneous Expenses.NA</v>
          </cell>
        </row>
        <row r="217">
          <cell r="A217">
            <v>217</v>
          </cell>
          <cell r="B217">
            <v>4311</v>
          </cell>
          <cell r="C217" t="str">
            <v>Interest on Customer Deposits</v>
          </cell>
          <cell r="AD217">
            <v>4311</v>
          </cell>
          <cell r="AE217" t="str">
            <v>NA</v>
          </cell>
          <cell r="AF217" t="str">
            <v>4311.NA</v>
          </cell>
        </row>
        <row r="218">
          <cell r="A218">
            <v>218</v>
          </cell>
          <cell r="D218" t="str">
            <v>S</v>
          </cell>
          <cell r="E218" t="str">
            <v>CUST</v>
          </cell>
          <cell r="F218">
            <v>4169.3672727272733</v>
          </cell>
          <cell r="G218">
            <v>0</v>
          </cell>
          <cell r="H218">
            <v>0</v>
          </cell>
          <cell r="I218">
            <v>0</v>
          </cell>
          <cell r="J218">
            <v>4169.3672727272733</v>
          </cell>
          <cell r="K218">
            <v>0</v>
          </cell>
          <cell r="M218">
            <v>0.43</v>
          </cell>
          <cell r="N218">
            <v>0</v>
          </cell>
          <cell r="O218">
            <v>0</v>
          </cell>
          <cell r="P218">
            <v>0.43</v>
          </cell>
          <cell r="Q218">
            <v>0</v>
          </cell>
          <cell r="R218">
            <v>0</v>
          </cell>
          <cell r="S218" t="str">
            <v>CUST</v>
          </cell>
          <cell r="T218">
            <v>0</v>
          </cell>
          <cell r="U218">
            <v>0</v>
          </cell>
          <cell r="V218">
            <v>0</v>
          </cell>
          <cell r="W218">
            <v>0</v>
          </cell>
          <cell r="X218">
            <v>0</v>
          </cell>
          <cell r="Y218">
            <v>0</v>
          </cell>
          <cell r="Z218">
            <v>0</v>
          </cell>
          <cell r="AA218">
            <v>0</v>
          </cell>
          <cell r="AB218">
            <v>0</v>
          </cell>
          <cell r="AD218">
            <v>4311</v>
          </cell>
          <cell r="AE218" t="str">
            <v>S</v>
          </cell>
          <cell r="AF218" t="str">
            <v>4311.S</v>
          </cell>
        </row>
        <row r="219">
          <cell r="A219">
            <v>219</v>
          </cell>
          <cell r="F219">
            <v>4169.3672727272733</v>
          </cell>
          <cell r="G219">
            <v>0</v>
          </cell>
          <cell r="H219">
            <v>0</v>
          </cell>
          <cell r="I219">
            <v>0</v>
          </cell>
          <cell r="J219">
            <v>4169.3672727272733</v>
          </cell>
          <cell r="K219">
            <v>0</v>
          </cell>
          <cell r="N219">
            <v>0</v>
          </cell>
          <cell r="O219">
            <v>0</v>
          </cell>
          <cell r="Q219">
            <v>0</v>
          </cell>
          <cell r="R219">
            <v>0</v>
          </cell>
          <cell r="T219">
            <v>0</v>
          </cell>
          <cell r="U219">
            <v>0</v>
          </cell>
          <cell r="V219">
            <v>0</v>
          </cell>
          <cell r="W219">
            <v>0</v>
          </cell>
          <cell r="X219">
            <v>0</v>
          </cell>
          <cell r="Y219">
            <v>0</v>
          </cell>
          <cell r="Z219">
            <v>0</v>
          </cell>
          <cell r="AA219">
            <v>0</v>
          </cell>
          <cell r="AB219">
            <v>0</v>
          </cell>
          <cell r="AD219">
            <v>4311</v>
          </cell>
          <cell r="AE219" t="str">
            <v>NA</v>
          </cell>
          <cell r="AF219" t="str">
            <v>4311.NA1</v>
          </cell>
        </row>
        <row r="220">
          <cell r="A220">
            <v>220</v>
          </cell>
          <cell r="AD220">
            <v>4311</v>
          </cell>
          <cell r="AE220" t="str">
            <v>NA</v>
          </cell>
          <cell r="AF220" t="str">
            <v>4311.NA2</v>
          </cell>
        </row>
        <row r="221">
          <cell r="A221">
            <v>221</v>
          </cell>
          <cell r="B221" t="str">
            <v>Total Miscellaneous Expenses</v>
          </cell>
          <cell r="F221">
            <v>4169.3672727272733</v>
          </cell>
          <cell r="G221">
            <v>0</v>
          </cell>
          <cell r="H221">
            <v>0</v>
          </cell>
          <cell r="I221">
            <v>0</v>
          </cell>
          <cell r="J221">
            <v>4169.3672727272733</v>
          </cell>
          <cell r="K221">
            <v>0</v>
          </cell>
          <cell r="N221">
            <v>0</v>
          </cell>
          <cell r="O221">
            <v>0</v>
          </cell>
          <cell r="P221">
            <v>0.43</v>
          </cell>
          <cell r="Q221">
            <v>0</v>
          </cell>
          <cell r="R221">
            <v>0</v>
          </cell>
          <cell r="T221">
            <v>0</v>
          </cell>
          <cell r="U221">
            <v>0</v>
          </cell>
          <cell r="V221">
            <v>0</v>
          </cell>
          <cell r="W221">
            <v>0</v>
          </cell>
          <cell r="X221">
            <v>0</v>
          </cell>
          <cell r="Y221">
            <v>0</v>
          </cell>
          <cell r="Z221">
            <v>0</v>
          </cell>
          <cell r="AA221">
            <v>0</v>
          </cell>
          <cell r="AB221">
            <v>0</v>
          </cell>
          <cell r="AD221" t="str">
            <v>Total Miscellaneous Expenses</v>
          </cell>
          <cell r="AE221" t="str">
            <v>NA</v>
          </cell>
          <cell r="AF221" t="str">
            <v>Total Miscellaneous Expenses.NA</v>
          </cell>
        </row>
        <row r="222">
          <cell r="A222">
            <v>222</v>
          </cell>
          <cell r="AD222" t="str">
            <v>Total Miscellaneous Expenses</v>
          </cell>
          <cell r="AE222" t="str">
            <v>NA</v>
          </cell>
          <cell r="AF222" t="str">
            <v>Total Miscellaneous Expenses.NA1</v>
          </cell>
        </row>
        <row r="223">
          <cell r="A223">
            <v>223</v>
          </cell>
          <cell r="B223" t="str">
            <v>Net Misc Revenue and Expense</v>
          </cell>
          <cell r="F223">
            <v>-762126.71776796575</v>
          </cell>
          <cell r="G223">
            <v>-780927.49365877733</v>
          </cell>
          <cell r="H223">
            <v>14631.408422786786</v>
          </cell>
          <cell r="I223">
            <v>1.9529741479768568E-4</v>
          </cell>
          <cell r="J223">
            <v>4169.3672727272733</v>
          </cell>
          <cell r="K223">
            <v>0</v>
          </cell>
          <cell r="N223">
            <v>-335798.82227327424</v>
          </cell>
          <cell r="O223">
            <v>-445128.67138550308</v>
          </cell>
          <cell r="Q223">
            <v>6291.5056217983183</v>
          </cell>
          <cell r="R223">
            <v>8339.9028009884696</v>
          </cell>
          <cell r="T223">
            <v>2.299428916079953E-5</v>
          </cell>
          <cell r="U223">
            <v>9.3599532149440666E-5</v>
          </cell>
          <cell r="V223">
            <v>4.7792336063898578E-5</v>
          </cell>
          <cell r="W223">
            <v>5.3565534835981277E-6</v>
          </cell>
          <cell r="X223">
            <v>2.5554703939948771E-5</v>
          </cell>
          <cell r="Y223">
            <v>0</v>
          </cell>
          <cell r="Z223">
            <v>0</v>
          </cell>
          <cell r="AA223">
            <v>0</v>
          </cell>
          <cell r="AB223">
            <v>0</v>
          </cell>
          <cell r="AD223" t="str">
            <v>Net Misc Revenue and Expense</v>
          </cell>
          <cell r="AE223" t="str">
            <v>NA</v>
          </cell>
          <cell r="AF223" t="str">
            <v>Net Misc Revenue and Expense.NA</v>
          </cell>
        </row>
        <row r="224">
          <cell r="A224">
            <v>224</v>
          </cell>
          <cell r="AD224" t="str">
            <v>Net Misc Revenue and Expense</v>
          </cell>
          <cell r="AE224" t="str">
            <v>NA</v>
          </cell>
          <cell r="AF224" t="str">
            <v>Net Misc Revenue and Expense.NA1</v>
          </cell>
        </row>
        <row r="225">
          <cell r="A225">
            <v>225</v>
          </cell>
          <cell r="B225">
            <v>500</v>
          </cell>
          <cell r="C225" t="str">
            <v>Operation Supervision &amp; Engineering</v>
          </cell>
          <cell r="AD225">
            <v>500</v>
          </cell>
          <cell r="AE225" t="str">
            <v>NA</v>
          </cell>
          <cell r="AF225" t="str">
            <v>500.NA</v>
          </cell>
        </row>
        <row r="226">
          <cell r="A226">
            <v>226</v>
          </cell>
          <cell r="D226" t="str">
            <v>SG</v>
          </cell>
          <cell r="E226" t="str">
            <v>P</v>
          </cell>
          <cell r="F226">
            <v>2300.8383295243671</v>
          </cell>
          <cell r="G226">
            <v>2300.8383295243671</v>
          </cell>
          <cell r="H226">
            <v>0</v>
          </cell>
          <cell r="I226">
            <v>0</v>
          </cell>
          <cell r="J226">
            <v>0</v>
          </cell>
          <cell r="K226">
            <v>0</v>
          </cell>
          <cell r="M226">
            <v>0.43</v>
          </cell>
          <cell r="N226">
            <v>989.3604816954778</v>
          </cell>
          <cell r="O226">
            <v>1311.4778478288893</v>
          </cell>
          <cell r="P226">
            <v>0.43</v>
          </cell>
          <cell r="Q226">
            <v>0</v>
          </cell>
          <cell r="R226">
            <v>0</v>
          </cell>
          <cell r="Y226">
            <v>0</v>
          </cell>
          <cell r="Z226">
            <v>0</v>
          </cell>
          <cell r="AA226">
            <v>0</v>
          </cell>
          <cell r="AB226">
            <v>0</v>
          </cell>
          <cell r="AD226">
            <v>500</v>
          </cell>
          <cell r="AE226" t="str">
            <v>SG</v>
          </cell>
          <cell r="AF226" t="str">
            <v>500.SG</v>
          </cell>
        </row>
        <row r="227">
          <cell r="A227">
            <v>227</v>
          </cell>
          <cell r="D227" t="str">
            <v>JBG</v>
          </cell>
          <cell r="E227" t="str">
            <v>P</v>
          </cell>
          <cell r="F227">
            <v>3504682.6931601968</v>
          </cell>
          <cell r="G227">
            <v>3504682.6931601968</v>
          </cell>
          <cell r="H227">
            <v>0</v>
          </cell>
          <cell r="I227">
            <v>0</v>
          </cell>
          <cell r="J227">
            <v>0</v>
          </cell>
          <cell r="K227">
            <v>0</v>
          </cell>
          <cell r="M227">
            <v>0.43</v>
          </cell>
          <cell r="N227">
            <v>1507013.5580588847</v>
          </cell>
          <cell r="O227">
            <v>1997669.1351013123</v>
          </cell>
          <cell r="P227">
            <v>0.43</v>
          </cell>
          <cell r="Q227">
            <v>0</v>
          </cell>
          <cell r="R227">
            <v>0</v>
          </cell>
          <cell r="Y227">
            <v>0</v>
          </cell>
          <cell r="Z227">
            <v>0</v>
          </cell>
          <cell r="AA227">
            <v>0</v>
          </cell>
          <cell r="AB227">
            <v>0</v>
          </cell>
          <cell r="AD227">
            <v>500</v>
          </cell>
          <cell r="AE227" t="str">
            <v>JBG</v>
          </cell>
          <cell r="AF227" t="str">
            <v>500.JBG</v>
          </cell>
        </row>
        <row r="228">
          <cell r="A228">
            <v>228</v>
          </cell>
          <cell r="D228" t="str">
            <v>CAGW</v>
          </cell>
          <cell r="E228" t="str">
            <v>P</v>
          </cell>
          <cell r="F228">
            <v>10185.299129818322</v>
          </cell>
          <cell r="G228">
            <v>10185.299129818322</v>
          </cell>
          <cell r="H228">
            <v>0</v>
          </cell>
          <cell r="I228">
            <v>0</v>
          </cell>
          <cell r="J228">
            <v>0</v>
          </cell>
          <cell r="K228">
            <v>0</v>
          </cell>
          <cell r="M228">
            <v>0.43</v>
          </cell>
          <cell r="N228">
            <v>4379.678625821879</v>
          </cell>
          <cell r="O228">
            <v>5805.6205039964443</v>
          </cell>
          <cell r="P228">
            <v>0.43</v>
          </cell>
          <cell r="Q228">
            <v>0</v>
          </cell>
          <cell r="R228">
            <v>0</v>
          </cell>
          <cell r="Y228">
            <v>0</v>
          </cell>
          <cell r="Z228">
            <v>0</v>
          </cell>
          <cell r="AA228">
            <v>0</v>
          </cell>
          <cell r="AB228">
            <v>0</v>
          </cell>
          <cell r="AD228">
            <v>500</v>
          </cell>
          <cell r="AE228" t="str">
            <v>CAGW</v>
          </cell>
          <cell r="AF228" t="str">
            <v>500.CAGW</v>
          </cell>
        </row>
        <row r="229">
          <cell r="A229">
            <v>229</v>
          </cell>
          <cell r="F229">
            <v>3517168.8306195391</v>
          </cell>
          <cell r="G229">
            <v>3517168.8306195391</v>
          </cell>
          <cell r="H229">
            <v>0</v>
          </cell>
          <cell r="I229">
            <v>0</v>
          </cell>
          <cell r="J229">
            <v>0</v>
          </cell>
          <cell r="K229">
            <v>0</v>
          </cell>
          <cell r="N229">
            <v>1512382.597166402</v>
          </cell>
          <cell r="O229">
            <v>2004786.2334531378</v>
          </cell>
          <cell r="Q229">
            <v>0</v>
          </cell>
          <cell r="R229">
            <v>0</v>
          </cell>
          <cell r="T229">
            <v>0</v>
          </cell>
          <cell r="U229">
            <v>0</v>
          </cell>
          <cell r="V229">
            <v>0</v>
          </cell>
          <cell r="W229">
            <v>0</v>
          </cell>
          <cell r="X229">
            <v>0</v>
          </cell>
          <cell r="Y229">
            <v>0</v>
          </cell>
          <cell r="Z229">
            <v>0</v>
          </cell>
          <cell r="AA229">
            <v>0</v>
          </cell>
          <cell r="AB229">
            <v>0</v>
          </cell>
          <cell r="AD229">
            <v>500</v>
          </cell>
          <cell r="AE229" t="str">
            <v>NA</v>
          </cell>
          <cell r="AF229" t="str">
            <v>500.NA1</v>
          </cell>
        </row>
        <row r="230">
          <cell r="A230">
            <v>230</v>
          </cell>
          <cell r="AD230">
            <v>500</v>
          </cell>
          <cell r="AE230" t="str">
            <v>NA</v>
          </cell>
          <cell r="AF230" t="str">
            <v>500.NA2</v>
          </cell>
        </row>
        <row r="231">
          <cell r="A231">
            <v>231</v>
          </cell>
          <cell r="B231">
            <v>501</v>
          </cell>
          <cell r="C231" t="str">
            <v>Fuel Related</v>
          </cell>
          <cell r="AD231">
            <v>501</v>
          </cell>
          <cell r="AE231" t="str">
            <v>NA</v>
          </cell>
          <cell r="AF231" t="str">
            <v>501.NA</v>
          </cell>
        </row>
        <row r="232">
          <cell r="A232">
            <v>232</v>
          </cell>
          <cell r="D232" t="str">
            <v>SE</v>
          </cell>
          <cell r="E232" t="str">
            <v>P</v>
          </cell>
          <cell r="F232">
            <v>-5948.3946136533332</v>
          </cell>
          <cell r="G232">
            <v>-5948.3946136533332</v>
          </cell>
          <cell r="H232">
            <v>0</v>
          </cell>
          <cell r="I232">
            <v>0</v>
          </cell>
          <cell r="J232">
            <v>0</v>
          </cell>
          <cell r="K232">
            <v>0</v>
          </cell>
          <cell r="M232">
            <v>0.43</v>
          </cell>
          <cell r="N232">
            <v>-2557.8096838709334</v>
          </cell>
          <cell r="O232">
            <v>-3390.5849297824002</v>
          </cell>
          <cell r="Q232">
            <v>0</v>
          </cell>
          <cell r="R232">
            <v>0</v>
          </cell>
          <cell r="Y232">
            <v>0</v>
          </cell>
          <cell r="Z232">
            <v>0</v>
          </cell>
          <cell r="AA232">
            <v>0</v>
          </cell>
          <cell r="AB232">
            <v>0</v>
          </cell>
          <cell r="AD232">
            <v>501</v>
          </cell>
          <cell r="AE232" t="str">
            <v>SE</v>
          </cell>
          <cell r="AF232" t="str">
            <v>501.SE</v>
          </cell>
        </row>
        <row r="233">
          <cell r="A233">
            <v>233</v>
          </cell>
          <cell r="D233" t="str">
            <v>CAGW</v>
          </cell>
          <cell r="E233" t="str">
            <v>P</v>
          </cell>
          <cell r="F233">
            <v>411360.38408894319</v>
          </cell>
          <cell r="G233">
            <v>411360.38408894319</v>
          </cell>
          <cell r="H233">
            <v>0</v>
          </cell>
          <cell r="I233">
            <v>0</v>
          </cell>
          <cell r="J233">
            <v>0</v>
          </cell>
          <cell r="K233">
            <v>0</v>
          </cell>
          <cell r="M233">
            <v>0.43</v>
          </cell>
          <cell r="N233">
            <v>176884.96515824556</v>
          </cell>
          <cell r="O233">
            <v>234475.41893069763</v>
          </cell>
          <cell r="Q233">
            <v>0</v>
          </cell>
          <cell r="R233">
            <v>0</v>
          </cell>
          <cell r="Y233">
            <v>0</v>
          </cell>
          <cell r="Z233">
            <v>0</v>
          </cell>
          <cell r="AA233">
            <v>0</v>
          </cell>
          <cell r="AB233">
            <v>0</v>
          </cell>
          <cell r="AD233">
            <v>501</v>
          </cell>
          <cell r="AE233" t="str">
            <v>CAGW</v>
          </cell>
          <cell r="AF233" t="str">
            <v>501.CAGW</v>
          </cell>
        </row>
        <row r="234">
          <cell r="A234">
            <v>234</v>
          </cell>
          <cell r="D234" t="str">
            <v>JBE</v>
          </cell>
          <cell r="E234" t="str">
            <v>P</v>
          </cell>
          <cell r="F234">
            <v>-12426.18748769342</v>
          </cell>
          <cell r="G234">
            <v>-12426.18748769342</v>
          </cell>
          <cell r="H234">
            <v>0</v>
          </cell>
          <cell r="I234">
            <v>0</v>
          </cell>
          <cell r="J234">
            <v>0</v>
          </cell>
          <cell r="K234">
            <v>0</v>
          </cell>
          <cell r="M234">
            <v>0.43</v>
          </cell>
          <cell r="N234">
            <v>-5343.2606197081705</v>
          </cell>
          <cell r="O234">
            <v>-7082.9268679852503</v>
          </cell>
          <cell r="Y234">
            <v>0</v>
          </cell>
          <cell r="Z234">
            <v>0</v>
          </cell>
          <cell r="AA234">
            <v>0</v>
          </cell>
          <cell r="AB234">
            <v>0</v>
          </cell>
          <cell r="AD234">
            <v>501</v>
          </cell>
          <cell r="AE234" t="str">
            <v>JBE</v>
          </cell>
          <cell r="AF234" t="str">
            <v>501.JBE</v>
          </cell>
        </row>
        <row r="235">
          <cell r="A235">
            <v>235</v>
          </cell>
          <cell r="D235" t="str">
            <v>CAEE</v>
          </cell>
          <cell r="E235" t="str">
            <v>P</v>
          </cell>
          <cell r="F235">
            <v>0</v>
          </cell>
          <cell r="G235">
            <v>0</v>
          </cell>
          <cell r="H235">
            <v>0</v>
          </cell>
          <cell r="I235">
            <v>0</v>
          </cell>
          <cell r="J235">
            <v>0</v>
          </cell>
          <cell r="K235">
            <v>0</v>
          </cell>
          <cell r="M235">
            <v>0.43</v>
          </cell>
          <cell r="N235">
            <v>0</v>
          </cell>
          <cell r="O235">
            <v>0</v>
          </cell>
          <cell r="Y235">
            <v>0</v>
          </cell>
          <cell r="Z235">
            <v>0</v>
          </cell>
          <cell r="AA235">
            <v>0</v>
          </cell>
          <cell r="AB235">
            <v>0</v>
          </cell>
          <cell r="AD235">
            <v>501</v>
          </cell>
          <cell r="AE235" t="str">
            <v>CAEE</v>
          </cell>
          <cell r="AF235" t="str">
            <v>501.CAEE</v>
          </cell>
        </row>
        <row r="236">
          <cell r="A236">
            <v>236</v>
          </cell>
          <cell r="F236">
            <v>392985.80198759644</v>
          </cell>
          <cell r="G236">
            <v>392985.80198759644</v>
          </cell>
          <cell r="H236">
            <v>0</v>
          </cell>
          <cell r="I236">
            <v>0</v>
          </cell>
          <cell r="J236">
            <v>0</v>
          </cell>
          <cell r="K236">
            <v>0</v>
          </cell>
          <cell r="N236">
            <v>168983.89485466646</v>
          </cell>
          <cell r="O236">
            <v>224001.90713292998</v>
          </cell>
          <cell r="Q236">
            <v>0</v>
          </cell>
          <cell r="R236">
            <v>0</v>
          </cell>
          <cell r="T236">
            <v>0</v>
          </cell>
          <cell r="U236">
            <v>0</v>
          </cell>
          <cell r="V236">
            <v>0</v>
          </cell>
          <cell r="W236">
            <v>0</v>
          </cell>
          <cell r="X236">
            <v>0</v>
          </cell>
          <cell r="Y236">
            <v>0</v>
          </cell>
          <cell r="Z236">
            <v>0</v>
          </cell>
          <cell r="AA236">
            <v>0</v>
          </cell>
          <cell r="AB236">
            <v>0</v>
          </cell>
          <cell r="AD236">
            <v>501</v>
          </cell>
          <cell r="AE236" t="str">
            <v>NA</v>
          </cell>
          <cell r="AF236" t="str">
            <v>501.NA1</v>
          </cell>
        </row>
        <row r="237">
          <cell r="A237">
            <v>237</v>
          </cell>
          <cell r="AD237">
            <v>501</v>
          </cell>
          <cell r="AE237" t="str">
            <v>NA</v>
          </cell>
          <cell r="AF237" t="str">
            <v>501.NA2</v>
          </cell>
        </row>
        <row r="238">
          <cell r="A238">
            <v>238</v>
          </cell>
          <cell r="B238" t="str">
            <v>501NPC</v>
          </cell>
          <cell r="C238" t="str">
            <v>Fuel Related - NPC</v>
          </cell>
          <cell r="AD238" t="str">
            <v>501NPC</v>
          </cell>
          <cell r="AE238" t="str">
            <v>NA</v>
          </cell>
          <cell r="AF238" t="str">
            <v>501NPC.NA</v>
          </cell>
        </row>
        <row r="239">
          <cell r="A239">
            <v>239</v>
          </cell>
          <cell r="D239" t="str">
            <v>CAEW</v>
          </cell>
          <cell r="E239" t="str">
            <v>P</v>
          </cell>
          <cell r="F239">
            <v>50952025.865674138</v>
          </cell>
          <cell r="G239">
            <v>50952025.865674138</v>
          </cell>
          <cell r="H239">
            <v>0</v>
          </cell>
          <cell r="I239">
            <v>0</v>
          </cell>
          <cell r="J239">
            <v>0</v>
          </cell>
          <cell r="K239">
            <v>0</v>
          </cell>
          <cell r="M239">
            <v>0.43</v>
          </cell>
          <cell r="N239">
            <v>21909371.12223988</v>
          </cell>
          <cell r="O239">
            <v>29042654.743434262</v>
          </cell>
          <cell r="T239">
            <v>0</v>
          </cell>
          <cell r="U239">
            <v>0</v>
          </cell>
          <cell r="V239">
            <v>0</v>
          </cell>
          <cell r="W239">
            <v>0</v>
          </cell>
          <cell r="X239">
            <v>0</v>
          </cell>
          <cell r="Y239">
            <v>0</v>
          </cell>
          <cell r="Z239">
            <v>0</v>
          </cell>
          <cell r="AA239">
            <v>0</v>
          </cell>
          <cell r="AB239">
            <v>0</v>
          </cell>
          <cell r="AD239" t="str">
            <v>501NPC</v>
          </cell>
          <cell r="AE239" t="str">
            <v>CAEW</v>
          </cell>
          <cell r="AF239" t="str">
            <v>501NPC.CAEW</v>
          </cell>
        </row>
        <row r="240">
          <cell r="A240">
            <v>240</v>
          </cell>
          <cell r="C240" t="str">
            <v>Total Fuel Related</v>
          </cell>
          <cell r="F240">
            <v>51345011.667661734</v>
          </cell>
          <cell r="G240">
            <v>51345011.667661734</v>
          </cell>
          <cell r="H240">
            <v>0</v>
          </cell>
          <cell r="I240">
            <v>0</v>
          </cell>
          <cell r="J240">
            <v>0</v>
          </cell>
          <cell r="K240">
            <v>0</v>
          </cell>
          <cell r="N240">
            <v>22078355.017094545</v>
          </cell>
          <cell r="O240">
            <v>29266656.650567193</v>
          </cell>
          <cell r="Q240">
            <v>0</v>
          </cell>
          <cell r="R240">
            <v>0</v>
          </cell>
          <cell r="T240">
            <v>0</v>
          </cell>
          <cell r="U240">
            <v>0</v>
          </cell>
          <cell r="V240">
            <v>0</v>
          </cell>
          <cell r="W240">
            <v>0</v>
          </cell>
          <cell r="X240">
            <v>0</v>
          </cell>
          <cell r="Y240">
            <v>0</v>
          </cell>
          <cell r="Z240">
            <v>0</v>
          </cell>
          <cell r="AA240">
            <v>0</v>
          </cell>
          <cell r="AB240">
            <v>0</v>
          </cell>
          <cell r="AD240" t="str">
            <v>501NPC</v>
          </cell>
          <cell r="AE240" t="str">
            <v>NA</v>
          </cell>
          <cell r="AF240" t="str">
            <v>501NPC.NA1</v>
          </cell>
        </row>
        <row r="241">
          <cell r="A241">
            <v>241</v>
          </cell>
          <cell r="AD241" t="str">
            <v>501NPC</v>
          </cell>
          <cell r="AE241" t="str">
            <v>NA</v>
          </cell>
          <cell r="AF241" t="str">
            <v>501NPC.NA2</v>
          </cell>
        </row>
        <row r="242">
          <cell r="A242">
            <v>242</v>
          </cell>
          <cell r="AD242" t="str">
            <v>501NPC</v>
          </cell>
          <cell r="AE242" t="str">
            <v>NA</v>
          </cell>
          <cell r="AF242" t="str">
            <v>501NPC.NA3</v>
          </cell>
        </row>
        <row r="243">
          <cell r="A243">
            <v>243</v>
          </cell>
          <cell r="B243">
            <v>502</v>
          </cell>
          <cell r="C243" t="str">
            <v>Steam Expenses</v>
          </cell>
          <cell r="AD243">
            <v>502</v>
          </cell>
          <cell r="AE243" t="str">
            <v>NA</v>
          </cell>
          <cell r="AF243" t="str">
            <v>502.NA</v>
          </cell>
        </row>
        <row r="244">
          <cell r="A244">
            <v>244</v>
          </cell>
          <cell r="D244" t="str">
            <v>CAGW</v>
          </cell>
          <cell r="E244" t="str">
            <v>P</v>
          </cell>
          <cell r="F244">
            <v>210409.63182563824</v>
          </cell>
          <cell r="G244">
            <v>210409.63182563824</v>
          </cell>
          <cell r="H244">
            <v>0</v>
          </cell>
          <cell r="I244">
            <v>0</v>
          </cell>
          <cell r="J244">
            <v>0</v>
          </cell>
          <cell r="K244">
            <v>0</v>
          </cell>
          <cell r="M244">
            <v>0.43</v>
          </cell>
          <cell r="N244">
            <v>90476.141685024442</v>
          </cell>
          <cell r="O244">
            <v>119933.49014061381</v>
          </cell>
          <cell r="Y244">
            <v>0</v>
          </cell>
          <cell r="Z244">
            <v>0</v>
          </cell>
          <cell r="AA244">
            <v>0</v>
          </cell>
          <cell r="AB244">
            <v>0</v>
          </cell>
          <cell r="AD244">
            <v>502</v>
          </cell>
          <cell r="AE244" t="str">
            <v>CAGW</v>
          </cell>
          <cell r="AF244" t="str">
            <v>502.CAGW</v>
          </cell>
        </row>
        <row r="245">
          <cell r="A245">
            <v>245</v>
          </cell>
          <cell r="D245" t="str">
            <v>JBG</v>
          </cell>
          <cell r="E245" t="str">
            <v>P</v>
          </cell>
          <cell r="F245">
            <v>1010690.752982358</v>
          </cell>
          <cell r="G245">
            <v>1010690.752982358</v>
          </cell>
          <cell r="H245">
            <v>0</v>
          </cell>
          <cell r="I245">
            <v>0</v>
          </cell>
          <cell r="J245">
            <v>0</v>
          </cell>
          <cell r="K245">
            <v>0</v>
          </cell>
          <cell r="M245">
            <v>0.43</v>
          </cell>
          <cell r="N245">
            <v>434597.02378241392</v>
          </cell>
          <cell r="O245">
            <v>576093.72919994406</v>
          </cell>
          <cell r="Y245">
            <v>0</v>
          </cell>
          <cell r="Z245">
            <v>0</v>
          </cell>
          <cell r="AA245">
            <v>0</v>
          </cell>
          <cell r="AB245">
            <v>0</v>
          </cell>
          <cell r="AD245">
            <v>502</v>
          </cell>
          <cell r="AE245" t="str">
            <v>JBG</v>
          </cell>
          <cell r="AF245" t="str">
            <v>502.JBG</v>
          </cell>
        </row>
        <row r="246">
          <cell r="A246">
            <v>246</v>
          </cell>
          <cell r="F246">
            <v>1221100.3848079962</v>
          </cell>
          <cell r="G246">
            <v>1221100.3848079962</v>
          </cell>
          <cell r="H246">
            <v>0</v>
          </cell>
          <cell r="I246">
            <v>0</v>
          </cell>
          <cell r="J246">
            <v>0</v>
          </cell>
          <cell r="K246">
            <v>0</v>
          </cell>
          <cell r="N246">
            <v>525073.1654674384</v>
          </cell>
          <cell r="O246">
            <v>696027.21934055793</v>
          </cell>
          <cell r="Q246">
            <v>0</v>
          </cell>
          <cell r="R246">
            <v>0</v>
          </cell>
          <cell r="T246">
            <v>0</v>
          </cell>
          <cell r="U246">
            <v>0</v>
          </cell>
          <cell r="V246">
            <v>0</v>
          </cell>
          <cell r="W246">
            <v>0</v>
          </cell>
          <cell r="X246">
            <v>0</v>
          </cell>
          <cell r="Y246">
            <v>0</v>
          </cell>
          <cell r="Z246">
            <v>0</v>
          </cell>
          <cell r="AA246">
            <v>0</v>
          </cell>
          <cell r="AB246">
            <v>0</v>
          </cell>
          <cell r="AD246">
            <v>502</v>
          </cell>
          <cell r="AE246" t="str">
            <v>NA</v>
          </cell>
          <cell r="AF246" t="str">
            <v>502.NA1</v>
          </cell>
        </row>
        <row r="247">
          <cell r="A247">
            <v>247</v>
          </cell>
          <cell r="AD247">
            <v>502</v>
          </cell>
          <cell r="AE247" t="str">
            <v>NA</v>
          </cell>
          <cell r="AF247" t="str">
            <v>502.NA2</v>
          </cell>
        </row>
        <row r="248">
          <cell r="A248">
            <v>248</v>
          </cell>
          <cell r="B248">
            <v>503</v>
          </cell>
          <cell r="C248" t="str">
            <v>Steam From Other Sources</v>
          </cell>
          <cell r="AD248">
            <v>503</v>
          </cell>
          <cell r="AE248" t="str">
            <v>NA</v>
          </cell>
          <cell r="AF248" t="str">
            <v>503.NA</v>
          </cell>
        </row>
        <row r="249">
          <cell r="A249">
            <v>249</v>
          </cell>
          <cell r="D249" t="str">
            <v>SE/CAEW/CAEE</v>
          </cell>
          <cell r="E249" t="str">
            <v>P</v>
          </cell>
          <cell r="F249">
            <v>0</v>
          </cell>
          <cell r="G249">
            <v>0</v>
          </cell>
          <cell r="H249">
            <v>0</v>
          </cell>
          <cell r="I249">
            <v>0</v>
          </cell>
          <cell r="J249">
            <v>0</v>
          </cell>
          <cell r="K249">
            <v>0</v>
          </cell>
          <cell r="M249">
            <v>0.43</v>
          </cell>
          <cell r="N249">
            <v>0</v>
          </cell>
          <cell r="O249">
            <v>0</v>
          </cell>
          <cell r="Q249">
            <v>0</v>
          </cell>
          <cell r="R249">
            <v>0</v>
          </cell>
          <cell r="T249">
            <v>0</v>
          </cell>
          <cell r="U249">
            <v>0</v>
          </cell>
          <cell r="V249">
            <v>0</v>
          </cell>
          <cell r="W249">
            <v>0</v>
          </cell>
          <cell r="X249">
            <v>0</v>
          </cell>
          <cell r="Y249">
            <v>0</v>
          </cell>
          <cell r="Z249">
            <v>0</v>
          </cell>
          <cell r="AA249">
            <v>0</v>
          </cell>
          <cell r="AB249">
            <v>0</v>
          </cell>
          <cell r="AD249">
            <v>503</v>
          </cell>
          <cell r="AE249" t="str">
            <v>SE/CAEW/CAEE</v>
          </cell>
          <cell r="AF249" t="str">
            <v>503.SE/CAEW/CAEE</v>
          </cell>
        </row>
        <row r="250">
          <cell r="A250">
            <v>250</v>
          </cell>
          <cell r="AD250">
            <v>503</v>
          </cell>
          <cell r="AE250" t="str">
            <v>NA</v>
          </cell>
          <cell r="AF250" t="str">
            <v>503.NA1</v>
          </cell>
        </row>
        <row r="251">
          <cell r="A251">
            <v>251</v>
          </cell>
          <cell r="B251" t="str">
            <v>503NPC</v>
          </cell>
          <cell r="C251" t="str">
            <v>Steam From Other Sources-NPC</v>
          </cell>
          <cell r="AD251" t="str">
            <v>503NPC</v>
          </cell>
          <cell r="AE251" t="str">
            <v>NA</v>
          </cell>
          <cell r="AF251" t="str">
            <v>503NPC.NA</v>
          </cell>
        </row>
        <row r="252">
          <cell r="A252">
            <v>252</v>
          </cell>
          <cell r="D252" t="str">
            <v>SE</v>
          </cell>
          <cell r="E252" t="str">
            <v>P</v>
          </cell>
          <cell r="F252">
            <v>0</v>
          </cell>
          <cell r="G252">
            <v>0</v>
          </cell>
          <cell r="H252">
            <v>0</v>
          </cell>
          <cell r="I252">
            <v>0</v>
          </cell>
          <cell r="J252">
            <v>0</v>
          </cell>
          <cell r="K252">
            <v>0</v>
          </cell>
          <cell r="N252">
            <v>0</v>
          </cell>
          <cell r="O252">
            <v>0</v>
          </cell>
          <cell r="Q252">
            <v>0</v>
          </cell>
          <cell r="R252">
            <v>0</v>
          </cell>
          <cell r="T252">
            <v>0</v>
          </cell>
          <cell r="U252">
            <v>0</v>
          </cell>
          <cell r="V252">
            <v>0</v>
          </cell>
          <cell r="W252">
            <v>0</v>
          </cell>
          <cell r="X252">
            <v>0</v>
          </cell>
          <cell r="Y252">
            <v>0</v>
          </cell>
          <cell r="Z252">
            <v>0</v>
          </cell>
          <cell r="AA252">
            <v>0</v>
          </cell>
          <cell r="AB252">
            <v>0</v>
          </cell>
          <cell r="AD252" t="str">
            <v>503NPC</v>
          </cell>
          <cell r="AE252" t="str">
            <v>SE</v>
          </cell>
          <cell r="AF252" t="str">
            <v>503NPC.SE</v>
          </cell>
        </row>
        <row r="253">
          <cell r="A253">
            <v>253</v>
          </cell>
          <cell r="D253" t="str">
            <v>CAEW</v>
          </cell>
          <cell r="E253" t="str">
            <v>P</v>
          </cell>
          <cell r="F253">
            <v>0</v>
          </cell>
          <cell r="G253">
            <v>0</v>
          </cell>
          <cell r="H253">
            <v>0</v>
          </cell>
          <cell r="I253">
            <v>0</v>
          </cell>
          <cell r="J253">
            <v>0</v>
          </cell>
          <cell r="K253">
            <v>0</v>
          </cell>
          <cell r="N253">
            <v>0</v>
          </cell>
          <cell r="O253">
            <v>0</v>
          </cell>
          <cell r="Q253">
            <v>0</v>
          </cell>
          <cell r="R253">
            <v>0</v>
          </cell>
          <cell r="T253">
            <v>0</v>
          </cell>
          <cell r="U253">
            <v>0</v>
          </cell>
          <cell r="V253">
            <v>0</v>
          </cell>
          <cell r="W253">
            <v>0</v>
          </cell>
          <cell r="X253">
            <v>0</v>
          </cell>
          <cell r="Y253">
            <v>0</v>
          </cell>
          <cell r="Z253">
            <v>0</v>
          </cell>
          <cell r="AA253">
            <v>0</v>
          </cell>
          <cell r="AB253">
            <v>0</v>
          </cell>
          <cell r="AD253" t="str">
            <v>503NPC</v>
          </cell>
          <cell r="AE253" t="str">
            <v>CAEW</v>
          </cell>
          <cell r="AF253" t="str">
            <v>503NPC.CAEW</v>
          </cell>
        </row>
        <row r="254">
          <cell r="A254">
            <v>254</v>
          </cell>
          <cell r="D254" t="str">
            <v>CAEE</v>
          </cell>
          <cell r="E254" t="str">
            <v>P</v>
          </cell>
          <cell r="F254">
            <v>0</v>
          </cell>
          <cell r="G254">
            <v>0</v>
          </cell>
          <cell r="H254">
            <v>0</v>
          </cell>
          <cell r="I254">
            <v>0</v>
          </cell>
          <cell r="J254">
            <v>0</v>
          </cell>
          <cell r="K254">
            <v>0</v>
          </cell>
          <cell r="N254">
            <v>0</v>
          </cell>
          <cell r="O254">
            <v>0</v>
          </cell>
          <cell r="Q254">
            <v>0</v>
          </cell>
          <cell r="R254">
            <v>0</v>
          </cell>
          <cell r="T254">
            <v>0</v>
          </cell>
          <cell r="U254">
            <v>0</v>
          </cell>
          <cell r="V254">
            <v>0</v>
          </cell>
          <cell r="W254">
            <v>0</v>
          </cell>
          <cell r="X254">
            <v>0</v>
          </cell>
          <cell r="Y254">
            <v>0</v>
          </cell>
          <cell r="Z254">
            <v>0</v>
          </cell>
          <cell r="AA254">
            <v>0</v>
          </cell>
          <cell r="AB254">
            <v>0</v>
          </cell>
          <cell r="AD254" t="str">
            <v>503NPC</v>
          </cell>
          <cell r="AE254" t="str">
            <v>CAEE</v>
          </cell>
          <cell r="AF254" t="str">
            <v>503NPC.CAEE</v>
          </cell>
        </row>
        <row r="255">
          <cell r="A255">
            <v>255</v>
          </cell>
          <cell r="C255" t="str">
            <v>Total Steam From Other Sources</v>
          </cell>
          <cell r="F255">
            <v>0</v>
          </cell>
          <cell r="G255">
            <v>0</v>
          </cell>
          <cell r="H255">
            <v>0</v>
          </cell>
          <cell r="I255">
            <v>0</v>
          </cell>
          <cell r="J255">
            <v>0</v>
          </cell>
          <cell r="K255">
            <v>0</v>
          </cell>
          <cell r="N255">
            <v>0</v>
          </cell>
          <cell r="O255">
            <v>0</v>
          </cell>
          <cell r="Q255">
            <v>0</v>
          </cell>
          <cell r="R255">
            <v>0</v>
          </cell>
          <cell r="T255">
            <v>0</v>
          </cell>
          <cell r="U255">
            <v>0</v>
          </cell>
          <cell r="V255">
            <v>0</v>
          </cell>
          <cell r="W255">
            <v>0</v>
          </cell>
          <cell r="X255">
            <v>0</v>
          </cell>
          <cell r="Y255">
            <v>0</v>
          </cell>
          <cell r="Z255">
            <v>0</v>
          </cell>
          <cell r="AA255">
            <v>0</v>
          </cell>
          <cell r="AB255">
            <v>0</v>
          </cell>
          <cell r="AD255" t="str">
            <v>503NPC</v>
          </cell>
          <cell r="AE255" t="str">
            <v>NA</v>
          </cell>
          <cell r="AF255" t="str">
            <v>503NPC.NA1</v>
          </cell>
        </row>
        <row r="256">
          <cell r="A256">
            <v>256</v>
          </cell>
          <cell r="AD256" t="str">
            <v>503NPC</v>
          </cell>
          <cell r="AE256" t="str">
            <v>NA</v>
          </cell>
          <cell r="AF256" t="str">
            <v>503NPC.NA2</v>
          </cell>
        </row>
        <row r="257">
          <cell r="A257">
            <v>257</v>
          </cell>
          <cell r="B257">
            <v>505</v>
          </cell>
          <cell r="C257" t="str">
            <v>Electric Expenses</v>
          </cell>
          <cell r="AD257">
            <v>505</v>
          </cell>
          <cell r="AE257" t="str">
            <v>NA</v>
          </cell>
          <cell r="AF257" t="str">
            <v>505.NA</v>
          </cell>
        </row>
        <row r="258">
          <cell r="A258">
            <v>258</v>
          </cell>
          <cell r="D258" t="str">
            <v>CAGW</v>
          </cell>
          <cell r="E258" t="str">
            <v>P</v>
          </cell>
          <cell r="F258">
            <v>11257.418964988272</v>
          </cell>
          <cell r="G258">
            <v>11257.418964988272</v>
          </cell>
          <cell r="H258">
            <v>0</v>
          </cell>
          <cell r="I258">
            <v>0</v>
          </cell>
          <cell r="J258">
            <v>0</v>
          </cell>
          <cell r="K258">
            <v>0</v>
          </cell>
          <cell r="M258">
            <v>0.43</v>
          </cell>
          <cell r="N258">
            <v>4840.6901549449567</v>
          </cell>
          <cell r="O258">
            <v>6416.7288100433161</v>
          </cell>
          <cell r="Q258">
            <v>0</v>
          </cell>
          <cell r="R258">
            <v>0</v>
          </cell>
          <cell r="Y258">
            <v>0</v>
          </cell>
          <cell r="Z258">
            <v>0</v>
          </cell>
          <cell r="AA258">
            <v>0</v>
          </cell>
          <cell r="AB258">
            <v>0</v>
          </cell>
          <cell r="AD258">
            <v>505</v>
          </cell>
          <cell r="AE258" t="str">
            <v>CAGW</v>
          </cell>
          <cell r="AF258" t="str">
            <v>505.CAGW</v>
          </cell>
        </row>
        <row r="259">
          <cell r="A259">
            <v>259</v>
          </cell>
          <cell r="D259" t="str">
            <v>JBG</v>
          </cell>
          <cell r="E259" t="str">
            <v>P</v>
          </cell>
          <cell r="F259">
            <v>708.44922869457946</v>
          </cell>
          <cell r="G259">
            <v>708.44922869457946</v>
          </cell>
          <cell r="H259">
            <v>0</v>
          </cell>
          <cell r="I259">
            <v>0</v>
          </cell>
          <cell r="J259">
            <v>0</v>
          </cell>
          <cell r="K259">
            <v>0</v>
          </cell>
          <cell r="M259">
            <v>0.43</v>
          </cell>
          <cell r="N259">
            <v>304.63316833866918</v>
          </cell>
          <cell r="O259">
            <v>403.81606035591034</v>
          </cell>
          <cell r="Y259">
            <v>0</v>
          </cell>
          <cell r="Z259">
            <v>0</v>
          </cell>
          <cell r="AA259">
            <v>0</v>
          </cell>
          <cell r="AB259">
            <v>0</v>
          </cell>
          <cell r="AD259">
            <v>505</v>
          </cell>
          <cell r="AE259" t="str">
            <v>JBG</v>
          </cell>
          <cell r="AF259" t="str">
            <v>505.JBG</v>
          </cell>
        </row>
        <row r="260">
          <cell r="A260">
            <v>260</v>
          </cell>
          <cell r="F260">
            <v>11965.868193682851</v>
          </cell>
          <cell r="G260">
            <v>11965.868193682851</v>
          </cell>
          <cell r="H260">
            <v>0</v>
          </cell>
          <cell r="I260">
            <v>0</v>
          </cell>
          <cell r="J260">
            <v>0</v>
          </cell>
          <cell r="K260">
            <v>0</v>
          </cell>
          <cell r="N260">
            <v>5145.3233232836255</v>
          </cell>
          <cell r="O260">
            <v>6820.5448703992261</v>
          </cell>
          <cell r="Q260">
            <v>0</v>
          </cell>
          <cell r="R260">
            <v>0</v>
          </cell>
          <cell r="T260">
            <v>0</v>
          </cell>
          <cell r="U260">
            <v>0</v>
          </cell>
          <cell r="V260">
            <v>0</v>
          </cell>
          <cell r="W260">
            <v>0</v>
          </cell>
          <cell r="X260">
            <v>0</v>
          </cell>
          <cell r="Y260">
            <v>0</v>
          </cell>
          <cell r="Z260">
            <v>0</v>
          </cell>
          <cell r="AA260">
            <v>0</v>
          </cell>
          <cell r="AB260">
            <v>0</v>
          </cell>
          <cell r="AD260">
            <v>505</v>
          </cell>
          <cell r="AE260" t="str">
            <v>NA</v>
          </cell>
          <cell r="AF260" t="str">
            <v>505.NA1</v>
          </cell>
        </row>
        <row r="261">
          <cell r="A261">
            <v>261</v>
          </cell>
          <cell r="AD261">
            <v>505</v>
          </cell>
          <cell r="AE261" t="str">
            <v>NA</v>
          </cell>
          <cell r="AF261" t="str">
            <v>505.NA2</v>
          </cell>
        </row>
        <row r="262">
          <cell r="A262">
            <v>262</v>
          </cell>
          <cell r="B262">
            <v>506</v>
          </cell>
          <cell r="C262" t="str">
            <v>Misc. Steam Expense</v>
          </cell>
          <cell r="AD262">
            <v>506</v>
          </cell>
          <cell r="AE262" t="str">
            <v>NA</v>
          </cell>
          <cell r="AF262" t="str">
            <v>506.NA</v>
          </cell>
        </row>
        <row r="263">
          <cell r="A263">
            <v>263</v>
          </cell>
          <cell r="D263" t="str">
            <v>CAGW</v>
          </cell>
          <cell r="E263" t="str">
            <v>P</v>
          </cell>
          <cell r="F263">
            <v>283852.79253255663</v>
          </cell>
          <cell r="G263">
            <v>283852.79253255663</v>
          </cell>
          <cell r="H263">
            <v>0</v>
          </cell>
          <cell r="I263">
            <v>0</v>
          </cell>
          <cell r="J263">
            <v>0</v>
          </cell>
          <cell r="K263">
            <v>0</v>
          </cell>
          <cell r="M263">
            <v>0.43</v>
          </cell>
          <cell r="N263">
            <v>122056.70078899935</v>
          </cell>
          <cell r="O263">
            <v>161796.09174355731</v>
          </cell>
          <cell r="Q263">
            <v>0</v>
          </cell>
          <cell r="R263">
            <v>0</v>
          </cell>
          <cell r="Y263">
            <v>0</v>
          </cell>
          <cell r="Z263">
            <v>0</v>
          </cell>
          <cell r="AA263">
            <v>0</v>
          </cell>
          <cell r="AB263">
            <v>0</v>
          </cell>
          <cell r="AD263">
            <v>506</v>
          </cell>
          <cell r="AE263" t="str">
            <v>CAGW</v>
          </cell>
          <cell r="AF263" t="str">
            <v>506.CAGW</v>
          </cell>
        </row>
        <row r="264">
          <cell r="A264">
            <v>264</v>
          </cell>
          <cell r="D264" t="str">
            <v>SE</v>
          </cell>
          <cell r="E264" t="str">
            <v>P</v>
          </cell>
          <cell r="F264">
            <v>0</v>
          </cell>
          <cell r="G264">
            <v>0</v>
          </cell>
          <cell r="H264">
            <v>0</v>
          </cell>
          <cell r="I264">
            <v>0</v>
          </cell>
          <cell r="J264">
            <v>0</v>
          </cell>
          <cell r="K264">
            <v>0</v>
          </cell>
          <cell r="M264">
            <v>0.43</v>
          </cell>
          <cell r="N264">
            <v>0</v>
          </cell>
          <cell r="O264">
            <v>0</v>
          </cell>
          <cell r="Q264">
            <v>0</v>
          </cell>
          <cell r="R264">
            <v>0</v>
          </cell>
          <cell r="Y264">
            <v>0</v>
          </cell>
          <cell r="Z264">
            <v>0</v>
          </cell>
          <cell r="AA264">
            <v>0</v>
          </cell>
          <cell r="AB264">
            <v>0</v>
          </cell>
          <cell r="AD264">
            <v>506</v>
          </cell>
          <cell r="AE264" t="str">
            <v>SE</v>
          </cell>
          <cell r="AF264" t="str">
            <v>506.SE</v>
          </cell>
        </row>
        <row r="265">
          <cell r="A265">
            <v>265</v>
          </cell>
          <cell r="D265" t="str">
            <v>JBG</v>
          </cell>
          <cell r="E265" t="str">
            <v>P</v>
          </cell>
          <cell r="F265">
            <v>-2618419.5001748279</v>
          </cell>
          <cell r="G265">
            <v>-2618419.5001748279</v>
          </cell>
          <cell r="H265">
            <v>0</v>
          </cell>
          <cell r="I265">
            <v>0</v>
          </cell>
          <cell r="J265">
            <v>0</v>
          </cell>
          <cell r="K265">
            <v>0</v>
          </cell>
          <cell r="M265">
            <v>0.43</v>
          </cell>
          <cell r="N265">
            <v>-1125920.3850751759</v>
          </cell>
          <cell r="O265">
            <v>-1492499.115099652</v>
          </cell>
          <cell r="Y265">
            <v>0</v>
          </cell>
          <cell r="Z265">
            <v>0</v>
          </cell>
          <cell r="AA265">
            <v>0</v>
          </cell>
          <cell r="AB265">
            <v>0</v>
          </cell>
          <cell r="AD265">
            <v>506</v>
          </cell>
          <cell r="AE265" t="str">
            <v>JBG</v>
          </cell>
          <cell r="AF265" t="str">
            <v>506.JBG</v>
          </cell>
        </row>
        <row r="266">
          <cell r="A266">
            <v>266</v>
          </cell>
          <cell r="F266">
            <v>-2334566.7076422712</v>
          </cell>
          <cell r="G266">
            <v>-2334566.7076422712</v>
          </cell>
          <cell r="H266">
            <v>0</v>
          </cell>
          <cell r="I266">
            <v>0</v>
          </cell>
          <cell r="J266">
            <v>0</v>
          </cell>
          <cell r="K266">
            <v>0</v>
          </cell>
          <cell r="N266">
            <v>-1003863.6842861766</v>
          </cell>
          <cell r="O266">
            <v>-1330703.0233560947</v>
          </cell>
          <cell r="Q266">
            <v>0</v>
          </cell>
          <cell r="R266">
            <v>0</v>
          </cell>
          <cell r="T266">
            <v>0</v>
          </cell>
          <cell r="U266">
            <v>0</v>
          </cell>
          <cell r="V266">
            <v>0</v>
          </cell>
          <cell r="W266">
            <v>0</v>
          </cell>
          <cell r="X266">
            <v>0</v>
          </cell>
          <cell r="Y266">
            <v>0</v>
          </cell>
          <cell r="Z266">
            <v>0</v>
          </cell>
          <cell r="AA266">
            <v>0</v>
          </cell>
          <cell r="AB266">
            <v>0</v>
          </cell>
          <cell r="AD266">
            <v>506</v>
          </cell>
          <cell r="AE266" t="str">
            <v>NA</v>
          </cell>
          <cell r="AF266" t="str">
            <v>506.NA1</v>
          </cell>
        </row>
        <row r="267">
          <cell r="A267">
            <v>267</v>
          </cell>
          <cell r="AD267">
            <v>506</v>
          </cell>
          <cell r="AE267" t="str">
            <v>NA</v>
          </cell>
          <cell r="AF267" t="str">
            <v>506.NA2</v>
          </cell>
        </row>
        <row r="268">
          <cell r="A268">
            <v>268</v>
          </cell>
          <cell r="B268">
            <v>507</v>
          </cell>
          <cell r="C268" t="str">
            <v>Rents</v>
          </cell>
          <cell r="AD268">
            <v>507</v>
          </cell>
          <cell r="AE268" t="str">
            <v>NA</v>
          </cell>
          <cell r="AF268" t="str">
            <v>507.NA</v>
          </cell>
        </row>
        <row r="269">
          <cell r="A269">
            <v>269</v>
          </cell>
          <cell r="D269" t="str">
            <v>CAGW</v>
          </cell>
          <cell r="E269" t="str">
            <v>P</v>
          </cell>
          <cell r="F269">
            <v>4990.4364429728512</v>
          </cell>
          <cell r="G269">
            <v>4990.4364429728512</v>
          </cell>
          <cell r="H269">
            <v>0</v>
          </cell>
          <cell r="I269">
            <v>0</v>
          </cell>
          <cell r="J269">
            <v>0</v>
          </cell>
          <cell r="K269">
            <v>0</v>
          </cell>
          <cell r="M269">
            <v>0.43</v>
          </cell>
          <cell r="N269">
            <v>2145.8876704783261</v>
          </cell>
          <cell r="O269">
            <v>2844.5487724945256</v>
          </cell>
          <cell r="Q269">
            <v>0</v>
          </cell>
          <cell r="R269">
            <v>0</v>
          </cell>
          <cell r="Y269">
            <v>0</v>
          </cell>
          <cell r="Z269">
            <v>0</v>
          </cell>
          <cell r="AA269">
            <v>0</v>
          </cell>
          <cell r="AB269">
            <v>0</v>
          </cell>
          <cell r="AD269">
            <v>507</v>
          </cell>
          <cell r="AE269" t="str">
            <v>CAGW</v>
          </cell>
          <cell r="AF269" t="str">
            <v>507.CAGW</v>
          </cell>
        </row>
        <row r="270">
          <cell r="A270">
            <v>270</v>
          </cell>
          <cell r="D270" t="str">
            <v>JBG</v>
          </cell>
          <cell r="E270" t="str">
            <v>P</v>
          </cell>
          <cell r="F270">
            <v>87274.576432028742</v>
          </cell>
          <cell r="G270">
            <v>87274.576432028742</v>
          </cell>
          <cell r="H270">
            <v>0</v>
          </cell>
          <cell r="I270">
            <v>0</v>
          </cell>
          <cell r="J270">
            <v>0</v>
          </cell>
          <cell r="K270">
            <v>0</v>
          </cell>
          <cell r="M270">
            <v>0.43</v>
          </cell>
          <cell r="N270">
            <v>37528.067865772362</v>
          </cell>
          <cell r="O270">
            <v>49746.508566256387</v>
          </cell>
          <cell r="Y270">
            <v>0</v>
          </cell>
          <cell r="Z270">
            <v>0</v>
          </cell>
          <cell r="AA270">
            <v>0</v>
          </cell>
          <cell r="AB270">
            <v>0</v>
          </cell>
          <cell r="AD270">
            <v>507</v>
          </cell>
          <cell r="AE270" t="str">
            <v>JBG</v>
          </cell>
          <cell r="AF270" t="str">
            <v>507.JBG</v>
          </cell>
        </row>
        <row r="271">
          <cell r="A271">
            <v>271</v>
          </cell>
          <cell r="F271">
            <v>92265.012875001587</v>
          </cell>
          <cell r="G271">
            <v>92265.012875001587</v>
          </cell>
          <cell r="H271">
            <v>0</v>
          </cell>
          <cell r="I271">
            <v>0</v>
          </cell>
          <cell r="J271">
            <v>0</v>
          </cell>
          <cell r="K271">
            <v>0</v>
          </cell>
          <cell r="N271">
            <v>39673.955536250687</v>
          </cell>
          <cell r="O271">
            <v>52591.057338750914</v>
          </cell>
          <cell r="Q271">
            <v>0</v>
          </cell>
          <cell r="R271">
            <v>0</v>
          </cell>
          <cell r="T271">
            <v>0</v>
          </cell>
          <cell r="U271">
            <v>0</v>
          </cell>
          <cell r="V271">
            <v>0</v>
          </cell>
          <cell r="W271">
            <v>0</v>
          </cell>
          <cell r="X271">
            <v>0</v>
          </cell>
          <cell r="Y271">
            <v>0</v>
          </cell>
          <cell r="Z271">
            <v>0</v>
          </cell>
          <cell r="AA271">
            <v>0</v>
          </cell>
          <cell r="AB271">
            <v>0</v>
          </cell>
          <cell r="AD271">
            <v>507</v>
          </cell>
          <cell r="AE271" t="str">
            <v>NA</v>
          </cell>
          <cell r="AF271" t="str">
            <v>507.NA1</v>
          </cell>
        </row>
        <row r="272">
          <cell r="A272">
            <v>272</v>
          </cell>
          <cell r="AD272">
            <v>507</v>
          </cell>
          <cell r="AE272" t="str">
            <v>NA</v>
          </cell>
          <cell r="AF272" t="str">
            <v>507.NA2</v>
          </cell>
        </row>
        <row r="273">
          <cell r="A273">
            <v>273</v>
          </cell>
          <cell r="B273">
            <v>510</v>
          </cell>
          <cell r="C273" t="str">
            <v>Maint Supervision &amp; Engineering</v>
          </cell>
          <cell r="AD273">
            <v>510</v>
          </cell>
          <cell r="AE273" t="str">
            <v>NA</v>
          </cell>
          <cell r="AF273" t="str">
            <v>510.NA</v>
          </cell>
        </row>
        <row r="274">
          <cell r="A274">
            <v>274</v>
          </cell>
          <cell r="D274" t="str">
            <v>CAGW</v>
          </cell>
          <cell r="E274" t="str">
            <v>P</v>
          </cell>
          <cell r="F274">
            <v>59230.372557464274</v>
          </cell>
          <cell r="G274">
            <v>59230.372557464274</v>
          </cell>
          <cell r="H274">
            <v>0</v>
          </cell>
          <cell r="I274">
            <v>0</v>
          </cell>
          <cell r="J274">
            <v>0</v>
          </cell>
          <cell r="K274">
            <v>0</v>
          </cell>
          <cell r="M274">
            <v>0.43</v>
          </cell>
          <cell r="N274">
            <v>25469.060199709638</v>
          </cell>
          <cell r="O274">
            <v>33761.312357754643</v>
          </cell>
          <cell r="Q274">
            <v>0</v>
          </cell>
          <cell r="R274">
            <v>0</v>
          </cell>
          <cell r="Y274">
            <v>0</v>
          </cell>
          <cell r="Z274">
            <v>0</v>
          </cell>
          <cell r="AA274">
            <v>0</v>
          </cell>
          <cell r="AB274">
            <v>0</v>
          </cell>
          <cell r="AD274">
            <v>510</v>
          </cell>
          <cell r="AE274" t="str">
            <v>CAGW</v>
          </cell>
          <cell r="AF274" t="str">
            <v>510.CAGW</v>
          </cell>
        </row>
        <row r="275">
          <cell r="A275">
            <v>275</v>
          </cell>
          <cell r="D275" t="str">
            <v>JBG</v>
          </cell>
          <cell r="E275" t="str">
            <v>P</v>
          </cell>
          <cell r="F275">
            <v>148351.36239966672</v>
          </cell>
          <cell r="G275">
            <v>148351.36239966672</v>
          </cell>
          <cell r="H275">
            <v>0</v>
          </cell>
          <cell r="I275">
            <v>0</v>
          </cell>
          <cell r="J275">
            <v>0</v>
          </cell>
          <cell r="K275">
            <v>0</v>
          </cell>
          <cell r="M275">
            <v>0.43</v>
          </cell>
          <cell r="N275">
            <v>63791.08583185669</v>
          </cell>
          <cell r="O275">
            <v>84560.27656781004</v>
          </cell>
          <cell r="Y275">
            <v>0</v>
          </cell>
          <cell r="Z275">
            <v>0</v>
          </cell>
          <cell r="AA275">
            <v>0</v>
          </cell>
          <cell r="AB275">
            <v>0</v>
          </cell>
          <cell r="AD275">
            <v>510</v>
          </cell>
          <cell r="AE275" t="str">
            <v>JBG</v>
          </cell>
          <cell r="AF275" t="str">
            <v>510.JBG</v>
          </cell>
        </row>
        <row r="276">
          <cell r="A276">
            <v>276</v>
          </cell>
          <cell r="F276">
            <v>207581.73495713098</v>
          </cell>
          <cell r="G276">
            <v>207581.73495713098</v>
          </cell>
          <cell r="H276">
            <v>0</v>
          </cell>
          <cell r="I276">
            <v>0</v>
          </cell>
          <cell r="J276">
            <v>0</v>
          </cell>
          <cell r="K276">
            <v>0</v>
          </cell>
          <cell r="N276">
            <v>89260.146031566328</v>
          </cell>
          <cell r="O276">
            <v>118321.58892556469</v>
          </cell>
          <cell r="Q276">
            <v>0</v>
          </cell>
          <cell r="R276">
            <v>0</v>
          </cell>
          <cell r="T276">
            <v>0</v>
          </cell>
          <cell r="U276">
            <v>0</v>
          </cell>
          <cell r="V276">
            <v>0</v>
          </cell>
          <cell r="W276">
            <v>0</v>
          </cell>
          <cell r="X276">
            <v>0</v>
          </cell>
          <cell r="Y276">
            <v>0</v>
          </cell>
          <cell r="Z276">
            <v>0</v>
          </cell>
          <cell r="AA276">
            <v>0</v>
          </cell>
          <cell r="AB276">
            <v>0</v>
          </cell>
          <cell r="AD276">
            <v>510</v>
          </cell>
          <cell r="AE276" t="str">
            <v>NA</v>
          </cell>
          <cell r="AF276" t="str">
            <v>510.NA1</v>
          </cell>
        </row>
        <row r="277">
          <cell r="A277">
            <v>277</v>
          </cell>
          <cell r="AD277">
            <v>510</v>
          </cell>
          <cell r="AE277" t="str">
            <v>NA</v>
          </cell>
          <cell r="AF277" t="str">
            <v>510.NA2</v>
          </cell>
        </row>
        <row r="278">
          <cell r="A278">
            <v>278</v>
          </cell>
          <cell r="B278">
            <v>511</v>
          </cell>
          <cell r="C278" t="str">
            <v>Maintenance of Structures</v>
          </cell>
          <cell r="AD278">
            <v>511</v>
          </cell>
          <cell r="AE278" t="str">
            <v>NA</v>
          </cell>
          <cell r="AF278" t="str">
            <v>511.NA</v>
          </cell>
        </row>
        <row r="279">
          <cell r="A279">
            <v>279</v>
          </cell>
          <cell r="D279" t="str">
            <v>CAGW</v>
          </cell>
          <cell r="E279" t="str">
            <v>P</v>
          </cell>
          <cell r="F279">
            <v>88837.570230636236</v>
          </cell>
          <cell r="G279">
            <v>88837.570230636236</v>
          </cell>
          <cell r="H279">
            <v>0</v>
          </cell>
          <cell r="I279">
            <v>0</v>
          </cell>
          <cell r="J279">
            <v>0</v>
          </cell>
          <cell r="K279">
            <v>0</v>
          </cell>
          <cell r="M279">
            <v>0.43</v>
          </cell>
          <cell r="N279">
            <v>38200.155199173583</v>
          </cell>
          <cell r="O279">
            <v>50637.41503146266</v>
          </cell>
          <cell r="Q279">
            <v>0</v>
          </cell>
          <cell r="R279">
            <v>0</v>
          </cell>
          <cell r="Y279">
            <v>0</v>
          </cell>
          <cell r="Z279">
            <v>0</v>
          </cell>
          <cell r="AA279">
            <v>0</v>
          </cell>
          <cell r="AB279">
            <v>0</v>
          </cell>
          <cell r="AD279">
            <v>511</v>
          </cell>
          <cell r="AE279" t="str">
            <v>CAGW</v>
          </cell>
          <cell r="AF279" t="str">
            <v>511.CAGW</v>
          </cell>
        </row>
        <row r="280">
          <cell r="A280">
            <v>280</v>
          </cell>
          <cell r="D280" t="str">
            <v>JBG</v>
          </cell>
          <cell r="E280" t="str">
            <v>P</v>
          </cell>
          <cell r="F280">
            <v>2631060.1483139647</v>
          </cell>
          <cell r="G280">
            <v>2631060.1483139647</v>
          </cell>
          <cell r="H280">
            <v>0</v>
          </cell>
          <cell r="I280">
            <v>0</v>
          </cell>
          <cell r="J280">
            <v>0</v>
          </cell>
          <cell r="K280">
            <v>0</v>
          </cell>
          <cell r="M280">
            <v>0.43</v>
          </cell>
          <cell r="N280">
            <v>1131355.8637750049</v>
          </cell>
          <cell r="O280">
            <v>1499704.2845389601</v>
          </cell>
          <cell r="Y280">
            <v>0</v>
          </cell>
          <cell r="Z280">
            <v>0</v>
          </cell>
          <cell r="AA280">
            <v>0</v>
          </cell>
          <cell r="AB280">
            <v>0</v>
          </cell>
          <cell r="AD280">
            <v>511</v>
          </cell>
          <cell r="AE280" t="str">
            <v>JBG</v>
          </cell>
          <cell r="AF280" t="str">
            <v>511.JBG</v>
          </cell>
        </row>
        <row r="281">
          <cell r="A281">
            <v>281</v>
          </cell>
          <cell r="F281">
            <v>2719897.718544601</v>
          </cell>
          <cell r="G281">
            <v>2719897.718544601</v>
          </cell>
          <cell r="H281">
            <v>0</v>
          </cell>
          <cell r="I281">
            <v>0</v>
          </cell>
          <cell r="J281">
            <v>0</v>
          </cell>
          <cell r="K281">
            <v>0</v>
          </cell>
          <cell r="N281">
            <v>1169556.0189741785</v>
          </cell>
          <cell r="O281">
            <v>1550341.6995704228</v>
          </cell>
          <cell r="Q281">
            <v>0</v>
          </cell>
          <cell r="R281">
            <v>0</v>
          </cell>
          <cell r="T281">
            <v>0</v>
          </cell>
          <cell r="U281">
            <v>0</v>
          </cell>
          <cell r="V281">
            <v>0</v>
          </cell>
          <cell r="W281">
            <v>0</v>
          </cell>
          <cell r="X281">
            <v>0</v>
          </cell>
          <cell r="Y281">
            <v>0</v>
          </cell>
          <cell r="Z281">
            <v>0</v>
          </cell>
          <cell r="AA281">
            <v>0</v>
          </cell>
          <cell r="AB281">
            <v>0</v>
          </cell>
          <cell r="AD281">
            <v>511</v>
          </cell>
          <cell r="AE281" t="str">
            <v>NA</v>
          </cell>
          <cell r="AF281" t="str">
            <v>511.NA1</v>
          </cell>
        </row>
        <row r="282">
          <cell r="A282">
            <v>282</v>
          </cell>
          <cell r="AD282">
            <v>511</v>
          </cell>
          <cell r="AE282" t="str">
            <v>NA</v>
          </cell>
          <cell r="AF282" t="str">
            <v>511.NA2</v>
          </cell>
        </row>
        <row r="283">
          <cell r="A283">
            <v>283</v>
          </cell>
          <cell r="B283">
            <v>512</v>
          </cell>
          <cell r="C283" t="str">
            <v>Maintenance of Boiler Plant</v>
          </cell>
          <cell r="AD283">
            <v>512</v>
          </cell>
          <cell r="AE283" t="str">
            <v>NA</v>
          </cell>
          <cell r="AF283" t="str">
            <v>512.NA</v>
          </cell>
        </row>
        <row r="284">
          <cell r="A284">
            <v>284</v>
          </cell>
          <cell r="D284" t="str">
            <v>SG</v>
          </cell>
          <cell r="E284" t="str">
            <v>P</v>
          </cell>
          <cell r="F284">
            <v>-24557.159410430668</v>
          </cell>
          <cell r="G284">
            <v>-24557.159410430668</v>
          </cell>
          <cell r="H284">
            <v>0</v>
          </cell>
          <cell r="I284">
            <v>0</v>
          </cell>
          <cell r="J284">
            <v>0</v>
          </cell>
          <cell r="K284">
            <v>0</v>
          </cell>
          <cell r="M284">
            <v>0.43</v>
          </cell>
          <cell r="N284">
            <v>-10559.578546485187</v>
          </cell>
          <cell r="O284">
            <v>-13997.580863945483</v>
          </cell>
          <cell r="Q284">
            <v>0</v>
          </cell>
          <cell r="R284">
            <v>0</v>
          </cell>
          <cell r="Y284">
            <v>0</v>
          </cell>
          <cell r="Z284">
            <v>0</v>
          </cell>
          <cell r="AA284">
            <v>0</v>
          </cell>
          <cell r="AB284">
            <v>0</v>
          </cell>
          <cell r="AD284">
            <v>512</v>
          </cell>
          <cell r="AE284" t="str">
            <v>SG</v>
          </cell>
          <cell r="AF284" t="str">
            <v>512.SG</v>
          </cell>
        </row>
        <row r="285">
          <cell r="A285">
            <v>285</v>
          </cell>
          <cell r="D285" t="str">
            <v>CAGW</v>
          </cell>
          <cell r="E285" t="str">
            <v>P</v>
          </cell>
          <cell r="F285">
            <v>645724.47672856553</v>
          </cell>
          <cell r="G285">
            <v>645724.47672856553</v>
          </cell>
          <cell r="H285">
            <v>0</v>
          </cell>
          <cell r="I285">
            <v>0</v>
          </cell>
          <cell r="J285">
            <v>0</v>
          </cell>
          <cell r="K285">
            <v>0</v>
          </cell>
          <cell r="M285">
            <v>0.43</v>
          </cell>
          <cell r="N285">
            <v>277661.52499328315</v>
          </cell>
          <cell r="O285">
            <v>368062.95173528238</v>
          </cell>
          <cell r="Q285">
            <v>0</v>
          </cell>
          <cell r="R285">
            <v>0</v>
          </cell>
          <cell r="Y285">
            <v>0</v>
          </cell>
          <cell r="Z285">
            <v>0</v>
          </cell>
          <cell r="AA285">
            <v>0</v>
          </cell>
          <cell r="AB285">
            <v>0</v>
          </cell>
          <cell r="AD285">
            <v>512</v>
          </cell>
          <cell r="AE285" t="str">
            <v>CAGW</v>
          </cell>
          <cell r="AF285" t="str">
            <v>512.CAGW</v>
          </cell>
        </row>
        <row r="286">
          <cell r="A286">
            <v>286</v>
          </cell>
          <cell r="D286" t="str">
            <v>JBG</v>
          </cell>
          <cell r="E286" t="str">
            <v>P</v>
          </cell>
          <cell r="F286">
            <v>6333841.6859148154</v>
          </cell>
          <cell r="G286">
            <v>6333841.6859148154</v>
          </cell>
          <cell r="H286">
            <v>0</v>
          </cell>
          <cell r="I286">
            <v>0</v>
          </cell>
          <cell r="J286">
            <v>0</v>
          </cell>
          <cell r="K286">
            <v>0</v>
          </cell>
          <cell r="M286">
            <v>0.43</v>
          </cell>
          <cell r="N286">
            <v>2723551.9249433707</v>
          </cell>
          <cell r="O286">
            <v>3610289.7609714451</v>
          </cell>
          <cell r="Q286">
            <v>0</v>
          </cell>
          <cell r="R286">
            <v>0</v>
          </cell>
          <cell r="Y286">
            <v>0</v>
          </cell>
          <cell r="Z286">
            <v>0</v>
          </cell>
          <cell r="AA286">
            <v>0</v>
          </cell>
          <cell r="AB286">
            <v>0</v>
          </cell>
          <cell r="AD286">
            <v>512</v>
          </cell>
          <cell r="AE286" t="str">
            <v>JBG</v>
          </cell>
          <cell r="AF286" t="str">
            <v>512.JBG</v>
          </cell>
        </row>
        <row r="287">
          <cell r="A287">
            <v>287</v>
          </cell>
          <cell r="F287">
            <v>6955009.0032329503</v>
          </cell>
          <cell r="G287">
            <v>6955009.0032329503</v>
          </cell>
          <cell r="H287">
            <v>0</v>
          </cell>
          <cell r="I287">
            <v>0</v>
          </cell>
          <cell r="J287">
            <v>0</v>
          </cell>
          <cell r="K287">
            <v>0</v>
          </cell>
          <cell r="N287">
            <v>2990653.8713901686</v>
          </cell>
          <cell r="O287">
            <v>3964355.1318427818</v>
          </cell>
          <cell r="Q287">
            <v>0</v>
          </cell>
          <cell r="R287">
            <v>0</v>
          </cell>
          <cell r="T287">
            <v>0</v>
          </cell>
          <cell r="U287">
            <v>0</v>
          </cell>
          <cell r="V287">
            <v>0</v>
          </cell>
          <cell r="W287">
            <v>0</v>
          </cell>
          <cell r="X287">
            <v>0</v>
          </cell>
          <cell r="Y287">
            <v>0</v>
          </cell>
          <cell r="Z287">
            <v>0</v>
          </cell>
          <cell r="AA287">
            <v>0</v>
          </cell>
          <cell r="AB287">
            <v>0</v>
          </cell>
          <cell r="AD287">
            <v>512</v>
          </cell>
          <cell r="AE287" t="str">
            <v>NA</v>
          </cell>
          <cell r="AF287" t="str">
            <v>512.NA1</v>
          </cell>
        </row>
        <row r="288">
          <cell r="A288">
            <v>288</v>
          </cell>
          <cell r="AD288">
            <v>512</v>
          </cell>
          <cell r="AE288" t="str">
            <v>NA</v>
          </cell>
          <cell r="AF288" t="str">
            <v>512.NA2</v>
          </cell>
        </row>
        <row r="289">
          <cell r="A289">
            <v>289</v>
          </cell>
          <cell r="B289">
            <v>513</v>
          </cell>
          <cell r="C289" t="str">
            <v>Maintenance of Electric Plant</v>
          </cell>
          <cell r="AD289">
            <v>513</v>
          </cell>
          <cell r="AE289" t="str">
            <v>NA</v>
          </cell>
          <cell r="AF289" t="str">
            <v>513.NA</v>
          </cell>
        </row>
        <row r="290">
          <cell r="A290">
            <v>290</v>
          </cell>
          <cell r="D290" t="str">
            <v>CAGW</v>
          </cell>
          <cell r="E290" t="str">
            <v>P</v>
          </cell>
          <cell r="F290">
            <v>128954.90990791922</v>
          </cell>
          <cell r="G290">
            <v>128954.90990791922</v>
          </cell>
          <cell r="H290">
            <v>0</v>
          </cell>
          <cell r="I290">
            <v>0</v>
          </cell>
          <cell r="J290">
            <v>0</v>
          </cell>
          <cell r="K290">
            <v>0</v>
          </cell>
          <cell r="M290">
            <v>0.43</v>
          </cell>
          <cell r="N290">
            <v>55450.611260405269</v>
          </cell>
          <cell r="O290">
            <v>73504.298647513962</v>
          </cell>
          <cell r="Q290">
            <v>0</v>
          </cell>
          <cell r="R290">
            <v>0</v>
          </cell>
          <cell r="Y290">
            <v>0</v>
          </cell>
          <cell r="Z290">
            <v>0</v>
          </cell>
          <cell r="AA290">
            <v>0</v>
          </cell>
          <cell r="AB290">
            <v>0</v>
          </cell>
          <cell r="AD290">
            <v>513</v>
          </cell>
          <cell r="AE290" t="str">
            <v>CAGW</v>
          </cell>
          <cell r="AF290" t="str">
            <v>513.CAGW</v>
          </cell>
        </row>
        <row r="291">
          <cell r="A291">
            <v>291</v>
          </cell>
          <cell r="D291" t="str">
            <v>JBG</v>
          </cell>
          <cell r="E291" t="str">
            <v>P</v>
          </cell>
          <cell r="F291">
            <v>1886125.7554656211</v>
          </cell>
          <cell r="G291">
            <v>1886125.7554656211</v>
          </cell>
          <cell r="H291">
            <v>0</v>
          </cell>
          <cell r="I291">
            <v>0</v>
          </cell>
          <cell r="J291">
            <v>0</v>
          </cell>
          <cell r="K291">
            <v>0</v>
          </cell>
          <cell r="M291">
            <v>0.43</v>
          </cell>
          <cell r="N291">
            <v>811034.07485021709</v>
          </cell>
          <cell r="O291">
            <v>1075091.6806154042</v>
          </cell>
          <cell r="Y291">
            <v>0</v>
          </cell>
          <cell r="Z291">
            <v>0</v>
          </cell>
          <cell r="AA291">
            <v>0</v>
          </cell>
          <cell r="AB291">
            <v>0</v>
          </cell>
          <cell r="AD291">
            <v>513</v>
          </cell>
          <cell r="AE291" t="str">
            <v>JBG</v>
          </cell>
          <cell r="AF291" t="str">
            <v>513.JBG</v>
          </cell>
        </row>
        <row r="292">
          <cell r="A292">
            <v>292</v>
          </cell>
          <cell r="F292">
            <v>2015080.6653735403</v>
          </cell>
          <cell r="G292">
            <v>2015080.6653735403</v>
          </cell>
          <cell r="H292">
            <v>0</v>
          </cell>
          <cell r="I292">
            <v>0</v>
          </cell>
          <cell r="J292">
            <v>0</v>
          </cell>
          <cell r="K292">
            <v>0</v>
          </cell>
          <cell r="N292">
            <v>866484.68611062237</v>
          </cell>
          <cell r="O292">
            <v>1148595.9792629182</v>
          </cell>
          <cell r="Q292">
            <v>0</v>
          </cell>
          <cell r="R292">
            <v>0</v>
          </cell>
          <cell r="T292">
            <v>0</v>
          </cell>
          <cell r="U292">
            <v>0</v>
          </cell>
          <cell r="V292">
            <v>0</v>
          </cell>
          <cell r="W292">
            <v>0</v>
          </cell>
          <cell r="X292">
            <v>0</v>
          </cell>
          <cell r="Y292">
            <v>0</v>
          </cell>
          <cell r="Z292">
            <v>0</v>
          </cell>
          <cell r="AA292">
            <v>0</v>
          </cell>
          <cell r="AB292">
            <v>0</v>
          </cell>
          <cell r="AD292">
            <v>513</v>
          </cell>
          <cell r="AE292" t="str">
            <v>NA</v>
          </cell>
          <cell r="AF292" t="str">
            <v>513.NA1</v>
          </cell>
        </row>
        <row r="293">
          <cell r="A293">
            <v>293</v>
          </cell>
          <cell r="AD293">
            <v>513</v>
          </cell>
          <cell r="AE293" t="str">
            <v>NA</v>
          </cell>
          <cell r="AF293" t="str">
            <v>513.NA2</v>
          </cell>
        </row>
        <row r="294">
          <cell r="A294">
            <v>294</v>
          </cell>
          <cell r="B294">
            <v>514</v>
          </cell>
          <cell r="C294" t="str">
            <v>Maintenance of Misc. Steam Plant</v>
          </cell>
          <cell r="AD294">
            <v>514</v>
          </cell>
          <cell r="AE294" t="str">
            <v>NA</v>
          </cell>
          <cell r="AF294" t="str">
            <v>514.NA</v>
          </cell>
        </row>
        <row r="295">
          <cell r="A295">
            <v>295</v>
          </cell>
          <cell r="D295" t="str">
            <v>CAGW</v>
          </cell>
          <cell r="E295" t="str">
            <v>P</v>
          </cell>
          <cell r="F295">
            <v>83338.18014346181</v>
          </cell>
          <cell r="G295">
            <v>83338.18014346181</v>
          </cell>
          <cell r="H295">
            <v>0</v>
          </cell>
          <cell r="I295">
            <v>0</v>
          </cell>
          <cell r="J295">
            <v>0</v>
          </cell>
          <cell r="K295">
            <v>0</v>
          </cell>
          <cell r="M295">
            <v>0.43</v>
          </cell>
          <cell r="N295">
            <v>35835.417461688579</v>
          </cell>
          <cell r="O295">
            <v>47502.762681773238</v>
          </cell>
          <cell r="Q295">
            <v>0</v>
          </cell>
          <cell r="R295">
            <v>0</v>
          </cell>
          <cell r="Y295">
            <v>0</v>
          </cell>
          <cell r="Z295">
            <v>0</v>
          </cell>
          <cell r="AA295">
            <v>0</v>
          </cell>
          <cell r="AB295">
            <v>0</v>
          </cell>
          <cell r="AD295">
            <v>514</v>
          </cell>
          <cell r="AE295" t="str">
            <v>CAGW</v>
          </cell>
          <cell r="AF295" t="str">
            <v>514.CAGW</v>
          </cell>
        </row>
        <row r="296">
          <cell r="A296">
            <v>296</v>
          </cell>
          <cell r="D296" t="str">
            <v>JBG</v>
          </cell>
          <cell r="E296" t="str">
            <v>P</v>
          </cell>
          <cell r="F296">
            <v>611299.49902260536</v>
          </cell>
          <cell r="G296">
            <v>611299.49902260536</v>
          </cell>
          <cell r="H296">
            <v>0</v>
          </cell>
          <cell r="I296">
            <v>0</v>
          </cell>
          <cell r="J296">
            <v>0</v>
          </cell>
          <cell r="K296">
            <v>0</v>
          </cell>
          <cell r="M296">
            <v>0.43</v>
          </cell>
          <cell r="N296">
            <v>262858.78457972029</v>
          </cell>
          <cell r="O296">
            <v>348440.71444288507</v>
          </cell>
          <cell r="Y296">
            <v>0</v>
          </cell>
          <cell r="Z296">
            <v>0</v>
          </cell>
          <cell r="AA296">
            <v>0</v>
          </cell>
          <cell r="AB296">
            <v>0</v>
          </cell>
          <cell r="AD296">
            <v>514</v>
          </cell>
          <cell r="AE296" t="str">
            <v>JBG</v>
          </cell>
          <cell r="AF296" t="str">
            <v>514.JBG</v>
          </cell>
        </row>
        <row r="297">
          <cell r="A297">
            <v>297</v>
          </cell>
          <cell r="F297">
            <v>694637.67916606716</v>
          </cell>
          <cell r="G297">
            <v>694637.67916606716</v>
          </cell>
          <cell r="H297">
            <v>0</v>
          </cell>
          <cell r="I297">
            <v>0</v>
          </cell>
          <cell r="J297">
            <v>0</v>
          </cell>
          <cell r="K297">
            <v>0</v>
          </cell>
          <cell r="N297">
            <v>298694.20204140886</v>
          </cell>
          <cell r="O297">
            <v>395943.4771246583</v>
          </cell>
          <cell r="Q297">
            <v>0</v>
          </cell>
          <cell r="R297">
            <v>0</v>
          </cell>
          <cell r="T297">
            <v>0</v>
          </cell>
          <cell r="U297">
            <v>0</v>
          </cell>
          <cell r="V297">
            <v>0</v>
          </cell>
          <cell r="W297">
            <v>0</v>
          </cell>
          <cell r="X297">
            <v>0</v>
          </cell>
          <cell r="Y297">
            <v>0</v>
          </cell>
          <cell r="Z297">
            <v>0</v>
          </cell>
          <cell r="AA297">
            <v>0</v>
          </cell>
          <cell r="AB297">
            <v>0</v>
          </cell>
          <cell r="AD297">
            <v>514</v>
          </cell>
          <cell r="AE297" t="str">
            <v>NA</v>
          </cell>
          <cell r="AF297" t="str">
            <v>514.NA1</v>
          </cell>
        </row>
        <row r="298">
          <cell r="A298">
            <v>298</v>
          </cell>
          <cell r="AD298">
            <v>514</v>
          </cell>
          <cell r="AE298" t="str">
            <v>NA</v>
          </cell>
          <cell r="AF298" t="str">
            <v>514.NA2</v>
          </cell>
        </row>
        <row r="299">
          <cell r="A299">
            <v>299</v>
          </cell>
          <cell r="B299" t="str">
            <v>Total Steam Power Generation</v>
          </cell>
          <cell r="F299">
            <v>66445151.857789963</v>
          </cell>
          <cell r="G299">
            <v>66445151.857789963</v>
          </cell>
          <cell r="H299">
            <v>0</v>
          </cell>
          <cell r="I299">
            <v>0</v>
          </cell>
          <cell r="J299">
            <v>0</v>
          </cell>
          <cell r="K299">
            <v>0</v>
          </cell>
          <cell r="N299">
            <v>28571415.298849683</v>
          </cell>
          <cell r="O299">
            <v>37873736.558940291</v>
          </cell>
          <cell r="Q299">
            <v>0</v>
          </cell>
          <cell r="R299">
            <v>0</v>
          </cell>
          <cell r="T299">
            <v>0</v>
          </cell>
          <cell r="U299">
            <v>0</v>
          </cell>
          <cell r="V299">
            <v>0</v>
          </cell>
          <cell r="W299">
            <v>0</v>
          </cell>
          <cell r="X299">
            <v>0</v>
          </cell>
          <cell r="Y299">
            <v>0</v>
          </cell>
          <cell r="Z299">
            <v>0</v>
          </cell>
          <cell r="AA299">
            <v>0</v>
          </cell>
          <cell r="AB299">
            <v>0</v>
          </cell>
          <cell r="AD299" t="str">
            <v>Total Steam Power Generation</v>
          </cell>
          <cell r="AE299" t="str">
            <v>NA</v>
          </cell>
          <cell r="AF299" t="str">
            <v>Total Steam Power Generation.NA</v>
          </cell>
        </row>
        <row r="300">
          <cell r="A300">
            <v>300</v>
          </cell>
          <cell r="AD300" t="str">
            <v>Total Steam Power Generation</v>
          </cell>
          <cell r="AE300" t="str">
            <v>NA</v>
          </cell>
          <cell r="AF300" t="str">
            <v>Total Steam Power Generation.NA1</v>
          </cell>
        </row>
        <row r="301">
          <cell r="A301">
            <v>301</v>
          </cell>
          <cell r="AD301" t="str">
            <v>Total Steam Power Generation</v>
          </cell>
          <cell r="AE301" t="str">
            <v>NA</v>
          </cell>
          <cell r="AF301" t="str">
            <v>Total Steam Power Generation.NA2</v>
          </cell>
        </row>
        <row r="302">
          <cell r="A302">
            <v>302</v>
          </cell>
          <cell r="B302">
            <v>517</v>
          </cell>
          <cell r="C302" t="str">
            <v>Operation Super &amp; Engineering</v>
          </cell>
          <cell r="AD302">
            <v>517</v>
          </cell>
          <cell r="AE302" t="str">
            <v>NA</v>
          </cell>
          <cell r="AF302" t="str">
            <v>517.NA</v>
          </cell>
        </row>
        <row r="303">
          <cell r="A303">
            <v>303</v>
          </cell>
          <cell r="D303" t="str">
            <v>SG</v>
          </cell>
          <cell r="E303" t="str">
            <v>P</v>
          </cell>
          <cell r="F303">
            <v>0</v>
          </cell>
          <cell r="G303">
            <v>0</v>
          </cell>
          <cell r="H303">
            <v>0</v>
          </cell>
          <cell r="I303">
            <v>0</v>
          </cell>
          <cell r="J303">
            <v>0</v>
          </cell>
          <cell r="K303">
            <v>0</v>
          </cell>
          <cell r="M303">
            <v>0.43</v>
          </cell>
          <cell r="N303">
            <v>0</v>
          </cell>
          <cell r="O303">
            <v>0</v>
          </cell>
          <cell r="Q303">
            <v>0</v>
          </cell>
          <cell r="R303">
            <v>0</v>
          </cell>
          <cell r="Y303">
            <v>0</v>
          </cell>
          <cell r="Z303">
            <v>0</v>
          </cell>
          <cell r="AA303">
            <v>0</v>
          </cell>
          <cell r="AB303">
            <v>0</v>
          </cell>
          <cell r="AD303">
            <v>517</v>
          </cell>
          <cell r="AE303" t="str">
            <v>SG</v>
          </cell>
          <cell r="AF303" t="str">
            <v>517.SG</v>
          </cell>
        </row>
        <row r="304">
          <cell r="A304">
            <v>304</v>
          </cell>
          <cell r="F304">
            <v>0</v>
          </cell>
          <cell r="G304">
            <v>0</v>
          </cell>
          <cell r="H304">
            <v>0</v>
          </cell>
          <cell r="I304">
            <v>0</v>
          </cell>
          <cell r="J304">
            <v>0</v>
          </cell>
          <cell r="K304">
            <v>0</v>
          </cell>
          <cell r="N304">
            <v>0</v>
          </cell>
          <cell r="O304">
            <v>0</v>
          </cell>
          <cell r="Q304">
            <v>0</v>
          </cell>
          <cell r="R304">
            <v>0</v>
          </cell>
          <cell r="T304">
            <v>0</v>
          </cell>
          <cell r="U304">
            <v>0</v>
          </cell>
          <cell r="V304">
            <v>0</v>
          </cell>
          <cell r="W304">
            <v>0</v>
          </cell>
          <cell r="X304">
            <v>0</v>
          </cell>
          <cell r="Y304">
            <v>0</v>
          </cell>
          <cell r="Z304">
            <v>0</v>
          </cell>
          <cell r="AA304">
            <v>0</v>
          </cell>
          <cell r="AB304">
            <v>0</v>
          </cell>
          <cell r="AD304">
            <v>517</v>
          </cell>
          <cell r="AE304" t="str">
            <v>NA</v>
          </cell>
          <cell r="AF304" t="str">
            <v>517.NA1</v>
          </cell>
        </row>
        <row r="305">
          <cell r="A305">
            <v>305</v>
          </cell>
          <cell r="AD305">
            <v>517</v>
          </cell>
          <cell r="AE305" t="str">
            <v>NA</v>
          </cell>
          <cell r="AF305" t="str">
            <v>517.NA2</v>
          </cell>
        </row>
        <row r="306">
          <cell r="A306">
            <v>306</v>
          </cell>
          <cell r="B306">
            <v>518</v>
          </cell>
          <cell r="C306" t="str">
            <v>Nuclear Fuel Expense</v>
          </cell>
          <cell r="AD306">
            <v>518</v>
          </cell>
          <cell r="AE306" t="str">
            <v>NA</v>
          </cell>
          <cell r="AF306" t="str">
            <v>518.NA</v>
          </cell>
        </row>
        <row r="307">
          <cell r="A307">
            <v>307</v>
          </cell>
          <cell r="D307" t="str">
            <v>SE</v>
          </cell>
          <cell r="E307" t="str">
            <v>P</v>
          </cell>
          <cell r="F307">
            <v>0</v>
          </cell>
          <cell r="G307">
            <v>0</v>
          </cell>
          <cell r="H307">
            <v>0</v>
          </cell>
          <cell r="I307">
            <v>0</v>
          </cell>
          <cell r="J307">
            <v>0</v>
          </cell>
          <cell r="K307">
            <v>0</v>
          </cell>
          <cell r="M307">
            <v>0.43</v>
          </cell>
          <cell r="N307">
            <v>0</v>
          </cell>
          <cell r="O307">
            <v>0</v>
          </cell>
          <cell r="Q307">
            <v>0</v>
          </cell>
          <cell r="R307">
            <v>0</v>
          </cell>
          <cell r="Y307">
            <v>0</v>
          </cell>
          <cell r="Z307">
            <v>0</v>
          </cell>
          <cell r="AA307">
            <v>0</v>
          </cell>
          <cell r="AB307">
            <v>0</v>
          </cell>
          <cell r="AD307">
            <v>518</v>
          </cell>
          <cell r="AE307" t="str">
            <v>SE</v>
          </cell>
          <cell r="AF307" t="str">
            <v>518.SE</v>
          </cell>
        </row>
        <row r="308">
          <cell r="A308">
            <v>308</v>
          </cell>
          <cell r="F308">
            <v>0</v>
          </cell>
          <cell r="G308">
            <v>0</v>
          </cell>
          <cell r="H308">
            <v>0</v>
          </cell>
          <cell r="I308">
            <v>0</v>
          </cell>
          <cell r="J308">
            <v>0</v>
          </cell>
          <cell r="K308">
            <v>0</v>
          </cell>
          <cell r="N308">
            <v>0</v>
          </cell>
          <cell r="O308">
            <v>0</v>
          </cell>
          <cell r="Q308">
            <v>0</v>
          </cell>
          <cell r="R308">
            <v>0</v>
          </cell>
          <cell r="T308">
            <v>0</v>
          </cell>
          <cell r="U308">
            <v>0</v>
          </cell>
          <cell r="V308">
            <v>0</v>
          </cell>
          <cell r="W308">
            <v>0</v>
          </cell>
          <cell r="X308">
            <v>0</v>
          </cell>
          <cell r="Y308">
            <v>0</v>
          </cell>
          <cell r="Z308">
            <v>0</v>
          </cell>
          <cell r="AA308">
            <v>0</v>
          </cell>
          <cell r="AB308">
            <v>0</v>
          </cell>
          <cell r="AD308">
            <v>518</v>
          </cell>
          <cell r="AE308" t="str">
            <v>NA</v>
          </cell>
          <cell r="AF308" t="str">
            <v>518.NA1</v>
          </cell>
        </row>
        <row r="309">
          <cell r="A309">
            <v>309</v>
          </cell>
          <cell r="AD309">
            <v>518</v>
          </cell>
          <cell r="AE309" t="str">
            <v>NA</v>
          </cell>
          <cell r="AF309" t="str">
            <v>518.NA2</v>
          </cell>
        </row>
        <row r="310">
          <cell r="A310">
            <v>310</v>
          </cell>
          <cell r="AD310">
            <v>518</v>
          </cell>
          <cell r="AE310" t="str">
            <v>NA</v>
          </cell>
          <cell r="AF310" t="str">
            <v>518.NA3</v>
          </cell>
        </row>
        <row r="311">
          <cell r="A311">
            <v>311</v>
          </cell>
          <cell r="B311">
            <v>519</v>
          </cell>
          <cell r="C311" t="str">
            <v>Coolants and Water</v>
          </cell>
          <cell r="AD311">
            <v>519</v>
          </cell>
          <cell r="AE311" t="str">
            <v>NA</v>
          </cell>
          <cell r="AF311" t="str">
            <v>519.NA</v>
          </cell>
        </row>
        <row r="312">
          <cell r="A312">
            <v>312</v>
          </cell>
          <cell r="D312" t="str">
            <v>SG</v>
          </cell>
          <cell r="E312" t="str">
            <v>P</v>
          </cell>
          <cell r="F312">
            <v>0</v>
          </cell>
          <cell r="G312">
            <v>0</v>
          </cell>
          <cell r="H312">
            <v>0</v>
          </cell>
          <cell r="I312">
            <v>0</v>
          </cell>
          <cell r="J312">
            <v>0</v>
          </cell>
          <cell r="K312">
            <v>0</v>
          </cell>
          <cell r="M312">
            <v>0.43</v>
          </cell>
          <cell r="N312">
            <v>0</v>
          </cell>
          <cell r="O312">
            <v>0</v>
          </cell>
          <cell r="Q312">
            <v>0</v>
          </cell>
          <cell r="R312">
            <v>0</v>
          </cell>
          <cell r="Y312">
            <v>0</v>
          </cell>
          <cell r="Z312">
            <v>0</v>
          </cell>
          <cell r="AA312">
            <v>0</v>
          </cell>
          <cell r="AB312">
            <v>0</v>
          </cell>
          <cell r="AD312">
            <v>519</v>
          </cell>
          <cell r="AE312" t="str">
            <v>SG</v>
          </cell>
          <cell r="AF312" t="str">
            <v>519.SG</v>
          </cell>
        </row>
        <row r="313">
          <cell r="A313">
            <v>313</v>
          </cell>
          <cell r="F313">
            <v>0</v>
          </cell>
          <cell r="G313">
            <v>0</v>
          </cell>
          <cell r="H313">
            <v>0</v>
          </cell>
          <cell r="I313">
            <v>0</v>
          </cell>
          <cell r="J313">
            <v>0</v>
          </cell>
          <cell r="K313">
            <v>0</v>
          </cell>
          <cell r="N313">
            <v>0</v>
          </cell>
          <cell r="O313">
            <v>0</v>
          </cell>
          <cell r="Q313">
            <v>0</v>
          </cell>
          <cell r="R313">
            <v>0</v>
          </cell>
          <cell r="T313">
            <v>0</v>
          </cell>
          <cell r="U313">
            <v>0</v>
          </cell>
          <cell r="V313">
            <v>0</v>
          </cell>
          <cell r="W313">
            <v>0</v>
          </cell>
          <cell r="X313">
            <v>0</v>
          </cell>
          <cell r="Y313">
            <v>0</v>
          </cell>
          <cell r="Z313">
            <v>0</v>
          </cell>
          <cell r="AA313">
            <v>0</v>
          </cell>
          <cell r="AB313">
            <v>0</v>
          </cell>
          <cell r="AD313">
            <v>519</v>
          </cell>
          <cell r="AE313" t="str">
            <v>NA</v>
          </cell>
          <cell r="AF313" t="str">
            <v>519.NA1</v>
          </cell>
        </row>
        <row r="314">
          <cell r="A314">
            <v>314</v>
          </cell>
          <cell r="AD314">
            <v>519</v>
          </cell>
          <cell r="AE314" t="str">
            <v>NA</v>
          </cell>
          <cell r="AF314" t="str">
            <v>519.NA2</v>
          </cell>
        </row>
        <row r="315">
          <cell r="A315">
            <v>315</v>
          </cell>
          <cell r="B315">
            <v>520</v>
          </cell>
          <cell r="C315" t="str">
            <v>Steam Expenses</v>
          </cell>
          <cell r="AD315">
            <v>520</v>
          </cell>
          <cell r="AE315" t="str">
            <v>NA</v>
          </cell>
          <cell r="AF315" t="str">
            <v>520.NA</v>
          </cell>
        </row>
        <row r="316">
          <cell r="A316">
            <v>316</v>
          </cell>
          <cell r="D316" t="str">
            <v>SG</v>
          </cell>
          <cell r="E316" t="str">
            <v>P</v>
          </cell>
          <cell r="F316">
            <v>0</v>
          </cell>
          <cell r="G316">
            <v>0</v>
          </cell>
          <cell r="H316">
            <v>0</v>
          </cell>
          <cell r="I316">
            <v>0</v>
          </cell>
          <cell r="J316">
            <v>0</v>
          </cell>
          <cell r="K316">
            <v>0</v>
          </cell>
          <cell r="M316">
            <v>0.43</v>
          </cell>
          <cell r="N316">
            <v>0</v>
          </cell>
          <cell r="O316">
            <v>0</v>
          </cell>
          <cell r="Q316">
            <v>0</v>
          </cell>
          <cell r="R316">
            <v>0</v>
          </cell>
          <cell r="Y316">
            <v>0</v>
          </cell>
          <cell r="Z316">
            <v>0</v>
          </cell>
          <cell r="AA316">
            <v>0</v>
          </cell>
          <cell r="AB316">
            <v>0</v>
          </cell>
          <cell r="AD316">
            <v>520</v>
          </cell>
          <cell r="AE316" t="str">
            <v>SG</v>
          </cell>
          <cell r="AF316" t="str">
            <v>520.SG</v>
          </cell>
        </row>
        <row r="317">
          <cell r="A317">
            <v>317</v>
          </cell>
          <cell r="F317">
            <v>0</v>
          </cell>
          <cell r="G317">
            <v>0</v>
          </cell>
          <cell r="H317">
            <v>0</v>
          </cell>
          <cell r="I317">
            <v>0</v>
          </cell>
          <cell r="J317">
            <v>0</v>
          </cell>
          <cell r="K317">
            <v>0</v>
          </cell>
          <cell r="N317">
            <v>0</v>
          </cell>
          <cell r="O317">
            <v>0</v>
          </cell>
          <cell r="Q317">
            <v>0</v>
          </cell>
          <cell r="R317">
            <v>0</v>
          </cell>
          <cell r="T317">
            <v>0</v>
          </cell>
          <cell r="U317">
            <v>0</v>
          </cell>
          <cell r="V317">
            <v>0</v>
          </cell>
          <cell r="W317">
            <v>0</v>
          </cell>
          <cell r="X317">
            <v>0</v>
          </cell>
          <cell r="Y317">
            <v>0</v>
          </cell>
          <cell r="Z317">
            <v>0</v>
          </cell>
          <cell r="AA317">
            <v>0</v>
          </cell>
          <cell r="AB317">
            <v>0</v>
          </cell>
          <cell r="AD317">
            <v>520</v>
          </cell>
          <cell r="AE317" t="str">
            <v>NA</v>
          </cell>
          <cell r="AF317" t="str">
            <v>520.NA1</v>
          </cell>
        </row>
        <row r="318">
          <cell r="A318">
            <v>318</v>
          </cell>
          <cell r="AD318">
            <v>520</v>
          </cell>
          <cell r="AE318" t="str">
            <v>NA</v>
          </cell>
          <cell r="AF318" t="str">
            <v>520.NA2</v>
          </cell>
        </row>
        <row r="319">
          <cell r="A319">
            <v>319</v>
          </cell>
          <cell r="B319">
            <v>523</v>
          </cell>
          <cell r="C319" t="str">
            <v>Electric Expenses</v>
          </cell>
          <cell r="AD319">
            <v>523</v>
          </cell>
          <cell r="AE319" t="str">
            <v>NA</v>
          </cell>
          <cell r="AF319" t="str">
            <v>523.NA</v>
          </cell>
        </row>
        <row r="320">
          <cell r="A320">
            <v>320</v>
          </cell>
          <cell r="D320" t="str">
            <v>SG</v>
          </cell>
          <cell r="E320" t="str">
            <v>P</v>
          </cell>
          <cell r="F320">
            <v>0</v>
          </cell>
          <cell r="G320">
            <v>0</v>
          </cell>
          <cell r="H320">
            <v>0</v>
          </cell>
          <cell r="I320">
            <v>0</v>
          </cell>
          <cell r="J320">
            <v>0</v>
          </cell>
          <cell r="K320">
            <v>0</v>
          </cell>
          <cell r="M320">
            <v>0.43</v>
          </cell>
          <cell r="N320">
            <v>0</v>
          </cell>
          <cell r="O320">
            <v>0</v>
          </cell>
          <cell r="Q320">
            <v>0</v>
          </cell>
          <cell r="R320">
            <v>0</v>
          </cell>
          <cell r="Y320">
            <v>0</v>
          </cell>
          <cell r="Z320">
            <v>0</v>
          </cell>
          <cell r="AA320">
            <v>0</v>
          </cell>
          <cell r="AB320">
            <v>0</v>
          </cell>
          <cell r="AD320">
            <v>523</v>
          </cell>
          <cell r="AE320" t="str">
            <v>SG</v>
          </cell>
          <cell r="AF320" t="str">
            <v>523.SG</v>
          </cell>
        </row>
        <row r="321">
          <cell r="A321">
            <v>321</v>
          </cell>
          <cell r="F321">
            <v>0</v>
          </cell>
          <cell r="G321">
            <v>0</v>
          </cell>
          <cell r="H321">
            <v>0</v>
          </cell>
          <cell r="I321">
            <v>0</v>
          </cell>
          <cell r="J321">
            <v>0</v>
          </cell>
          <cell r="K321">
            <v>0</v>
          </cell>
          <cell r="N321">
            <v>0</v>
          </cell>
          <cell r="O321">
            <v>0</v>
          </cell>
          <cell r="Q321">
            <v>0</v>
          </cell>
          <cell r="R321">
            <v>0</v>
          </cell>
          <cell r="T321">
            <v>0</v>
          </cell>
          <cell r="U321">
            <v>0</v>
          </cell>
          <cell r="V321">
            <v>0</v>
          </cell>
          <cell r="W321">
            <v>0</v>
          </cell>
          <cell r="X321">
            <v>0</v>
          </cell>
          <cell r="Y321">
            <v>0</v>
          </cell>
          <cell r="Z321">
            <v>0</v>
          </cell>
          <cell r="AA321">
            <v>0</v>
          </cell>
          <cell r="AB321">
            <v>0</v>
          </cell>
          <cell r="AD321">
            <v>523</v>
          </cell>
          <cell r="AE321" t="str">
            <v>NA</v>
          </cell>
          <cell r="AF321" t="str">
            <v>523.NA1</v>
          </cell>
        </row>
        <row r="322">
          <cell r="A322">
            <v>322</v>
          </cell>
          <cell r="AD322">
            <v>523</v>
          </cell>
          <cell r="AE322" t="str">
            <v>NA</v>
          </cell>
          <cell r="AF322" t="str">
            <v>523.NA2</v>
          </cell>
        </row>
        <row r="323">
          <cell r="A323">
            <v>323</v>
          </cell>
          <cell r="B323">
            <v>524</v>
          </cell>
          <cell r="C323" t="str">
            <v>Misc. Nuclear Expenses</v>
          </cell>
          <cell r="AD323">
            <v>524</v>
          </cell>
          <cell r="AE323" t="str">
            <v>NA</v>
          </cell>
          <cell r="AF323" t="str">
            <v>524.NA</v>
          </cell>
        </row>
        <row r="324">
          <cell r="A324">
            <v>324</v>
          </cell>
          <cell r="D324" t="str">
            <v>SG</v>
          </cell>
          <cell r="E324" t="str">
            <v>P</v>
          </cell>
          <cell r="F324">
            <v>0</v>
          </cell>
          <cell r="G324">
            <v>0</v>
          </cell>
          <cell r="H324">
            <v>0</v>
          </cell>
          <cell r="I324">
            <v>0</v>
          </cell>
          <cell r="J324">
            <v>0</v>
          </cell>
          <cell r="K324">
            <v>0</v>
          </cell>
          <cell r="M324">
            <v>0.43</v>
          </cell>
          <cell r="N324">
            <v>0</v>
          </cell>
          <cell r="O324">
            <v>0</v>
          </cell>
          <cell r="Q324">
            <v>0</v>
          </cell>
          <cell r="R324">
            <v>0</v>
          </cell>
          <cell r="Y324">
            <v>0</v>
          </cell>
          <cell r="Z324">
            <v>0</v>
          </cell>
          <cell r="AA324">
            <v>0</v>
          </cell>
          <cell r="AB324">
            <v>0</v>
          </cell>
          <cell r="AD324">
            <v>524</v>
          </cell>
          <cell r="AE324" t="str">
            <v>SG</v>
          </cell>
          <cell r="AF324" t="str">
            <v>524.SG</v>
          </cell>
        </row>
        <row r="325">
          <cell r="A325">
            <v>325</v>
          </cell>
          <cell r="F325">
            <v>0</v>
          </cell>
          <cell r="G325">
            <v>0</v>
          </cell>
          <cell r="H325">
            <v>0</v>
          </cell>
          <cell r="I325">
            <v>0</v>
          </cell>
          <cell r="J325">
            <v>0</v>
          </cell>
          <cell r="K325">
            <v>0</v>
          </cell>
          <cell r="N325">
            <v>0</v>
          </cell>
          <cell r="O325">
            <v>0</v>
          </cell>
          <cell r="Q325">
            <v>0</v>
          </cell>
          <cell r="R325">
            <v>0</v>
          </cell>
          <cell r="T325">
            <v>0</v>
          </cell>
          <cell r="U325">
            <v>0</v>
          </cell>
          <cell r="V325">
            <v>0</v>
          </cell>
          <cell r="W325">
            <v>0</v>
          </cell>
          <cell r="X325">
            <v>0</v>
          </cell>
          <cell r="Y325">
            <v>0</v>
          </cell>
          <cell r="Z325">
            <v>0</v>
          </cell>
          <cell r="AA325">
            <v>0</v>
          </cell>
          <cell r="AB325">
            <v>0</v>
          </cell>
          <cell r="AD325">
            <v>524</v>
          </cell>
          <cell r="AE325" t="str">
            <v>NA</v>
          </cell>
          <cell r="AF325" t="str">
            <v>524.NA1</v>
          </cell>
        </row>
        <row r="326">
          <cell r="A326">
            <v>326</v>
          </cell>
          <cell r="AD326">
            <v>524</v>
          </cell>
          <cell r="AE326" t="str">
            <v>NA</v>
          </cell>
          <cell r="AF326" t="str">
            <v>524.NA2</v>
          </cell>
        </row>
        <row r="327">
          <cell r="A327">
            <v>327</v>
          </cell>
          <cell r="B327">
            <v>528</v>
          </cell>
          <cell r="C327" t="str">
            <v>Maintenance Super &amp; Engineering</v>
          </cell>
          <cell r="AD327">
            <v>528</v>
          </cell>
          <cell r="AE327" t="str">
            <v>NA</v>
          </cell>
          <cell r="AF327" t="str">
            <v>528.NA</v>
          </cell>
        </row>
        <row r="328">
          <cell r="A328">
            <v>328</v>
          </cell>
          <cell r="D328" t="str">
            <v>SG</v>
          </cell>
          <cell r="E328" t="str">
            <v>P</v>
          </cell>
          <cell r="F328">
            <v>0</v>
          </cell>
          <cell r="G328">
            <v>0</v>
          </cell>
          <cell r="H328">
            <v>0</v>
          </cell>
          <cell r="I328">
            <v>0</v>
          </cell>
          <cell r="J328">
            <v>0</v>
          </cell>
          <cell r="K328">
            <v>0</v>
          </cell>
          <cell r="M328">
            <v>0.43</v>
          </cell>
          <cell r="N328">
            <v>0</v>
          </cell>
          <cell r="O328">
            <v>0</v>
          </cell>
          <cell r="Q328">
            <v>0</v>
          </cell>
          <cell r="R328">
            <v>0</v>
          </cell>
          <cell r="Y328">
            <v>0</v>
          </cell>
          <cell r="Z328">
            <v>0</v>
          </cell>
          <cell r="AA328">
            <v>0</v>
          </cell>
          <cell r="AB328">
            <v>0</v>
          </cell>
          <cell r="AD328">
            <v>528</v>
          </cell>
          <cell r="AE328" t="str">
            <v>SG</v>
          </cell>
          <cell r="AF328" t="str">
            <v>528.SG</v>
          </cell>
        </row>
        <row r="329">
          <cell r="A329">
            <v>329</v>
          </cell>
          <cell r="F329">
            <v>0</v>
          </cell>
          <cell r="G329">
            <v>0</v>
          </cell>
          <cell r="H329">
            <v>0</v>
          </cell>
          <cell r="I329">
            <v>0</v>
          </cell>
          <cell r="J329">
            <v>0</v>
          </cell>
          <cell r="K329">
            <v>0</v>
          </cell>
          <cell r="N329">
            <v>0</v>
          </cell>
          <cell r="O329">
            <v>0</v>
          </cell>
          <cell r="Q329">
            <v>0</v>
          </cell>
          <cell r="R329">
            <v>0</v>
          </cell>
          <cell r="T329">
            <v>0</v>
          </cell>
          <cell r="U329">
            <v>0</v>
          </cell>
          <cell r="V329">
            <v>0</v>
          </cell>
          <cell r="W329">
            <v>0</v>
          </cell>
          <cell r="X329">
            <v>0</v>
          </cell>
          <cell r="Y329">
            <v>0</v>
          </cell>
          <cell r="Z329">
            <v>0</v>
          </cell>
          <cell r="AA329">
            <v>0</v>
          </cell>
          <cell r="AB329">
            <v>0</v>
          </cell>
          <cell r="AD329">
            <v>528</v>
          </cell>
          <cell r="AE329" t="str">
            <v>NA</v>
          </cell>
          <cell r="AF329" t="str">
            <v>528.NA1</v>
          </cell>
        </row>
        <row r="330">
          <cell r="A330">
            <v>330</v>
          </cell>
          <cell r="AD330">
            <v>528</v>
          </cell>
          <cell r="AE330" t="str">
            <v>NA</v>
          </cell>
          <cell r="AF330" t="str">
            <v>528.NA2</v>
          </cell>
        </row>
        <row r="331">
          <cell r="A331">
            <v>331</v>
          </cell>
          <cell r="B331">
            <v>529</v>
          </cell>
          <cell r="C331" t="str">
            <v>Maintenance of Structures</v>
          </cell>
          <cell r="AD331">
            <v>529</v>
          </cell>
          <cell r="AE331" t="str">
            <v>NA</v>
          </cell>
          <cell r="AF331" t="str">
            <v>529.NA</v>
          </cell>
        </row>
        <row r="332">
          <cell r="A332">
            <v>332</v>
          </cell>
          <cell r="D332" t="str">
            <v>SG</v>
          </cell>
          <cell r="E332" t="str">
            <v>P</v>
          </cell>
          <cell r="F332">
            <v>0</v>
          </cell>
          <cell r="G332">
            <v>0</v>
          </cell>
          <cell r="H332">
            <v>0</v>
          </cell>
          <cell r="I332">
            <v>0</v>
          </cell>
          <cell r="J332">
            <v>0</v>
          </cell>
          <cell r="K332">
            <v>0</v>
          </cell>
          <cell r="M332">
            <v>0.43</v>
          </cell>
          <cell r="N332">
            <v>0</v>
          </cell>
          <cell r="O332">
            <v>0</v>
          </cell>
          <cell r="Q332">
            <v>0</v>
          </cell>
          <cell r="R332">
            <v>0</v>
          </cell>
          <cell r="Y332">
            <v>0</v>
          </cell>
          <cell r="Z332">
            <v>0</v>
          </cell>
          <cell r="AA332">
            <v>0</v>
          </cell>
          <cell r="AB332">
            <v>0</v>
          </cell>
          <cell r="AD332">
            <v>529</v>
          </cell>
          <cell r="AE332" t="str">
            <v>SG</v>
          </cell>
          <cell r="AF332" t="str">
            <v>529.SG</v>
          </cell>
        </row>
        <row r="333">
          <cell r="A333">
            <v>333</v>
          </cell>
          <cell r="F333">
            <v>0</v>
          </cell>
          <cell r="G333">
            <v>0</v>
          </cell>
          <cell r="H333">
            <v>0</v>
          </cell>
          <cell r="I333">
            <v>0</v>
          </cell>
          <cell r="J333">
            <v>0</v>
          </cell>
          <cell r="K333">
            <v>0</v>
          </cell>
          <cell r="N333">
            <v>0</v>
          </cell>
          <cell r="O333">
            <v>0</v>
          </cell>
          <cell r="Q333">
            <v>0</v>
          </cell>
          <cell r="R333">
            <v>0</v>
          </cell>
          <cell r="T333">
            <v>0</v>
          </cell>
          <cell r="U333">
            <v>0</v>
          </cell>
          <cell r="V333">
            <v>0</v>
          </cell>
          <cell r="W333">
            <v>0</v>
          </cell>
          <cell r="X333">
            <v>0</v>
          </cell>
          <cell r="Y333">
            <v>0</v>
          </cell>
          <cell r="Z333">
            <v>0</v>
          </cell>
          <cell r="AA333">
            <v>0</v>
          </cell>
          <cell r="AB333">
            <v>0</v>
          </cell>
          <cell r="AD333">
            <v>529</v>
          </cell>
          <cell r="AE333" t="str">
            <v>NA</v>
          </cell>
          <cell r="AF333" t="str">
            <v>529.NA1</v>
          </cell>
        </row>
        <row r="334">
          <cell r="A334">
            <v>334</v>
          </cell>
          <cell r="AD334">
            <v>529</v>
          </cell>
          <cell r="AE334" t="str">
            <v>NA</v>
          </cell>
          <cell r="AF334" t="str">
            <v>529.NA2</v>
          </cell>
        </row>
        <row r="335">
          <cell r="A335">
            <v>335</v>
          </cell>
          <cell r="B335">
            <v>530</v>
          </cell>
          <cell r="C335" t="str">
            <v>Maintenance of Reactor Plant</v>
          </cell>
          <cell r="AD335">
            <v>530</v>
          </cell>
          <cell r="AE335" t="str">
            <v>NA</v>
          </cell>
          <cell r="AF335" t="str">
            <v>530.NA</v>
          </cell>
        </row>
        <row r="336">
          <cell r="A336">
            <v>336</v>
          </cell>
          <cell r="D336" t="str">
            <v>SG</v>
          </cell>
          <cell r="E336" t="str">
            <v>P</v>
          </cell>
          <cell r="F336">
            <v>0</v>
          </cell>
          <cell r="G336">
            <v>0</v>
          </cell>
          <cell r="H336">
            <v>0</v>
          </cell>
          <cell r="I336">
            <v>0</v>
          </cell>
          <cell r="J336">
            <v>0</v>
          </cell>
          <cell r="K336">
            <v>0</v>
          </cell>
          <cell r="M336">
            <v>0.43</v>
          </cell>
          <cell r="N336">
            <v>0</v>
          </cell>
          <cell r="O336">
            <v>0</v>
          </cell>
          <cell r="Q336">
            <v>0</v>
          </cell>
          <cell r="R336">
            <v>0</v>
          </cell>
          <cell r="Y336">
            <v>0</v>
          </cell>
          <cell r="Z336">
            <v>0</v>
          </cell>
          <cell r="AA336">
            <v>0</v>
          </cell>
          <cell r="AB336">
            <v>0</v>
          </cell>
          <cell r="AD336">
            <v>530</v>
          </cell>
          <cell r="AE336" t="str">
            <v>SG</v>
          </cell>
          <cell r="AF336" t="str">
            <v>530.SG</v>
          </cell>
        </row>
        <row r="337">
          <cell r="A337">
            <v>337</v>
          </cell>
          <cell r="F337">
            <v>0</v>
          </cell>
          <cell r="G337">
            <v>0</v>
          </cell>
          <cell r="H337">
            <v>0</v>
          </cell>
          <cell r="I337">
            <v>0</v>
          </cell>
          <cell r="J337">
            <v>0</v>
          </cell>
          <cell r="K337">
            <v>0</v>
          </cell>
          <cell r="N337">
            <v>0</v>
          </cell>
          <cell r="O337">
            <v>0</v>
          </cell>
          <cell r="Q337">
            <v>0</v>
          </cell>
          <cell r="R337">
            <v>0</v>
          </cell>
          <cell r="T337">
            <v>0</v>
          </cell>
          <cell r="U337">
            <v>0</v>
          </cell>
          <cell r="V337">
            <v>0</v>
          </cell>
          <cell r="W337">
            <v>0</v>
          </cell>
          <cell r="X337">
            <v>0</v>
          </cell>
          <cell r="Y337">
            <v>0</v>
          </cell>
          <cell r="Z337">
            <v>0</v>
          </cell>
          <cell r="AA337">
            <v>0</v>
          </cell>
          <cell r="AB337">
            <v>0</v>
          </cell>
          <cell r="AD337">
            <v>530</v>
          </cell>
          <cell r="AE337" t="str">
            <v>NA</v>
          </cell>
          <cell r="AF337" t="str">
            <v>530.NA1</v>
          </cell>
        </row>
        <row r="338">
          <cell r="A338">
            <v>338</v>
          </cell>
          <cell r="AD338">
            <v>530</v>
          </cell>
          <cell r="AE338" t="str">
            <v>NA</v>
          </cell>
          <cell r="AF338" t="str">
            <v>530.NA2</v>
          </cell>
        </row>
        <row r="339">
          <cell r="A339">
            <v>339</v>
          </cell>
          <cell r="B339">
            <v>531</v>
          </cell>
          <cell r="C339" t="str">
            <v>Maintenance of Electric Plant</v>
          </cell>
          <cell r="AD339">
            <v>531</v>
          </cell>
          <cell r="AE339" t="str">
            <v>NA</v>
          </cell>
          <cell r="AF339" t="str">
            <v>531.NA</v>
          </cell>
        </row>
        <row r="340">
          <cell r="A340">
            <v>340</v>
          </cell>
          <cell r="D340" t="str">
            <v>SG</v>
          </cell>
          <cell r="E340" t="str">
            <v>P</v>
          </cell>
          <cell r="F340">
            <v>0</v>
          </cell>
          <cell r="G340">
            <v>0</v>
          </cell>
          <cell r="H340">
            <v>0</v>
          </cell>
          <cell r="I340">
            <v>0</v>
          </cell>
          <cell r="J340">
            <v>0</v>
          </cell>
          <cell r="K340">
            <v>0</v>
          </cell>
          <cell r="M340">
            <v>0.43</v>
          </cell>
          <cell r="N340">
            <v>0</v>
          </cell>
          <cell r="O340">
            <v>0</v>
          </cell>
          <cell r="Q340">
            <v>0</v>
          </cell>
          <cell r="R340">
            <v>0</v>
          </cell>
          <cell r="Y340">
            <v>0</v>
          </cell>
          <cell r="Z340">
            <v>0</v>
          </cell>
          <cell r="AA340">
            <v>0</v>
          </cell>
          <cell r="AB340">
            <v>0</v>
          </cell>
          <cell r="AD340">
            <v>531</v>
          </cell>
          <cell r="AE340" t="str">
            <v>SG</v>
          </cell>
          <cell r="AF340" t="str">
            <v>531.SG</v>
          </cell>
        </row>
        <row r="341">
          <cell r="A341">
            <v>341</v>
          </cell>
          <cell r="F341">
            <v>0</v>
          </cell>
          <cell r="G341">
            <v>0</v>
          </cell>
          <cell r="H341">
            <v>0</v>
          </cell>
          <cell r="I341">
            <v>0</v>
          </cell>
          <cell r="J341">
            <v>0</v>
          </cell>
          <cell r="K341">
            <v>0</v>
          </cell>
          <cell r="N341">
            <v>0</v>
          </cell>
          <cell r="O341">
            <v>0</v>
          </cell>
          <cell r="Q341">
            <v>0</v>
          </cell>
          <cell r="R341">
            <v>0</v>
          </cell>
          <cell r="T341">
            <v>0</v>
          </cell>
          <cell r="U341">
            <v>0</v>
          </cell>
          <cell r="V341">
            <v>0</v>
          </cell>
          <cell r="W341">
            <v>0</v>
          </cell>
          <cell r="X341">
            <v>0</v>
          </cell>
          <cell r="Y341">
            <v>0</v>
          </cell>
          <cell r="Z341">
            <v>0</v>
          </cell>
          <cell r="AA341">
            <v>0</v>
          </cell>
          <cell r="AB341">
            <v>0</v>
          </cell>
          <cell r="AD341">
            <v>531</v>
          </cell>
          <cell r="AE341" t="str">
            <v>NA</v>
          </cell>
          <cell r="AF341" t="str">
            <v>531.NA1</v>
          </cell>
        </row>
        <row r="342">
          <cell r="A342">
            <v>342</v>
          </cell>
          <cell r="AD342">
            <v>531</v>
          </cell>
          <cell r="AE342" t="str">
            <v>NA</v>
          </cell>
          <cell r="AF342" t="str">
            <v>531.NA2</v>
          </cell>
        </row>
        <row r="343">
          <cell r="A343">
            <v>343</v>
          </cell>
          <cell r="B343">
            <v>532</v>
          </cell>
          <cell r="C343" t="str">
            <v>Maintenance of Misc Nuclear</v>
          </cell>
          <cell r="AD343">
            <v>532</v>
          </cell>
          <cell r="AE343" t="str">
            <v>NA</v>
          </cell>
          <cell r="AF343" t="str">
            <v>532.NA</v>
          </cell>
        </row>
        <row r="344">
          <cell r="A344">
            <v>344</v>
          </cell>
          <cell r="D344" t="str">
            <v>SG</v>
          </cell>
          <cell r="E344" t="str">
            <v>P</v>
          </cell>
          <cell r="F344">
            <v>0</v>
          </cell>
          <cell r="G344">
            <v>0</v>
          </cell>
          <cell r="H344">
            <v>0</v>
          </cell>
          <cell r="I344">
            <v>0</v>
          </cell>
          <cell r="J344">
            <v>0</v>
          </cell>
          <cell r="K344">
            <v>0</v>
          </cell>
          <cell r="M344">
            <v>0.43</v>
          </cell>
          <cell r="N344">
            <v>0</v>
          </cell>
          <cell r="O344">
            <v>0</v>
          </cell>
          <cell r="Q344">
            <v>0</v>
          </cell>
          <cell r="R344">
            <v>0</v>
          </cell>
          <cell r="Y344">
            <v>0</v>
          </cell>
          <cell r="Z344">
            <v>0</v>
          </cell>
          <cell r="AA344">
            <v>0</v>
          </cell>
          <cell r="AB344">
            <v>0</v>
          </cell>
          <cell r="AD344">
            <v>532</v>
          </cell>
          <cell r="AE344" t="str">
            <v>SG</v>
          </cell>
          <cell r="AF344" t="str">
            <v>532.SG</v>
          </cell>
        </row>
        <row r="345">
          <cell r="A345">
            <v>345</v>
          </cell>
          <cell r="F345">
            <v>0</v>
          </cell>
          <cell r="G345">
            <v>0</v>
          </cell>
          <cell r="H345">
            <v>0</v>
          </cell>
          <cell r="I345">
            <v>0</v>
          </cell>
          <cell r="J345">
            <v>0</v>
          </cell>
          <cell r="K345">
            <v>0</v>
          </cell>
          <cell r="N345">
            <v>0</v>
          </cell>
          <cell r="O345">
            <v>0</v>
          </cell>
          <cell r="Q345">
            <v>0</v>
          </cell>
          <cell r="R345">
            <v>0</v>
          </cell>
          <cell r="T345">
            <v>0</v>
          </cell>
          <cell r="U345">
            <v>0</v>
          </cell>
          <cell r="V345">
            <v>0</v>
          </cell>
          <cell r="W345">
            <v>0</v>
          </cell>
          <cell r="X345">
            <v>0</v>
          </cell>
          <cell r="Y345">
            <v>0</v>
          </cell>
          <cell r="Z345">
            <v>0</v>
          </cell>
          <cell r="AA345">
            <v>0</v>
          </cell>
          <cell r="AB345">
            <v>0</v>
          </cell>
          <cell r="AD345">
            <v>532</v>
          </cell>
          <cell r="AE345" t="str">
            <v>NA</v>
          </cell>
          <cell r="AF345" t="str">
            <v>532.NA1</v>
          </cell>
        </row>
        <row r="346">
          <cell r="A346">
            <v>346</v>
          </cell>
          <cell r="AD346">
            <v>532</v>
          </cell>
          <cell r="AE346" t="str">
            <v>NA</v>
          </cell>
          <cell r="AF346" t="str">
            <v>532.NA2</v>
          </cell>
        </row>
        <row r="347">
          <cell r="A347">
            <v>347</v>
          </cell>
          <cell r="B347" t="str">
            <v>Total Nuclear Power Generation</v>
          </cell>
          <cell r="F347">
            <v>0</v>
          </cell>
          <cell r="G347">
            <v>0</v>
          </cell>
          <cell r="H347">
            <v>0</v>
          </cell>
          <cell r="I347">
            <v>0</v>
          </cell>
          <cell r="J347">
            <v>0</v>
          </cell>
          <cell r="K347">
            <v>0</v>
          </cell>
          <cell r="N347">
            <v>0</v>
          </cell>
          <cell r="O347">
            <v>0</v>
          </cell>
          <cell r="Q347">
            <v>0</v>
          </cell>
          <cell r="R347">
            <v>0</v>
          </cell>
          <cell r="T347">
            <v>0</v>
          </cell>
          <cell r="U347">
            <v>0</v>
          </cell>
          <cell r="V347">
            <v>0</v>
          </cell>
          <cell r="W347">
            <v>0</v>
          </cell>
          <cell r="X347">
            <v>0</v>
          </cell>
          <cell r="Y347">
            <v>0</v>
          </cell>
          <cell r="Z347">
            <v>0</v>
          </cell>
          <cell r="AA347">
            <v>0</v>
          </cell>
          <cell r="AB347">
            <v>0</v>
          </cell>
          <cell r="AD347" t="str">
            <v>Total Nuclear Power Generation</v>
          </cell>
          <cell r="AE347" t="str">
            <v>NA</v>
          </cell>
          <cell r="AF347" t="str">
            <v>Total Nuclear Power Generation.NA</v>
          </cell>
        </row>
        <row r="348">
          <cell r="A348">
            <v>348</v>
          </cell>
          <cell r="AD348" t="str">
            <v>Total Nuclear Power Generation</v>
          </cell>
          <cell r="AE348" t="str">
            <v>NA</v>
          </cell>
          <cell r="AF348" t="str">
            <v>Total Nuclear Power Generation.NA1</v>
          </cell>
        </row>
        <row r="349">
          <cell r="A349">
            <v>349</v>
          </cell>
          <cell r="AD349" t="str">
            <v>Total Nuclear Power Generation</v>
          </cell>
          <cell r="AE349" t="str">
            <v>NA</v>
          </cell>
          <cell r="AF349" t="str">
            <v>Total Nuclear Power Generation.NA2</v>
          </cell>
        </row>
        <row r="350">
          <cell r="A350">
            <v>350</v>
          </cell>
        </row>
        <row r="351">
          <cell r="A351">
            <v>351</v>
          </cell>
          <cell r="B351">
            <v>535</v>
          </cell>
          <cell r="C351" t="str">
            <v>Operation Super &amp; Engineering</v>
          </cell>
          <cell r="AD351">
            <v>535</v>
          </cell>
          <cell r="AE351" t="str">
            <v>NA</v>
          </cell>
          <cell r="AF351" t="str">
            <v>535.NA</v>
          </cell>
        </row>
        <row r="352">
          <cell r="A352">
            <v>352</v>
          </cell>
          <cell r="D352" t="str">
            <v>SG</v>
          </cell>
          <cell r="E352" t="str">
            <v>P</v>
          </cell>
          <cell r="F352">
            <v>-9318.4374022659995</v>
          </cell>
          <cell r="G352">
            <v>-9318.4374022659995</v>
          </cell>
          <cell r="H352">
            <v>0</v>
          </cell>
          <cell r="I352">
            <v>0</v>
          </cell>
          <cell r="J352">
            <v>0</v>
          </cell>
          <cell r="K352">
            <v>0</v>
          </cell>
          <cell r="M352">
            <v>0.43</v>
          </cell>
          <cell r="N352">
            <v>-4006.9280829743798</v>
          </cell>
          <cell r="O352">
            <v>-5311.5093192916202</v>
          </cell>
          <cell r="Q352">
            <v>0</v>
          </cell>
          <cell r="R352">
            <v>0</v>
          </cell>
          <cell r="Y352">
            <v>0</v>
          </cell>
          <cell r="Z352">
            <v>0</v>
          </cell>
          <cell r="AA352">
            <v>0</v>
          </cell>
          <cell r="AB352">
            <v>0</v>
          </cell>
          <cell r="AD352">
            <v>535</v>
          </cell>
          <cell r="AE352" t="str">
            <v>SG</v>
          </cell>
          <cell r="AF352" t="str">
            <v>535.SG</v>
          </cell>
        </row>
        <row r="353">
          <cell r="A353">
            <v>353</v>
          </cell>
          <cell r="D353" t="str">
            <v>CAGW</v>
          </cell>
          <cell r="E353" t="str">
            <v>P</v>
          </cell>
          <cell r="F353">
            <v>1678274.2968600178</v>
          </cell>
          <cell r="G353">
            <v>1678274.2968600178</v>
          </cell>
          <cell r="H353">
            <v>0</v>
          </cell>
          <cell r="I353">
            <v>0</v>
          </cell>
          <cell r="J353">
            <v>0</v>
          </cell>
          <cell r="K353">
            <v>0</v>
          </cell>
          <cell r="M353">
            <v>0.43</v>
          </cell>
          <cell r="N353">
            <v>721657.94764980767</v>
          </cell>
          <cell r="O353">
            <v>956616.34921021026</v>
          </cell>
          <cell r="Q353">
            <v>0</v>
          </cell>
          <cell r="R353">
            <v>0</v>
          </cell>
          <cell r="Y353">
            <v>0</v>
          </cell>
          <cell r="Z353">
            <v>0</v>
          </cell>
          <cell r="AA353">
            <v>0</v>
          </cell>
          <cell r="AB353">
            <v>0</v>
          </cell>
          <cell r="AD353">
            <v>535</v>
          </cell>
          <cell r="AE353" t="str">
            <v>CAGW</v>
          </cell>
          <cell r="AF353" t="str">
            <v>535.CAGW</v>
          </cell>
        </row>
        <row r="354">
          <cell r="A354">
            <v>354</v>
          </cell>
          <cell r="F354">
            <v>1668955.8594577517</v>
          </cell>
          <cell r="G354">
            <v>1668955.8594577517</v>
          </cell>
          <cell r="H354">
            <v>0</v>
          </cell>
          <cell r="I354">
            <v>0</v>
          </cell>
          <cell r="J354">
            <v>0</v>
          </cell>
          <cell r="K354">
            <v>0</v>
          </cell>
          <cell r="N354">
            <v>717651.01956683327</v>
          </cell>
          <cell r="O354">
            <v>951304.83989091869</v>
          </cell>
          <cell r="Q354">
            <v>0</v>
          </cell>
          <cell r="R354">
            <v>0</v>
          </cell>
          <cell r="T354">
            <v>0</v>
          </cell>
          <cell r="U354">
            <v>0</v>
          </cell>
          <cell r="V354">
            <v>0</v>
          </cell>
          <cell r="W354">
            <v>0</v>
          </cell>
          <cell r="X354">
            <v>0</v>
          </cell>
          <cell r="Y354">
            <v>0</v>
          </cell>
          <cell r="Z354">
            <v>0</v>
          </cell>
          <cell r="AA354">
            <v>0</v>
          </cell>
          <cell r="AB354">
            <v>0</v>
          </cell>
          <cell r="AD354">
            <v>535</v>
          </cell>
          <cell r="AE354" t="str">
            <v>NA</v>
          </cell>
          <cell r="AF354" t="str">
            <v>535.NA1</v>
          </cell>
        </row>
        <row r="355">
          <cell r="A355">
            <v>355</v>
          </cell>
          <cell r="AD355">
            <v>535</v>
          </cell>
          <cell r="AE355" t="str">
            <v>NA</v>
          </cell>
          <cell r="AF355" t="str">
            <v>535.NA2</v>
          </cell>
        </row>
        <row r="356">
          <cell r="A356">
            <v>356</v>
          </cell>
          <cell r="B356">
            <v>536</v>
          </cell>
          <cell r="C356" t="str">
            <v>Water For Power</v>
          </cell>
          <cell r="AD356">
            <v>536</v>
          </cell>
          <cell r="AE356" t="str">
            <v>NA</v>
          </cell>
          <cell r="AF356" t="str">
            <v>536.NA</v>
          </cell>
        </row>
        <row r="357">
          <cell r="A357">
            <v>357</v>
          </cell>
          <cell r="D357" t="str">
            <v>CAGW1</v>
          </cell>
          <cell r="E357" t="str">
            <v>P</v>
          </cell>
          <cell r="F357">
            <v>42632.636978201437</v>
          </cell>
          <cell r="G357">
            <v>42632.636978201437</v>
          </cell>
          <cell r="H357">
            <v>0</v>
          </cell>
          <cell r="I357">
            <v>0</v>
          </cell>
          <cell r="J357">
            <v>0</v>
          </cell>
          <cell r="K357">
            <v>0</v>
          </cell>
          <cell r="M357">
            <v>0.43</v>
          </cell>
          <cell r="N357">
            <v>18332.033900626619</v>
          </cell>
          <cell r="O357">
            <v>24300.603077574822</v>
          </cell>
          <cell r="Q357">
            <v>0</v>
          </cell>
          <cell r="R357">
            <v>0</v>
          </cell>
          <cell r="Y357">
            <v>0</v>
          </cell>
          <cell r="Z357">
            <v>0</v>
          </cell>
          <cell r="AA357">
            <v>0</v>
          </cell>
          <cell r="AB357">
            <v>0</v>
          </cell>
          <cell r="AD357">
            <v>536</v>
          </cell>
          <cell r="AE357" t="str">
            <v>CAGW1</v>
          </cell>
          <cell r="AF357" t="str">
            <v>536.CAGW1</v>
          </cell>
        </row>
        <row r="358">
          <cell r="A358">
            <v>358</v>
          </cell>
          <cell r="F358">
            <v>42632.636978201437</v>
          </cell>
          <cell r="G358">
            <v>42632.636978201437</v>
          </cell>
          <cell r="H358">
            <v>0</v>
          </cell>
          <cell r="I358">
            <v>0</v>
          </cell>
          <cell r="J358">
            <v>0</v>
          </cell>
          <cell r="K358">
            <v>0</v>
          </cell>
          <cell r="N358">
            <v>18332.033900626619</v>
          </cell>
          <cell r="O358">
            <v>24300.603077574822</v>
          </cell>
          <cell r="Q358">
            <v>0</v>
          </cell>
          <cell r="R358">
            <v>0</v>
          </cell>
          <cell r="T358">
            <v>0</v>
          </cell>
          <cell r="U358">
            <v>0</v>
          </cell>
          <cell r="V358">
            <v>0</v>
          </cell>
          <cell r="W358">
            <v>0</v>
          </cell>
          <cell r="X358">
            <v>0</v>
          </cell>
          <cell r="Y358">
            <v>0</v>
          </cell>
          <cell r="Z358">
            <v>0</v>
          </cell>
          <cell r="AA358">
            <v>0</v>
          </cell>
          <cell r="AB358">
            <v>0</v>
          </cell>
          <cell r="AD358">
            <v>536</v>
          </cell>
          <cell r="AE358" t="str">
            <v>NA</v>
          </cell>
          <cell r="AF358" t="str">
            <v>536.NA1</v>
          </cell>
        </row>
        <row r="359">
          <cell r="A359">
            <v>359</v>
          </cell>
          <cell r="AD359">
            <v>536</v>
          </cell>
          <cell r="AE359" t="str">
            <v>NA</v>
          </cell>
          <cell r="AF359" t="str">
            <v>536.NA2</v>
          </cell>
        </row>
        <row r="360">
          <cell r="A360">
            <v>360</v>
          </cell>
          <cell r="B360">
            <v>537</v>
          </cell>
          <cell r="C360" t="str">
            <v>Hydraulic Expenses</v>
          </cell>
          <cell r="AD360">
            <v>537</v>
          </cell>
          <cell r="AE360" t="str">
            <v>NA</v>
          </cell>
          <cell r="AF360" t="str">
            <v>537.NA</v>
          </cell>
        </row>
        <row r="361">
          <cell r="A361">
            <v>361</v>
          </cell>
          <cell r="D361" t="str">
            <v>CAGW1</v>
          </cell>
          <cell r="E361" t="str">
            <v>P</v>
          </cell>
          <cell r="F361">
            <v>897795.06395001151</v>
          </cell>
          <cell r="G361">
            <v>897795.06395001151</v>
          </cell>
          <cell r="H361">
            <v>0</v>
          </cell>
          <cell r="I361">
            <v>0</v>
          </cell>
          <cell r="J361">
            <v>0</v>
          </cell>
          <cell r="K361">
            <v>0</v>
          </cell>
          <cell r="M361">
            <v>0.43</v>
          </cell>
          <cell r="N361">
            <v>386051.87749850494</v>
          </cell>
          <cell r="O361">
            <v>511743.18645150663</v>
          </cell>
          <cell r="Q361">
            <v>0</v>
          </cell>
          <cell r="R361">
            <v>0</v>
          </cell>
          <cell r="Y361">
            <v>0</v>
          </cell>
          <cell r="Z361">
            <v>0</v>
          </cell>
          <cell r="AA361">
            <v>0</v>
          </cell>
          <cell r="AB361">
            <v>0</v>
          </cell>
          <cell r="AD361">
            <v>537</v>
          </cell>
          <cell r="AE361" t="str">
            <v>CAGW1</v>
          </cell>
          <cell r="AF361" t="str">
            <v>537.CAGW1</v>
          </cell>
        </row>
        <row r="362">
          <cell r="A362">
            <v>362</v>
          </cell>
          <cell r="F362">
            <v>897795.06395001151</v>
          </cell>
          <cell r="G362">
            <v>897795.06395001151</v>
          </cell>
          <cell r="H362">
            <v>0</v>
          </cell>
          <cell r="I362">
            <v>0</v>
          </cell>
          <cell r="J362">
            <v>0</v>
          </cell>
          <cell r="K362">
            <v>0</v>
          </cell>
          <cell r="N362">
            <v>386051.87749850494</v>
          </cell>
          <cell r="O362">
            <v>511743.18645150663</v>
          </cell>
          <cell r="Q362">
            <v>0</v>
          </cell>
          <cell r="R362">
            <v>0</v>
          </cell>
          <cell r="T362">
            <v>0</v>
          </cell>
          <cell r="U362">
            <v>0</v>
          </cell>
          <cell r="V362">
            <v>0</v>
          </cell>
          <cell r="W362">
            <v>0</v>
          </cell>
          <cell r="X362">
            <v>0</v>
          </cell>
          <cell r="Y362">
            <v>0</v>
          </cell>
          <cell r="Z362">
            <v>0</v>
          </cell>
          <cell r="AA362">
            <v>0</v>
          </cell>
          <cell r="AB362">
            <v>0</v>
          </cell>
          <cell r="AD362">
            <v>537</v>
          </cell>
          <cell r="AE362" t="str">
            <v>NA</v>
          </cell>
          <cell r="AF362" t="str">
            <v>537.NA1</v>
          </cell>
        </row>
        <row r="363">
          <cell r="A363">
            <v>363</v>
          </cell>
          <cell r="AD363">
            <v>537</v>
          </cell>
          <cell r="AE363" t="str">
            <v>NA</v>
          </cell>
          <cell r="AF363" t="str">
            <v>537.NA2</v>
          </cell>
        </row>
        <row r="364">
          <cell r="A364">
            <v>364</v>
          </cell>
          <cell r="B364">
            <v>538</v>
          </cell>
          <cell r="C364" t="str">
            <v>Electric Expenses</v>
          </cell>
          <cell r="AD364">
            <v>538</v>
          </cell>
          <cell r="AE364" t="str">
            <v>NA</v>
          </cell>
          <cell r="AF364" t="str">
            <v>538.NA</v>
          </cell>
        </row>
        <row r="365">
          <cell r="A365">
            <v>365</v>
          </cell>
          <cell r="D365" t="str">
            <v>CAGE</v>
          </cell>
          <cell r="E365" t="str">
            <v>P</v>
          </cell>
          <cell r="F365">
            <v>0</v>
          </cell>
          <cell r="G365">
            <v>0</v>
          </cell>
          <cell r="H365">
            <v>0</v>
          </cell>
          <cell r="I365">
            <v>0</v>
          </cell>
          <cell r="J365">
            <v>0</v>
          </cell>
          <cell r="K365">
            <v>0</v>
          </cell>
          <cell r="M365">
            <v>0.43</v>
          </cell>
          <cell r="N365">
            <v>0</v>
          </cell>
          <cell r="O365">
            <v>0</v>
          </cell>
          <cell r="Q365">
            <v>0</v>
          </cell>
          <cell r="R365">
            <v>0</v>
          </cell>
          <cell r="Y365">
            <v>0</v>
          </cell>
          <cell r="Z365">
            <v>0</v>
          </cell>
          <cell r="AA365">
            <v>0</v>
          </cell>
          <cell r="AB365">
            <v>0</v>
          </cell>
          <cell r="AD365">
            <v>538</v>
          </cell>
          <cell r="AE365" t="str">
            <v>CAGE</v>
          </cell>
          <cell r="AF365" t="str">
            <v>538.CAGE</v>
          </cell>
        </row>
        <row r="366">
          <cell r="A366">
            <v>366</v>
          </cell>
          <cell r="F366">
            <v>0</v>
          </cell>
          <cell r="G366">
            <v>0</v>
          </cell>
          <cell r="H366">
            <v>0</v>
          </cell>
          <cell r="I366">
            <v>0</v>
          </cell>
          <cell r="J366">
            <v>0</v>
          </cell>
          <cell r="K366">
            <v>0</v>
          </cell>
          <cell r="N366">
            <v>0</v>
          </cell>
          <cell r="O366">
            <v>0</v>
          </cell>
          <cell r="Q366">
            <v>0</v>
          </cell>
          <cell r="R366">
            <v>0</v>
          </cell>
          <cell r="T366">
            <v>0</v>
          </cell>
          <cell r="U366">
            <v>0</v>
          </cell>
          <cell r="V366">
            <v>0</v>
          </cell>
          <cell r="W366">
            <v>0</v>
          </cell>
          <cell r="X366">
            <v>0</v>
          </cell>
          <cell r="Y366">
            <v>0</v>
          </cell>
          <cell r="Z366">
            <v>0</v>
          </cell>
          <cell r="AA366">
            <v>0</v>
          </cell>
          <cell r="AB366">
            <v>0</v>
          </cell>
          <cell r="AD366">
            <v>538</v>
          </cell>
          <cell r="AE366" t="str">
            <v>NA</v>
          </cell>
          <cell r="AF366" t="str">
            <v>538.NA1</v>
          </cell>
        </row>
        <row r="367">
          <cell r="A367">
            <v>367</v>
          </cell>
          <cell r="AD367">
            <v>538</v>
          </cell>
          <cell r="AE367" t="str">
            <v>NA</v>
          </cell>
          <cell r="AF367" t="str">
            <v>538.NA2</v>
          </cell>
        </row>
        <row r="368">
          <cell r="A368">
            <v>368</v>
          </cell>
          <cell r="B368">
            <v>539</v>
          </cell>
          <cell r="C368" t="str">
            <v>Misc. Hydro Expenses</v>
          </cell>
          <cell r="AD368">
            <v>539</v>
          </cell>
          <cell r="AE368" t="str">
            <v>NA</v>
          </cell>
          <cell r="AF368" t="str">
            <v>539.NA</v>
          </cell>
        </row>
        <row r="369">
          <cell r="A369">
            <v>369</v>
          </cell>
          <cell r="D369" t="str">
            <v>CAGW1</v>
          </cell>
          <cell r="E369" t="str">
            <v>P</v>
          </cell>
          <cell r="F369">
            <v>2798039.3588498617</v>
          </cell>
          <cell r="G369">
            <v>2798039.3588498617</v>
          </cell>
          <cell r="H369">
            <v>0</v>
          </cell>
          <cell r="I369">
            <v>0</v>
          </cell>
          <cell r="J369">
            <v>0</v>
          </cell>
          <cell r="K369">
            <v>0</v>
          </cell>
          <cell r="M369">
            <v>0.43</v>
          </cell>
          <cell r="N369">
            <v>1203156.9243054404</v>
          </cell>
          <cell r="O369">
            <v>1594882.4345444213</v>
          </cell>
          <cell r="Q369">
            <v>0</v>
          </cell>
          <cell r="R369">
            <v>0</v>
          </cell>
          <cell r="Y369">
            <v>0</v>
          </cell>
          <cell r="Z369">
            <v>0</v>
          </cell>
          <cell r="AA369">
            <v>0</v>
          </cell>
          <cell r="AB369">
            <v>0</v>
          </cell>
          <cell r="AD369">
            <v>539</v>
          </cell>
          <cell r="AE369" t="str">
            <v>CAGW1</v>
          </cell>
          <cell r="AF369" t="str">
            <v>539.CAGW1</v>
          </cell>
        </row>
        <row r="370">
          <cell r="A370">
            <v>370</v>
          </cell>
          <cell r="D370" t="str">
            <v>CAEW</v>
          </cell>
          <cell r="E370" t="str">
            <v>P</v>
          </cell>
          <cell r="F370">
            <v>0</v>
          </cell>
          <cell r="G370">
            <v>0</v>
          </cell>
          <cell r="H370">
            <v>0</v>
          </cell>
          <cell r="I370">
            <v>0</v>
          </cell>
          <cell r="J370">
            <v>0</v>
          </cell>
          <cell r="K370">
            <v>0</v>
          </cell>
          <cell r="M370">
            <v>0.43</v>
          </cell>
          <cell r="N370">
            <v>0</v>
          </cell>
          <cell r="O370">
            <v>0</v>
          </cell>
          <cell r="Q370">
            <v>0</v>
          </cell>
          <cell r="R370">
            <v>0</v>
          </cell>
          <cell r="Y370">
            <v>0</v>
          </cell>
          <cell r="Z370">
            <v>0</v>
          </cell>
          <cell r="AA370">
            <v>0</v>
          </cell>
          <cell r="AB370">
            <v>0</v>
          </cell>
          <cell r="AD370">
            <v>539</v>
          </cell>
          <cell r="AE370" t="str">
            <v>CAEW</v>
          </cell>
          <cell r="AF370" t="str">
            <v>539.CAEW</v>
          </cell>
        </row>
        <row r="371">
          <cell r="A371">
            <v>371</v>
          </cell>
          <cell r="F371">
            <v>2798039.3588498617</v>
          </cell>
          <cell r="G371">
            <v>2798039.3588498617</v>
          </cell>
          <cell r="H371">
            <v>0</v>
          </cell>
          <cell r="I371">
            <v>0</v>
          </cell>
          <cell r="J371">
            <v>0</v>
          </cell>
          <cell r="K371">
            <v>0</v>
          </cell>
          <cell r="N371">
            <v>1203156.9243054404</v>
          </cell>
          <cell r="O371">
            <v>1594882.4345444213</v>
          </cell>
          <cell r="Q371">
            <v>0</v>
          </cell>
          <cell r="R371">
            <v>0</v>
          </cell>
          <cell r="T371">
            <v>0</v>
          </cell>
          <cell r="U371">
            <v>0</v>
          </cell>
          <cell r="V371">
            <v>0</v>
          </cell>
          <cell r="W371">
            <v>0</v>
          </cell>
          <cell r="X371">
            <v>0</v>
          </cell>
          <cell r="Y371">
            <v>0</v>
          </cell>
          <cell r="Z371">
            <v>0</v>
          </cell>
          <cell r="AA371">
            <v>0</v>
          </cell>
          <cell r="AB371">
            <v>0</v>
          </cell>
          <cell r="AD371">
            <v>539</v>
          </cell>
          <cell r="AE371" t="str">
            <v>NA</v>
          </cell>
          <cell r="AF371" t="str">
            <v>539.NA1</v>
          </cell>
        </row>
        <row r="372">
          <cell r="A372">
            <v>372</v>
          </cell>
          <cell r="AD372">
            <v>539</v>
          </cell>
          <cell r="AE372" t="str">
            <v>NA</v>
          </cell>
          <cell r="AF372" t="str">
            <v>539.NA2</v>
          </cell>
        </row>
        <row r="373">
          <cell r="A373">
            <v>373</v>
          </cell>
          <cell r="B373">
            <v>540</v>
          </cell>
          <cell r="C373" t="str">
            <v>Rents (Hydro Generation)</v>
          </cell>
          <cell r="AD373">
            <v>540</v>
          </cell>
          <cell r="AE373" t="str">
            <v>NA</v>
          </cell>
          <cell r="AF373" t="str">
            <v>540.NA</v>
          </cell>
        </row>
        <row r="374">
          <cell r="A374">
            <v>374</v>
          </cell>
          <cell r="D374" t="str">
            <v>CAGW1</v>
          </cell>
          <cell r="E374" t="str">
            <v>P</v>
          </cell>
          <cell r="F374">
            <v>256851.83262054384</v>
          </cell>
          <cell r="G374">
            <v>256851.83262054384</v>
          </cell>
          <cell r="H374">
            <v>0</v>
          </cell>
          <cell r="I374">
            <v>0</v>
          </cell>
          <cell r="J374">
            <v>0</v>
          </cell>
          <cell r="K374">
            <v>0</v>
          </cell>
          <cell r="M374">
            <v>0.43</v>
          </cell>
          <cell r="N374">
            <v>110446.28802683385</v>
          </cell>
          <cell r="O374">
            <v>146405.54459371002</v>
          </cell>
          <cell r="Q374">
            <v>0</v>
          </cell>
          <cell r="R374">
            <v>0</v>
          </cell>
          <cell r="Y374">
            <v>0</v>
          </cell>
          <cell r="Z374">
            <v>0</v>
          </cell>
          <cell r="AA374">
            <v>0</v>
          </cell>
          <cell r="AB374">
            <v>0</v>
          </cell>
          <cell r="AD374">
            <v>540</v>
          </cell>
          <cell r="AE374" t="str">
            <v>CAGW1</v>
          </cell>
          <cell r="AF374" t="str">
            <v>540.CAGW1</v>
          </cell>
        </row>
        <row r="375">
          <cell r="A375">
            <v>375</v>
          </cell>
          <cell r="F375">
            <v>256851.83262054384</v>
          </cell>
          <cell r="G375">
            <v>256851.83262054384</v>
          </cell>
          <cell r="H375">
            <v>0</v>
          </cell>
          <cell r="I375">
            <v>0</v>
          </cell>
          <cell r="J375">
            <v>0</v>
          </cell>
          <cell r="K375">
            <v>0</v>
          </cell>
          <cell r="N375">
            <v>110446.28802683385</v>
          </cell>
          <cell r="O375">
            <v>146405.54459371002</v>
          </cell>
          <cell r="Q375">
            <v>0</v>
          </cell>
          <cell r="R375">
            <v>0</v>
          </cell>
          <cell r="T375">
            <v>0</v>
          </cell>
          <cell r="U375">
            <v>0</v>
          </cell>
          <cell r="V375">
            <v>0</v>
          </cell>
          <cell r="W375">
            <v>0</v>
          </cell>
          <cell r="X375">
            <v>0</v>
          </cell>
          <cell r="Y375">
            <v>0</v>
          </cell>
          <cell r="Z375">
            <v>0</v>
          </cell>
          <cell r="AA375">
            <v>0</v>
          </cell>
          <cell r="AB375">
            <v>0</v>
          </cell>
          <cell r="AD375">
            <v>540</v>
          </cell>
          <cell r="AE375" t="str">
            <v>NA</v>
          </cell>
          <cell r="AF375" t="str">
            <v>540.NA1</v>
          </cell>
        </row>
        <row r="376">
          <cell r="A376">
            <v>376</v>
          </cell>
          <cell r="AD376">
            <v>540</v>
          </cell>
          <cell r="AE376" t="str">
            <v>NA</v>
          </cell>
          <cell r="AF376" t="str">
            <v>540.NA2</v>
          </cell>
        </row>
        <row r="377">
          <cell r="A377">
            <v>377</v>
          </cell>
          <cell r="B377">
            <v>541</v>
          </cell>
          <cell r="C377" t="str">
            <v>Maint Supervision &amp; Engineering</v>
          </cell>
          <cell r="AD377">
            <v>541</v>
          </cell>
          <cell r="AE377" t="str">
            <v>NA</v>
          </cell>
          <cell r="AF377" t="str">
            <v>541.NA</v>
          </cell>
        </row>
        <row r="378">
          <cell r="A378">
            <v>378</v>
          </cell>
          <cell r="D378" t="str">
            <v>CAGW1</v>
          </cell>
          <cell r="E378" t="str">
            <v>P</v>
          </cell>
          <cell r="F378">
            <v>121.48359807937427</v>
          </cell>
          <cell r="G378">
            <v>121.48359807937427</v>
          </cell>
          <cell r="H378">
            <v>0</v>
          </cell>
          <cell r="I378">
            <v>0</v>
          </cell>
          <cell r="J378">
            <v>0</v>
          </cell>
          <cell r="K378">
            <v>0</v>
          </cell>
          <cell r="M378">
            <v>0.43</v>
          </cell>
          <cell r="N378">
            <v>52.237947174130937</v>
          </cell>
          <cell r="O378">
            <v>69.245650905243338</v>
          </cell>
          <cell r="Q378">
            <v>0</v>
          </cell>
          <cell r="R378">
            <v>0</v>
          </cell>
          <cell r="Y378">
            <v>0</v>
          </cell>
          <cell r="Z378">
            <v>0</v>
          </cell>
          <cell r="AA378">
            <v>0</v>
          </cell>
          <cell r="AB378">
            <v>0</v>
          </cell>
          <cell r="AD378">
            <v>541</v>
          </cell>
          <cell r="AE378" t="str">
            <v>CAGW1</v>
          </cell>
          <cell r="AF378" t="str">
            <v>541.CAGW1</v>
          </cell>
        </row>
        <row r="379">
          <cell r="A379">
            <v>379</v>
          </cell>
          <cell r="F379">
            <v>121.48359807937427</v>
          </cell>
          <cell r="G379">
            <v>121.48359807937427</v>
          </cell>
          <cell r="H379">
            <v>0</v>
          </cell>
          <cell r="I379">
            <v>0</v>
          </cell>
          <cell r="J379">
            <v>0</v>
          </cell>
          <cell r="K379">
            <v>0</v>
          </cell>
          <cell r="N379">
            <v>52.237947174130937</v>
          </cell>
          <cell r="O379">
            <v>69.245650905243338</v>
          </cell>
          <cell r="Q379">
            <v>0</v>
          </cell>
          <cell r="R379">
            <v>0</v>
          </cell>
          <cell r="T379">
            <v>0</v>
          </cell>
          <cell r="U379">
            <v>0</v>
          </cell>
          <cell r="V379">
            <v>0</v>
          </cell>
          <cell r="W379">
            <v>0</v>
          </cell>
          <cell r="X379">
            <v>0</v>
          </cell>
          <cell r="Y379">
            <v>0</v>
          </cell>
          <cell r="Z379">
            <v>0</v>
          </cell>
          <cell r="AA379">
            <v>0</v>
          </cell>
          <cell r="AB379">
            <v>0</v>
          </cell>
          <cell r="AD379">
            <v>541</v>
          </cell>
          <cell r="AE379" t="str">
            <v>NA</v>
          </cell>
          <cell r="AF379" t="str">
            <v>541.NA1</v>
          </cell>
        </row>
        <row r="380">
          <cell r="A380">
            <v>380</v>
          </cell>
          <cell r="AD380">
            <v>541</v>
          </cell>
          <cell r="AE380" t="str">
            <v>NA</v>
          </cell>
          <cell r="AF380" t="str">
            <v>541.NA2</v>
          </cell>
        </row>
        <row r="381">
          <cell r="A381">
            <v>381</v>
          </cell>
          <cell r="B381">
            <v>542</v>
          </cell>
          <cell r="C381" t="str">
            <v>Maintenance of Structures</v>
          </cell>
          <cell r="AD381">
            <v>542</v>
          </cell>
          <cell r="AE381" t="str">
            <v>NA</v>
          </cell>
          <cell r="AF381" t="str">
            <v>542.NA</v>
          </cell>
        </row>
        <row r="382">
          <cell r="A382">
            <v>382</v>
          </cell>
          <cell r="D382" t="str">
            <v>CAGW1</v>
          </cell>
          <cell r="E382" t="str">
            <v>P</v>
          </cell>
          <cell r="F382">
            <v>199597.98875672166</v>
          </cell>
          <cell r="G382">
            <v>199597.98875672166</v>
          </cell>
          <cell r="H382">
            <v>0</v>
          </cell>
          <cell r="I382">
            <v>0</v>
          </cell>
          <cell r="J382">
            <v>0</v>
          </cell>
          <cell r="K382">
            <v>0</v>
          </cell>
          <cell r="M382">
            <v>0.43</v>
          </cell>
          <cell r="N382">
            <v>85827.135165390311</v>
          </cell>
          <cell r="O382">
            <v>113770.85359133137</v>
          </cell>
          <cell r="Q382">
            <v>0</v>
          </cell>
          <cell r="R382">
            <v>0</v>
          </cell>
          <cell r="Y382">
            <v>0</v>
          </cell>
          <cell r="Z382">
            <v>0</v>
          </cell>
          <cell r="AA382">
            <v>0</v>
          </cell>
          <cell r="AB382">
            <v>0</v>
          </cell>
          <cell r="AD382">
            <v>542</v>
          </cell>
          <cell r="AE382" t="str">
            <v>CAGW1</v>
          </cell>
          <cell r="AF382" t="str">
            <v>542.CAGW1</v>
          </cell>
        </row>
        <row r="383">
          <cell r="A383">
            <v>383</v>
          </cell>
          <cell r="F383">
            <v>199597.98875672166</v>
          </cell>
          <cell r="G383">
            <v>199597.98875672166</v>
          </cell>
          <cell r="H383">
            <v>0</v>
          </cell>
          <cell r="I383">
            <v>0</v>
          </cell>
          <cell r="J383">
            <v>0</v>
          </cell>
          <cell r="K383">
            <v>0</v>
          </cell>
          <cell r="N383">
            <v>85827.135165390311</v>
          </cell>
          <cell r="O383">
            <v>113770.85359133137</v>
          </cell>
          <cell r="Q383">
            <v>0</v>
          </cell>
          <cell r="R383">
            <v>0</v>
          </cell>
          <cell r="T383">
            <v>0</v>
          </cell>
          <cell r="U383">
            <v>0</v>
          </cell>
          <cell r="V383">
            <v>0</v>
          </cell>
          <cell r="W383">
            <v>0</v>
          </cell>
          <cell r="X383">
            <v>0</v>
          </cell>
          <cell r="Y383">
            <v>0</v>
          </cell>
          <cell r="Z383">
            <v>0</v>
          </cell>
          <cell r="AA383">
            <v>0</v>
          </cell>
          <cell r="AB383">
            <v>0</v>
          </cell>
          <cell r="AD383">
            <v>542</v>
          </cell>
          <cell r="AE383" t="str">
            <v>NA</v>
          </cell>
          <cell r="AF383" t="str">
            <v>542.NA1</v>
          </cell>
        </row>
        <row r="384">
          <cell r="A384">
            <v>384</v>
          </cell>
          <cell r="AD384">
            <v>542</v>
          </cell>
          <cell r="AE384" t="str">
            <v>NA</v>
          </cell>
          <cell r="AF384" t="str">
            <v>542.NA2</v>
          </cell>
        </row>
        <row r="385">
          <cell r="A385">
            <v>385</v>
          </cell>
          <cell r="B385">
            <v>543</v>
          </cell>
          <cell r="C385" t="str">
            <v>Maintenance of Dams &amp; Waterways</v>
          </cell>
          <cell r="AD385">
            <v>543</v>
          </cell>
          <cell r="AE385" t="str">
            <v>NA</v>
          </cell>
          <cell r="AF385" t="str">
            <v>543.NA</v>
          </cell>
        </row>
        <row r="386">
          <cell r="A386">
            <v>386</v>
          </cell>
          <cell r="D386" t="str">
            <v>CAGW1</v>
          </cell>
          <cell r="E386" t="str">
            <v>P</v>
          </cell>
          <cell r="F386">
            <v>443876.22403185896</v>
          </cell>
          <cell r="G386">
            <v>443876.22403185896</v>
          </cell>
          <cell r="H386">
            <v>0</v>
          </cell>
          <cell r="I386">
            <v>0</v>
          </cell>
          <cell r="J386">
            <v>0</v>
          </cell>
          <cell r="K386">
            <v>0</v>
          </cell>
          <cell r="M386">
            <v>0.43</v>
          </cell>
          <cell r="N386">
            <v>190866.77633369935</v>
          </cell>
          <cell r="O386">
            <v>253009.44769815964</v>
          </cell>
          <cell r="Q386">
            <v>0</v>
          </cell>
          <cell r="R386">
            <v>0</v>
          </cell>
          <cell r="Y386">
            <v>0</v>
          </cell>
          <cell r="Z386">
            <v>0</v>
          </cell>
          <cell r="AA386">
            <v>0</v>
          </cell>
          <cell r="AB386">
            <v>0</v>
          </cell>
          <cell r="AD386">
            <v>543</v>
          </cell>
          <cell r="AE386" t="str">
            <v>CAGW1</v>
          </cell>
          <cell r="AF386" t="str">
            <v>543.CAGW1</v>
          </cell>
        </row>
        <row r="387">
          <cell r="A387">
            <v>387</v>
          </cell>
          <cell r="F387">
            <v>443876.22403185896</v>
          </cell>
          <cell r="G387">
            <v>443876.22403185896</v>
          </cell>
          <cell r="H387">
            <v>0</v>
          </cell>
          <cell r="I387">
            <v>0</v>
          </cell>
          <cell r="J387">
            <v>0</v>
          </cell>
          <cell r="K387">
            <v>0</v>
          </cell>
          <cell r="N387">
            <v>190866.77633369935</v>
          </cell>
          <cell r="O387">
            <v>253009.44769815964</v>
          </cell>
          <cell r="Q387">
            <v>0</v>
          </cell>
          <cell r="R387">
            <v>0</v>
          </cell>
          <cell r="T387">
            <v>0</v>
          </cell>
          <cell r="U387">
            <v>0</v>
          </cell>
          <cell r="V387">
            <v>0</v>
          </cell>
          <cell r="W387">
            <v>0</v>
          </cell>
          <cell r="X387">
            <v>0</v>
          </cell>
          <cell r="Y387">
            <v>0</v>
          </cell>
          <cell r="Z387">
            <v>0</v>
          </cell>
          <cell r="AA387">
            <v>0</v>
          </cell>
          <cell r="AB387">
            <v>0</v>
          </cell>
          <cell r="AD387">
            <v>543</v>
          </cell>
          <cell r="AE387" t="str">
            <v>NA</v>
          </cell>
          <cell r="AF387" t="str">
            <v>543.NA1</v>
          </cell>
        </row>
        <row r="388">
          <cell r="A388">
            <v>388</v>
          </cell>
          <cell r="AD388">
            <v>543</v>
          </cell>
          <cell r="AE388" t="str">
            <v>NA</v>
          </cell>
          <cell r="AF388" t="str">
            <v>543.NA2</v>
          </cell>
        </row>
        <row r="389">
          <cell r="A389">
            <v>389</v>
          </cell>
          <cell r="B389">
            <v>544</v>
          </cell>
          <cell r="C389" t="str">
            <v>Maintenance of Electric Plant</v>
          </cell>
          <cell r="AD389">
            <v>544</v>
          </cell>
          <cell r="AE389" t="str">
            <v>NA</v>
          </cell>
          <cell r="AF389" t="str">
            <v>544.NA</v>
          </cell>
        </row>
        <row r="390">
          <cell r="A390">
            <v>390</v>
          </cell>
          <cell r="D390" t="str">
            <v>CAGW1</v>
          </cell>
          <cell r="E390" t="str">
            <v>P</v>
          </cell>
          <cell r="F390">
            <v>523501.6759381814</v>
          </cell>
          <cell r="G390">
            <v>523501.6759381814</v>
          </cell>
          <cell r="H390">
            <v>0</v>
          </cell>
          <cell r="I390">
            <v>0</v>
          </cell>
          <cell r="J390">
            <v>0</v>
          </cell>
          <cell r="K390">
            <v>0</v>
          </cell>
          <cell r="M390">
            <v>0.43</v>
          </cell>
          <cell r="N390">
            <v>225105.72065341799</v>
          </cell>
          <cell r="O390">
            <v>298395.95528476342</v>
          </cell>
          <cell r="Q390">
            <v>0</v>
          </cell>
          <cell r="R390">
            <v>0</v>
          </cell>
          <cell r="Y390">
            <v>0</v>
          </cell>
          <cell r="Z390">
            <v>0</v>
          </cell>
          <cell r="AA390">
            <v>0</v>
          </cell>
          <cell r="AB390">
            <v>0</v>
          </cell>
          <cell r="AD390">
            <v>544</v>
          </cell>
          <cell r="AE390" t="str">
            <v>CAGW1</v>
          </cell>
          <cell r="AF390" t="str">
            <v>544.CAGW1</v>
          </cell>
        </row>
        <row r="391">
          <cell r="A391">
            <v>391</v>
          </cell>
          <cell r="F391">
            <v>523501.6759381814</v>
          </cell>
          <cell r="G391">
            <v>523501.6759381814</v>
          </cell>
          <cell r="H391">
            <v>0</v>
          </cell>
          <cell r="I391">
            <v>0</v>
          </cell>
          <cell r="J391">
            <v>0</v>
          </cell>
          <cell r="K391">
            <v>0</v>
          </cell>
          <cell r="N391">
            <v>225105.72065341799</v>
          </cell>
          <cell r="O391">
            <v>298395.95528476342</v>
          </cell>
          <cell r="Q391">
            <v>0</v>
          </cell>
          <cell r="R391">
            <v>0</v>
          </cell>
          <cell r="T391">
            <v>0</v>
          </cell>
          <cell r="U391">
            <v>0</v>
          </cell>
          <cell r="V391">
            <v>0</v>
          </cell>
          <cell r="W391">
            <v>0</v>
          </cell>
          <cell r="X391">
            <v>0</v>
          </cell>
          <cell r="Y391">
            <v>0</v>
          </cell>
          <cell r="Z391">
            <v>0</v>
          </cell>
          <cell r="AA391">
            <v>0</v>
          </cell>
          <cell r="AB391">
            <v>0</v>
          </cell>
          <cell r="AD391">
            <v>544</v>
          </cell>
          <cell r="AE391" t="str">
            <v>NA</v>
          </cell>
          <cell r="AF391" t="str">
            <v>544.NA1</v>
          </cell>
        </row>
        <row r="392">
          <cell r="A392">
            <v>392</v>
          </cell>
          <cell r="AD392">
            <v>544</v>
          </cell>
          <cell r="AE392" t="str">
            <v>NA</v>
          </cell>
          <cell r="AF392" t="str">
            <v>544.NA2</v>
          </cell>
        </row>
        <row r="393">
          <cell r="A393">
            <v>393</v>
          </cell>
          <cell r="B393">
            <v>545</v>
          </cell>
          <cell r="C393" t="str">
            <v>Maintenance of Misc. Hydro Plant</v>
          </cell>
          <cell r="AD393">
            <v>545</v>
          </cell>
          <cell r="AE393" t="str">
            <v>NA</v>
          </cell>
          <cell r="AF393" t="str">
            <v>545.NA</v>
          </cell>
        </row>
        <row r="394">
          <cell r="A394">
            <v>394</v>
          </cell>
          <cell r="D394" t="str">
            <v>CAGW1</v>
          </cell>
          <cell r="E394" t="str">
            <v>P</v>
          </cell>
          <cell r="F394">
            <v>794548.44077908306</v>
          </cell>
          <cell r="G394">
            <v>794548.44077908306</v>
          </cell>
          <cell r="H394">
            <v>0</v>
          </cell>
          <cell r="I394">
            <v>0</v>
          </cell>
          <cell r="J394">
            <v>0</v>
          </cell>
          <cell r="K394">
            <v>0</v>
          </cell>
          <cell r="M394">
            <v>0.43</v>
          </cell>
          <cell r="N394">
            <v>341655.82953500573</v>
          </cell>
          <cell r="O394">
            <v>452892.61124407739</v>
          </cell>
          <cell r="Q394">
            <v>0</v>
          </cell>
          <cell r="R394">
            <v>0</v>
          </cell>
          <cell r="Y394">
            <v>0</v>
          </cell>
          <cell r="Z394">
            <v>0</v>
          </cell>
          <cell r="AA394">
            <v>0</v>
          </cell>
          <cell r="AB394">
            <v>0</v>
          </cell>
          <cell r="AD394">
            <v>545</v>
          </cell>
          <cell r="AE394" t="str">
            <v>CAGW1</v>
          </cell>
          <cell r="AF394" t="str">
            <v>545.CAGW1</v>
          </cell>
        </row>
        <row r="395">
          <cell r="A395">
            <v>395</v>
          </cell>
          <cell r="F395">
            <v>794548.44077908306</v>
          </cell>
          <cell r="G395">
            <v>794548.44077908306</v>
          </cell>
          <cell r="H395">
            <v>0</v>
          </cell>
          <cell r="I395">
            <v>0</v>
          </cell>
          <cell r="J395">
            <v>0</v>
          </cell>
          <cell r="K395">
            <v>0</v>
          </cell>
          <cell r="N395">
            <v>341655.82953500573</v>
          </cell>
          <cell r="O395">
            <v>452892.61124407739</v>
          </cell>
          <cell r="Q395">
            <v>0</v>
          </cell>
          <cell r="R395">
            <v>0</v>
          </cell>
          <cell r="T395">
            <v>0</v>
          </cell>
          <cell r="U395">
            <v>0</v>
          </cell>
          <cell r="V395">
            <v>0</v>
          </cell>
          <cell r="W395">
            <v>0</v>
          </cell>
          <cell r="X395">
            <v>0</v>
          </cell>
          <cell r="Y395">
            <v>0</v>
          </cell>
          <cell r="Z395">
            <v>0</v>
          </cell>
          <cell r="AA395">
            <v>0</v>
          </cell>
          <cell r="AB395">
            <v>0</v>
          </cell>
          <cell r="AD395">
            <v>545</v>
          </cell>
          <cell r="AE395" t="str">
            <v>NA</v>
          </cell>
          <cell r="AF395" t="str">
            <v>545.NA1</v>
          </cell>
        </row>
        <row r="396">
          <cell r="A396">
            <v>396</v>
          </cell>
          <cell r="AD396">
            <v>545</v>
          </cell>
          <cell r="AE396" t="str">
            <v>NA</v>
          </cell>
          <cell r="AF396" t="str">
            <v>545.NA2</v>
          </cell>
        </row>
        <row r="397">
          <cell r="A397">
            <v>397</v>
          </cell>
          <cell r="B397" t="str">
            <v xml:space="preserve">Total Hydraulic Power Generation </v>
          </cell>
          <cell r="F397">
            <v>7625920.5649602953</v>
          </cell>
          <cell r="G397">
            <v>7625920.5649602953</v>
          </cell>
          <cell r="H397">
            <v>0</v>
          </cell>
          <cell r="I397">
            <v>0</v>
          </cell>
          <cell r="J397">
            <v>0</v>
          </cell>
          <cell r="K397">
            <v>0</v>
          </cell>
          <cell r="N397">
            <v>3279145.8429329265</v>
          </cell>
          <cell r="O397">
            <v>4346774.7220273688</v>
          </cell>
          <cell r="Q397">
            <v>0</v>
          </cell>
          <cell r="R397">
            <v>0</v>
          </cell>
          <cell r="T397">
            <v>0</v>
          </cell>
          <cell r="U397">
            <v>0</v>
          </cell>
          <cell r="V397">
            <v>0</v>
          </cell>
          <cell r="W397">
            <v>0</v>
          </cell>
          <cell r="X397">
            <v>0</v>
          </cell>
          <cell r="Y397">
            <v>0</v>
          </cell>
          <cell r="Z397">
            <v>0</v>
          </cell>
          <cell r="AA397">
            <v>0</v>
          </cell>
          <cell r="AB397">
            <v>0</v>
          </cell>
          <cell r="AD397" t="str">
            <v xml:space="preserve">Total Hydraulic Power Generation </v>
          </cell>
          <cell r="AE397" t="str">
            <v>NA</v>
          </cell>
          <cell r="AF397" t="str">
            <v>Total Hydraulic Power Generation .NA</v>
          </cell>
        </row>
        <row r="398">
          <cell r="A398">
            <v>398</v>
          </cell>
          <cell r="AD398" t="str">
            <v xml:space="preserve">Total Hydraulic Power Generation </v>
          </cell>
          <cell r="AE398" t="str">
            <v>NA</v>
          </cell>
          <cell r="AF398" t="str">
            <v>Total Hydraulic Power Generation .NA1</v>
          </cell>
        </row>
        <row r="399">
          <cell r="A399">
            <v>399</v>
          </cell>
          <cell r="AD399" t="str">
            <v xml:space="preserve">Total Hydraulic Power Generation </v>
          </cell>
          <cell r="AE399" t="str">
            <v>NA</v>
          </cell>
          <cell r="AF399" t="str">
            <v>Total Hydraulic Power Generation .NA2</v>
          </cell>
        </row>
        <row r="400">
          <cell r="A400">
            <v>400</v>
          </cell>
          <cell r="B400">
            <v>546</v>
          </cell>
          <cell r="C400" t="str">
            <v>Operation Super &amp; Engineering</v>
          </cell>
          <cell r="AD400">
            <v>546</v>
          </cell>
          <cell r="AE400" t="str">
            <v>NA</v>
          </cell>
          <cell r="AF400" t="str">
            <v>546.NA</v>
          </cell>
        </row>
        <row r="401">
          <cell r="A401">
            <v>401</v>
          </cell>
          <cell r="D401" t="str">
            <v>CAGW</v>
          </cell>
          <cell r="E401" t="str">
            <v>P</v>
          </cell>
          <cell r="F401">
            <v>47500.06841174524</v>
          </cell>
          <cell r="G401">
            <v>47500.06841174524</v>
          </cell>
          <cell r="H401">
            <v>0</v>
          </cell>
          <cell r="I401">
            <v>0</v>
          </cell>
          <cell r="J401">
            <v>0</v>
          </cell>
          <cell r="K401">
            <v>0</v>
          </cell>
          <cell r="M401">
            <v>0.43</v>
          </cell>
          <cell r="N401">
            <v>20425.029417050453</v>
          </cell>
          <cell r="O401">
            <v>27075.038994694791</v>
          </cell>
          <cell r="Q401">
            <v>0</v>
          </cell>
          <cell r="R401">
            <v>0</v>
          </cell>
          <cell r="Y401">
            <v>0</v>
          </cell>
          <cell r="Z401">
            <v>0</v>
          </cell>
          <cell r="AA401">
            <v>0</v>
          </cell>
          <cell r="AB401">
            <v>0</v>
          </cell>
          <cell r="AD401">
            <v>546</v>
          </cell>
          <cell r="AE401" t="str">
            <v>CAGW</v>
          </cell>
          <cell r="AF401" t="str">
            <v>546.CAGW</v>
          </cell>
        </row>
        <row r="402">
          <cell r="A402">
            <v>402</v>
          </cell>
          <cell r="F402">
            <v>47500.06841174524</v>
          </cell>
          <cell r="G402">
            <v>47500.06841174524</v>
          </cell>
          <cell r="H402">
            <v>0</v>
          </cell>
          <cell r="I402">
            <v>0</v>
          </cell>
          <cell r="J402">
            <v>0</v>
          </cell>
          <cell r="K402">
            <v>0</v>
          </cell>
          <cell r="N402">
            <v>20425.029417050453</v>
          </cell>
          <cell r="O402">
            <v>27075.038994694791</v>
          </cell>
          <cell r="Q402">
            <v>0</v>
          </cell>
          <cell r="R402">
            <v>0</v>
          </cell>
          <cell r="T402">
            <v>0</v>
          </cell>
          <cell r="U402">
            <v>0</v>
          </cell>
          <cell r="V402">
            <v>0</v>
          </cell>
          <cell r="W402">
            <v>0</v>
          </cell>
          <cell r="X402">
            <v>0</v>
          </cell>
          <cell r="Y402">
            <v>0</v>
          </cell>
          <cell r="Z402">
            <v>0</v>
          </cell>
          <cell r="AA402">
            <v>0</v>
          </cell>
          <cell r="AB402">
            <v>0</v>
          </cell>
          <cell r="AD402">
            <v>546</v>
          </cell>
          <cell r="AE402" t="str">
            <v>NA</v>
          </cell>
          <cell r="AF402" t="str">
            <v>546.NA1</v>
          </cell>
        </row>
        <row r="403">
          <cell r="A403">
            <v>403</v>
          </cell>
          <cell r="AD403">
            <v>546</v>
          </cell>
          <cell r="AE403" t="str">
            <v>NA</v>
          </cell>
          <cell r="AF403" t="str">
            <v>546.NA2</v>
          </cell>
        </row>
        <row r="404">
          <cell r="A404">
            <v>404</v>
          </cell>
          <cell r="B404">
            <v>547</v>
          </cell>
          <cell r="C404" t="str">
            <v>Fuel</v>
          </cell>
          <cell r="AD404">
            <v>547</v>
          </cell>
          <cell r="AE404" t="str">
            <v>NA</v>
          </cell>
          <cell r="AF404" t="str">
            <v>547.NA</v>
          </cell>
        </row>
        <row r="405">
          <cell r="A405">
            <v>405</v>
          </cell>
          <cell r="D405" t="str">
            <v>SE</v>
          </cell>
          <cell r="E405" t="str">
            <v>P</v>
          </cell>
          <cell r="F405">
            <v>0</v>
          </cell>
          <cell r="G405">
            <v>0</v>
          </cell>
          <cell r="H405">
            <v>0</v>
          </cell>
          <cell r="I405">
            <v>0</v>
          </cell>
          <cell r="J405">
            <v>0</v>
          </cell>
          <cell r="K405">
            <v>0</v>
          </cell>
          <cell r="M405">
            <v>0.43</v>
          </cell>
          <cell r="N405">
            <v>0</v>
          </cell>
          <cell r="O405">
            <v>0</v>
          </cell>
          <cell r="Q405">
            <v>0</v>
          </cell>
          <cell r="R405">
            <v>0</v>
          </cell>
          <cell r="Y405">
            <v>0</v>
          </cell>
          <cell r="Z405">
            <v>0</v>
          </cell>
          <cell r="AA405">
            <v>0</v>
          </cell>
          <cell r="AB405">
            <v>0</v>
          </cell>
          <cell r="AD405">
            <v>547</v>
          </cell>
          <cell r="AE405" t="str">
            <v>SE</v>
          </cell>
          <cell r="AF405" t="str">
            <v>547.SE</v>
          </cell>
        </row>
        <row r="406">
          <cell r="A406">
            <v>406</v>
          </cell>
          <cell r="D406" t="str">
            <v>CAEW/CAEE</v>
          </cell>
          <cell r="E406" t="str">
            <v>P</v>
          </cell>
          <cell r="F406">
            <v>0</v>
          </cell>
          <cell r="G406">
            <v>0</v>
          </cell>
          <cell r="H406">
            <v>0</v>
          </cell>
          <cell r="I406">
            <v>0</v>
          </cell>
          <cell r="J406">
            <v>0</v>
          </cell>
          <cell r="K406">
            <v>0</v>
          </cell>
          <cell r="M406">
            <v>0.43</v>
          </cell>
          <cell r="N406">
            <v>0</v>
          </cell>
          <cell r="O406">
            <v>0</v>
          </cell>
          <cell r="Y406">
            <v>0</v>
          </cell>
          <cell r="Z406">
            <v>0</v>
          </cell>
          <cell r="AA406">
            <v>0</v>
          </cell>
          <cell r="AB406">
            <v>0</v>
          </cell>
          <cell r="AD406">
            <v>547</v>
          </cell>
          <cell r="AE406" t="str">
            <v>CAEW/CAEE</v>
          </cell>
          <cell r="AF406" t="str">
            <v>547.CAEW/CAEE</v>
          </cell>
        </row>
        <row r="407">
          <cell r="A407">
            <v>407</v>
          </cell>
          <cell r="AD407">
            <v>547</v>
          </cell>
          <cell r="AE407" t="str">
            <v>NA</v>
          </cell>
          <cell r="AF407" t="str">
            <v>547.NA1</v>
          </cell>
        </row>
        <row r="408">
          <cell r="A408">
            <v>408</v>
          </cell>
          <cell r="AD408">
            <v>547</v>
          </cell>
          <cell r="AE408" t="str">
            <v>NA</v>
          </cell>
          <cell r="AF408" t="str">
            <v>547.NA2</v>
          </cell>
        </row>
        <row r="409">
          <cell r="A409">
            <v>409</v>
          </cell>
          <cell r="B409" t="str">
            <v>547NPC</v>
          </cell>
          <cell r="C409" t="str">
            <v>Fuel-NPC</v>
          </cell>
          <cell r="D409" t="str">
            <v>CAEW</v>
          </cell>
          <cell r="E409" t="str">
            <v>P</v>
          </cell>
          <cell r="F409">
            <v>19929229.329345338</v>
          </cell>
          <cell r="G409">
            <v>19929229.329345338</v>
          </cell>
          <cell r="H409">
            <v>0</v>
          </cell>
          <cell r="I409">
            <v>0</v>
          </cell>
          <cell r="J409">
            <v>0</v>
          </cell>
          <cell r="K409">
            <v>0</v>
          </cell>
          <cell r="M409">
            <v>0.43</v>
          </cell>
          <cell r="N409">
            <v>8569568.6116184946</v>
          </cell>
          <cell r="O409">
            <v>11359660.717726843</v>
          </cell>
          <cell r="Y409">
            <v>0</v>
          </cell>
          <cell r="Z409">
            <v>0</v>
          </cell>
          <cell r="AA409">
            <v>0</v>
          </cell>
          <cell r="AB409">
            <v>0</v>
          </cell>
          <cell r="AD409" t="str">
            <v>547NPC</v>
          </cell>
          <cell r="AE409" t="str">
            <v>CAEW</v>
          </cell>
          <cell r="AF409" t="str">
            <v>547NPC.CAEW</v>
          </cell>
        </row>
        <row r="410">
          <cell r="A410">
            <v>410</v>
          </cell>
          <cell r="F410">
            <v>19929229.329345338</v>
          </cell>
          <cell r="G410">
            <v>19929229.329345338</v>
          </cell>
          <cell r="H410">
            <v>0</v>
          </cell>
          <cell r="I410">
            <v>0</v>
          </cell>
          <cell r="J410">
            <v>0</v>
          </cell>
          <cell r="K410">
            <v>0</v>
          </cell>
          <cell r="N410">
            <v>8569568.6116184946</v>
          </cell>
          <cell r="O410">
            <v>11359660.717726843</v>
          </cell>
          <cell r="Q410">
            <v>0</v>
          </cell>
          <cell r="R410">
            <v>0</v>
          </cell>
          <cell r="T410">
            <v>0</v>
          </cell>
          <cell r="U410">
            <v>0</v>
          </cell>
          <cell r="V410">
            <v>0</v>
          </cell>
          <cell r="W410">
            <v>0</v>
          </cell>
          <cell r="X410">
            <v>0</v>
          </cell>
          <cell r="Y410">
            <v>0</v>
          </cell>
          <cell r="Z410">
            <v>0</v>
          </cell>
          <cell r="AA410">
            <v>0</v>
          </cell>
          <cell r="AB410">
            <v>0</v>
          </cell>
          <cell r="AD410" t="str">
            <v>547NPC</v>
          </cell>
          <cell r="AE410" t="str">
            <v>NA</v>
          </cell>
          <cell r="AF410" t="str">
            <v>547NPC.NA</v>
          </cell>
        </row>
        <row r="411">
          <cell r="A411">
            <v>411</v>
          </cell>
          <cell r="AD411" t="str">
            <v>547NPC</v>
          </cell>
          <cell r="AE411" t="str">
            <v>NA</v>
          </cell>
          <cell r="AF411" t="str">
            <v>547NPC.NA1</v>
          </cell>
        </row>
        <row r="412">
          <cell r="A412">
            <v>412</v>
          </cell>
          <cell r="AD412" t="str">
            <v>547NPC</v>
          </cell>
          <cell r="AE412" t="str">
            <v>NA</v>
          </cell>
          <cell r="AF412" t="str">
            <v>547NPC.NA2</v>
          </cell>
        </row>
        <row r="413">
          <cell r="A413">
            <v>413</v>
          </cell>
          <cell r="B413">
            <v>548</v>
          </cell>
          <cell r="C413" t="str">
            <v>Generation Expense</v>
          </cell>
          <cell r="AD413">
            <v>548</v>
          </cell>
          <cell r="AE413" t="str">
            <v>NA</v>
          </cell>
          <cell r="AF413" t="str">
            <v>548.NA</v>
          </cell>
        </row>
        <row r="414">
          <cell r="A414">
            <v>414</v>
          </cell>
          <cell r="D414" t="str">
            <v>SG</v>
          </cell>
          <cell r="E414" t="str">
            <v>P</v>
          </cell>
          <cell r="F414">
            <v>-5456.1147420521011</v>
          </cell>
          <cell r="G414">
            <v>-5456.1147420521011</v>
          </cell>
          <cell r="H414">
            <v>0</v>
          </cell>
          <cell r="I414">
            <v>0</v>
          </cell>
          <cell r="J414">
            <v>0</v>
          </cell>
          <cell r="K414">
            <v>0</v>
          </cell>
          <cell r="M414">
            <v>0.43</v>
          </cell>
          <cell r="N414">
            <v>-2346.1293390824035</v>
          </cell>
          <cell r="O414">
            <v>-3109.985402969698</v>
          </cell>
          <cell r="Q414">
            <v>0</v>
          </cell>
          <cell r="R414">
            <v>0</v>
          </cell>
          <cell r="Y414">
            <v>0</v>
          </cell>
          <cell r="Z414">
            <v>0</v>
          </cell>
          <cell r="AA414">
            <v>0</v>
          </cell>
          <cell r="AB414">
            <v>0</v>
          </cell>
          <cell r="AD414">
            <v>548</v>
          </cell>
          <cell r="AE414" t="str">
            <v>SG</v>
          </cell>
          <cell r="AF414" t="str">
            <v>548.SG</v>
          </cell>
        </row>
        <row r="415">
          <cell r="A415">
            <v>415</v>
          </cell>
          <cell r="D415" t="str">
            <v>CAEW</v>
          </cell>
          <cell r="E415" t="str">
            <v>P</v>
          </cell>
          <cell r="F415">
            <v>0</v>
          </cell>
          <cell r="G415">
            <v>0</v>
          </cell>
          <cell r="H415">
            <v>0</v>
          </cell>
          <cell r="I415">
            <v>0</v>
          </cell>
          <cell r="J415">
            <v>0</v>
          </cell>
          <cell r="K415">
            <v>0</v>
          </cell>
          <cell r="M415">
            <v>0.43</v>
          </cell>
          <cell r="N415">
            <v>0</v>
          </cell>
          <cell r="O415">
            <v>0</v>
          </cell>
          <cell r="Q415">
            <v>0</v>
          </cell>
          <cell r="R415">
            <v>0</v>
          </cell>
          <cell r="Y415">
            <v>0</v>
          </cell>
          <cell r="Z415">
            <v>0</v>
          </cell>
          <cell r="AA415">
            <v>0</v>
          </cell>
          <cell r="AB415">
            <v>0</v>
          </cell>
          <cell r="AD415">
            <v>548</v>
          </cell>
          <cell r="AE415" t="str">
            <v>CAEW</v>
          </cell>
          <cell r="AF415" t="str">
            <v>548.CAEW</v>
          </cell>
        </row>
        <row r="416">
          <cell r="A416">
            <v>416</v>
          </cell>
          <cell r="D416" t="str">
            <v>CAGW</v>
          </cell>
          <cell r="E416" t="str">
            <v>P</v>
          </cell>
          <cell r="F416">
            <v>2238336.1316789547</v>
          </cell>
          <cell r="G416">
            <v>2238336.1316789547</v>
          </cell>
          <cell r="H416">
            <v>0</v>
          </cell>
          <cell r="I416">
            <v>0</v>
          </cell>
          <cell r="J416">
            <v>0</v>
          </cell>
          <cell r="K416">
            <v>0</v>
          </cell>
          <cell r="M416">
            <v>0.43</v>
          </cell>
          <cell r="N416">
            <v>962484.53662195045</v>
          </cell>
          <cell r="O416">
            <v>1275851.5950570044</v>
          </cell>
          <cell r="Y416">
            <v>0</v>
          </cell>
          <cell r="Z416">
            <v>0</v>
          </cell>
          <cell r="AA416">
            <v>0</v>
          </cell>
          <cell r="AB416">
            <v>0</v>
          </cell>
          <cell r="AD416">
            <v>548</v>
          </cell>
          <cell r="AE416" t="str">
            <v>CAGW</v>
          </cell>
          <cell r="AF416" t="str">
            <v>548.CAGW</v>
          </cell>
        </row>
        <row r="417">
          <cell r="A417">
            <v>417</v>
          </cell>
          <cell r="F417">
            <v>2232880.0169369024</v>
          </cell>
          <cell r="G417">
            <v>2232880.0169369024</v>
          </cell>
          <cell r="H417">
            <v>0</v>
          </cell>
          <cell r="I417">
            <v>0</v>
          </cell>
          <cell r="J417">
            <v>0</v>
          </cell>
          <cell r="K417">
            <v>0</v>
          </cell>
          <cell r="N417">
            <v>960138.40728286805</v>
          </cell>
          <cell r="O417">
            <v>1272741.6096540347</v>
          </cell>
          <cell r="Q417">
            <v>0</v>
          </cell>
          <cell r="R417">
            <v>0</v>
          </cell>
          <cell r="T417">
            <v>0</v>
          </cell>
          <cell r="U417">
            <v>0</v>
          </cell>
          <cell r="V417">
            <v>0</v>
          </cell>
          <cell r="W417">
            <v>0</v>
          </cell>
          <cell r="X417">
            <v>0</v>
          </cell>
          <cell r="Y417">
            <v>0</v>
          </cell>
          <cell r="Z417">
            <v>0</v>
          </cell>
          <cell r="AA417">
            <v>0</v>
          </cell>
          <cell r="AB417">
            <v>0</v>
          </cell>
          <cell r="AD417">
            <v>548</v>
          </cell>
          <cell r="AE417" t="str">
            <v>NA</v>
          </cell>
          <cell r="AF417" t="str">
            <v>548.NA1</v>
          </cell>
        </row>
        <row r="418">
          <cell r="A418">
            <v>418</v>
          </cell>
          <cell r="AD418">
            <v>548</v>
          </cell>
          <cell r="AE418" t="str">
            <v>NA</v>
          </cell>
          <cell r="AF418" t="str">
            <v>548.NA2</v>
          </cell>
        </row>
        <row r="419">
          <cell r="A419">
            <v>419</v>
          </cell>
          <cell r="B419">
            <v>549</v>
          </cell>
          <cell r="C419" t="str">
            <v>Miscellaneous Other</v>
          </cell>
          <cell r="AD419">
            <v>549</v>
          </cell>
          <cell r="AE419" t="str">
            <v>NA</v>
          </cell>
          <cell r="AF419" t="str">
            <v>549.NA</v>
          </cell>
        </row>
        <row r="420">
          <cell r="A420">
            <v>420</v>
          </cell>
          <cell r="D420" t="str">
            <v>SG</v>
          </cell>
          <cell r="E420" t="str">
            <v>P</v>
          </cell>
          <cell r="F420">
            <v>156066.20427155928</v>
          </cell>
          <cell r="G420">
            <v>156066.20427155928</v>
          </cell>
          <cell r="H420">
            <v>0</v>
          </cell>
          <cell r="I420">
            <v>0</v>
          </cell>
          <cell r="J420">
            <v>0</v>
          </cell>
          <cell r="K420">
            <v>0</v>
          </cell>
          <cell r="M420">
            <v>0.43</v>
          </cell>
          <cell r="N420">
            <v>67108.467836770491</v>
          </cell>
          <cell r="O420">
            <v>88957.736434788807</v>
          </cell>
          <cell r="Q420">
            <v>0</v>
          </cell>
          <cell r="R420">
            <v>0</v>
          </cell>
          <cell r="Y420">
            <v>0</v>
          </cell>
          <cell r="Z420">
            <v>0</v>
          </cell>
          <cell r="AA420">
            <v>0</v>
          </cell>
          <cell r="AB420">
            <v>0</v>
          </cell>
          <cell r="AD420">
            <v>549</v>
          </cell>
          <cell r="AE420" t="str">
            <v>SG</v>
          </cell>
          <cell r="AF420" t="str">
            <v>549.SG</v>
          </cell>
        </row>
        <row r="421">
          <cell r="A421">
            <v>421</v>
          </cell>
          <cell r="D421" t="str">
            <v>CAGW</v>
          </cell>
          <cell r="E421" t="str">
            <v>P</v>
          </cell>
          <cell r="F421">
            <v>920113.10657260544</v>
          </cell>
          <cell r="G421">
            <v>920113.10657260544</v>
          </cell>
          <cell r="H421">
            <v>0</v>
          </cell>
          <cell r="I421">
            <v>0</v>
          </cell>
          <cell r="J421">
            <v>0</v>
          </cell>
          <cell r="K421">
            <v>0</v>
          </cell>
          <cell r="M421">
            <v>0.43</v>
          </cell>
          <cell r="N421">
            <v>395648.63582622033</v>
          </cell>
          <cell r="O421">
            <v>524464.47074638517</v>
          </cell>
          <cell r="Y421">
            <v>0</v>
          </cell>
          <cell r="Z421">
            <v>0</v>
          </cell>
          <cell r="AA421">
            <v>0</v>
          </cell>
          <cell r="AB421">
            <v>0</v>
          </cell>
          <cell r="AD421">
            <v>549</v>
          </cell>
          <cell r="AE421" t="str">
            <v>CAGW</v>
          </cell>
          <cell r="AF421" t="str">
            <v>549.CAGW</v>
          </cell>
        </row>
        <row r="422">
          <cell r="A422">
            <v>422</v>
          </cell>
          <cell r="F422">
            <v>1076179.3108441648</v>
          </cell>
          <cell r="G422">
            <v>1076179.3108441648</v>
          </cell>
          <cell r="H422">
            <v>0</v>
          </cell>
          <cell r="I422">
            <v>0</v>
          </cell>
          <cell r="J422">
            <v>0</v>
          </cell>
          <cell r="K422">
            <v>0</v>
          </cell>
          <cell r="N422">
            <v>462757.10366299085</v>
          </cell>
          <cell r="O422">
            <v>613422.20718117396</v>
          </cell>
          <cell r="Q422">
            <v>0</v>
          </cell>
          <cell r="R422">
            <v>0</v>
          </cell>
          <cell r="T422">
            <v>0</v>
          </cell>
          <cell r="U422">
            <v>0</v>
          </cell>
          <cell r="V422">
            <v>0</v>
          </cell>
          <cell r="W422">
            <v>0</v>
          </cell>
          <cell r="X422">
            <v>0</v>
          </cell>
          <cell r="Y422">
            <v>0</v>
          </cell>
          <cell r="Z422">
            <v>0</v>
          </cell>
          <cell r="AA422">
            <v>0</v>
          </cell>
          <cell r="AB422">
            <v>0</v>
          </cell>
          <cell r="AD422">
            <v>549</v>
          </cell>
          <cell r="AE422" t="str">
            <v>NA</v>
          </cell>
          <cell r="AF422" t="str">
            <v>549.NA1</v>
          </cell>
        </row>
        <row r="423">
          <cell r="A423">
            <v>423</v>
          </cell>
          <cell r="AD423">
            <v>549</v>
          </cell>
          <cell r="AE423" t="str">
            <v>NA</v>
          </cell>
          <cell r="AF423" t="str">
            <v>549.NA2</v>
          </cell>
        </row>
        <row r="424">
          <cell r="A424">
            <v>424</v>
          </cell>
          <cell r="AD424">
            <v>549</v>
          </cell>
          <cell r="AE424" t="str">
            <v>NA</v>
          </cell>
          <cell r="AF424" t="str">
            <v>549.NA3</v>
          </cell>
        </row>
        <row r="425">
          <cell r="A425">
            <v>425</v>
          </cell>
          <cell r="B425">
            <v>550</v>
          </cell>
          <cell r="C425" t="str">
            <v>Maint Supervision &amp; Engineering</v>
          </cell>
          <cell r="AD425">
            <v>550</v>
          </cell>
          <cell r="AE425" t="str">
            <v>NA</v>
          </cell>
          <cell r="AF425" t="str">
            <v>550.NA</v>
          </cell>
        </row>
        <row r="426">
          <cell r="A426">
            <v>426</v>
          </cell>
          <cell r="D426" t="str">
            <v>CAGW</v>
          </cell>
          <cell r="E426" t="str">
            <v>P</v>
          </cell>
          <cell r="F426">
            <v>423643.79422283714</v>
          </cell>
          <cell r="G426">
            <v>423643.79422283714</v>
          </cell>
          <cell r="H426">
            <v>0</v>
          </cell>
          <cell r="I426">
            <v>0</v>
          </cell>
          <cell r="J426">
            <v>0</v>
          </cell>
          <cell r="K426">
            <v>0</v>
          </cell>
          <cell r="M426">
            <v>0.43</v>
          </cell>
          <cell r="N426">
            <v>182166.83151581997</v>
          </cell>
          <cell r="O426">
            <v>241476.9627070172</v>
          </cell>
          <cell r="Q426">
            <v>0</v>
          </cell>
          <cell r="R426">
            <v>0</v>
          </cell>
          <cell r="Y426">
            <v>0</v>
          </cell>
          <cell r="Z426">
            <v>0</v>
          </cell>
          <cell r="AA426">
            <v>0</v>
          </cell>
          <cell r="AB426">
            <v>0</v>
          </cell>
          <cell r="AD426">
            <v>550</v>
          </cell>
          <cell r="AE426" t="str">
            <v>CAGW</v>
          </cell>
          <cell r="AF426" t="str">
            <v>550.CAGW</v>
          </cell>
        </row>
        <row r="427">
          <cell r="A427">
            <v>427</v>
          </cell>
          <cell r="D427" t="str">
            <v>SG</v>
          </cell>
          <cell r="E427" t="str">
            <v>P</v>
          </cell>
          <cell r="F427">
            <v>795.44805803426505</v>
          </cell>
          <cell r="G427">
            <v>795.44805803426505</v>
          </cell>
          <cell r="H427">
            <v>0</v>
          </cell>
          <cell r="I427">
            <v>0</v>
          </cell>
          <cell r="J427">
            <v>0</v>
          </cell>
          <cell r="K427">
            <v>0</v>
          </cell>
          <cell r="M427">
            <v>0.43</v>
          </cell>
          <cell r="N427">
            <v>342.04266495473394</v>
          </cell>
          <cell r="O427">
            <v>453.40539307953111</v>
          </cell>
          <cell r="Y427">
            <v>0</v>
          </cell>
          <cell r="Z427">
            <v>0</v>
          </cell>
          <cell r="AA427">
            <v>0</v>
          </cell>
          <cell r="AB427">
            <v>0</v>
          </cell>
          <cell r="AD427">
            <v>550</v>
          </cell>
          <cell r="AE427" t="str">
            <v>SG</v>
          </cell>
          <cell r="AF427" t="str">
            <v>550.SG</v>
          </cell>
        </row>
        <row r="428">
          <cell r="A428">
            <v>428</v>
          </cell>
          <cell r="F428">
            <v>424439.24228087143</v>
          </cell>
          <cell r="G428">
            <v>424439.24228087143</v>
          </cell>
          <cell r="H428">
            <v>0</v>
          </cell>
          <cell r="I428">
            <v>0</v>
          </cell>
          <cell r="J428">
            <v>0</v>
          </cell>
          <cell r="K428">
            <v>0</v>
          </cell>
          <cell r="N428">
            <v>182508.8741807747</v>
          </cell>
          <cell r="O428">
            <v>241930.36810009673</v>
          </cell>
          <cell r="Q428">
            <v>0</v>
          </cell>
          <cell r="R428">
            <v>0</v>
          </cell>
          <cell r="Y428">
            <v>0</v>
          </cell>
          <cell r="Z428">
            <v>0</v>
          </cell>
          <cell r="AA428">
            <v>0</v>
          </cell>
          <cell r="AB428">
            <v>0</v>
          </cell>
          <cell r="AD428">
            <v>550</v>
          </cell>
          <cell r="AE428" t="str">
            <v>NA</v>
          </cell>
          <cell r="AF428" t="str">
            <v>550.NA1</v>
          </cell>
        </row>
        <row r="429">
          <cell r="A429">
            <v>429</v>
          </cell>
          <cell r="AD429">
            <v>550</v>
          </cell>
          <cell r="AE429" t="str">
            <v>NA</v>
          </cell>
          <cell r="AF429" t="str">
            <v>550.NA2</v>
          </cell>
        </row>
        <row r="430">
          <cell r="A430">
            <v>430</v>
          </cell>
          <cell r="B430">
            <v>552</v>
          </cell>
          <cell r="C430" t="str">
            <v>Maintenance of Structures</v>
          </cell>
          <cell r="AD430">
            <v>552</v>
          </cell>
          <cell r="AE430" t="str">
            <v>NA</v>
          </cell>
          <cell r="AF430" t="str">
            <v>552.NA</v>
          </cell>
        </row>
        <row r="431">
          <cell r="A431">
            <v>431</v>
          </cell>
          <cell r="D431" t="str">
            <v>SG</v>
          </cell>
          <cell r="E431" t="str">
            <v>P</v>
          </cell>
          <cell r="F431">
            <v>0</v>
          </cell>
          <cell r="G431">
            <v>0</v>
          </cell>
          <cell r="H431">
            <v>0</v>
          </cell>
          <cell r="I431">
            <v>0</v>
          </cell>
          <cell r="J431">
            <v>0</v>
          </cell>
          <cell r="K431">
            <v>0</v>
          </cell>
          <cell r="M431">
            <v>0.43</v>
          </cell>
          <cell r="N431">
            <v>0</v>
          </cell>
          <cell r="O431">
            <v>0</v>
          </cell>
          <cell r="Q431">
            <v>0</v>
          </cell>
          <cell r="R431">
            <v>0</v>
          </cell>
          <cell r="Y431">
            <v>0</v>
          </cell>
          <cell r="Z431">
            <v>0</v>
          </cell>
          <cell r="AA431">
            <v>0</v>
          </cell>
          <cell r="AB431">
            <v>0</v>
          </cell>
          <cell r="AD431">
            <v>552</v>
          </cell>
          <cell r="AE431" t="str">
            <v>SG</v>
          </cell>
          <cell r="AF431" t="str">
            <v>552.SG</v>
          </cell>
        </row>
        <row r="432">
          <cell r="A432">
            <v>432</v>
          </cell>
          <cell r="D432" t="str">
            <v>CAGW</v>
          </cell>
          <cell r="E432" t="str">
            <v>P</v>
          </cell>
          <cell r="F432">
            <v>11917.513653653305</v>
          </cell>
          <cell r="G432">
            <v>11917.513653653305</v>
          </cell>
          <cell r="H432">
            <v>0</v>
          </cell>
          <cell r="I432">
            <v>0</v>
          </cell>
          <cell r="J432">
            <v>0</v>
          </cell>
          <cell r="K432">
            <v>0</v>
          </cell>
          <cell r="M432">
            <v>0.43</v>
          </cell>
          <cell r="N432">
            <v>5124.5308710709205</v>
          </cell>
          <cell r="O432">
            <v>6792.9827825823841</v>
          </cell>
          <cell r="Y432">
            <v>0</v>
          </cell>
          <cell r="Z432">
            <v>0</v>
          </cell>
          <cell r="AA432">
            <v>0</v>
          </cell>
          <cell r="AB432">
            <v>0</v>
          </cell>
          <cell r="AD432">
            <v>552</v>
          </cell>
          <cell r="AE432" t="str">
            <v>CAGW</v>
          </cell>
          <cell r="AF432" t="str">
            <v>552.CAGW</v>
          </cell>
        </row>
        <row r="433">
          <cell r="A433">
            <v>433</v>
          </cell>
          <cell r="F433">
            <v>11917.513653653305</v>
          </cell>
          <cell r="G433">
            <v>11917.513653653305</v>
          </cell>
          <cell r="H433">
            <v>0</v>
          </cell>
          <cell r="I433">
            <v>0</v>
          </cell>
          <cell r="J433">
            <v>0</v>
          </cell>
          <cell r="K433">
            <v>0</v>
          </cell>
          <cell r="N433">
            <v>5124.5308710709205</v>
          </cell>
          <cell r="O433">
            <v>6792.9827825823841</v>
          </cell>
          <cell r="Q433">
            <v>0</v>
          </cell>
          <cell r="R433">
            <v>0</v>
          </cell>
          <cell r="T433">
            <v>0</v>
          </cell>
          <cell r="U433">
            <v>0</v>
          </cell>
          <cell r="V433">
            <v>0</v>
          </cell>
          <cell r="W433">
            <v>0</v>
          </cell>
          <cell r="X433">
            <v>0</v>
          </cell>
          <cell r="Y433">
            <v>0</v>
          </cell>
          <cell r="Z433">
            <v>0</v>
          </cell>
          <cell r="AA433">
            <v>0</v>
          </cell>
          <cell r="AB433">
            <v>0</v>
          </cell>
          <cell r="AD433">
            <v>552</v>
          </cell>
          <cell r="AE433" t="str">
            <v>NA</v>
          </cell>
          <cell r="AF433" t="str">
            <v>552.NA1</v>
          </cell>
        </row>
        <row r="434">
          <cell r="A434">
            <v>434</v>
          </cell>
          <cell r="AD434">
            <v>552</v>
          </cell>
          <cell r="AE434" t="str">
            <v>NA</v>
          </cell>
          <cell r="AF434" t="str">
            <v>552.NA2</v>
          </cell>
        </row>
        <row r="435">
          <cell r="A435">
            <v>435</v>
          </cell>
          <cell r="AD435">
            <v>552</v>
          </cell>
          <cell r="AE435" t="str">
            <v>NA</v>
          </cell>
          <cell r="AF435" t="str">
            <v>552.NA3</v>
          </cell>
        </row>
        <row r="436">
          <cell r="A436">
            <v>436</v>
          </cell>
          <cell r="B436">
            <v>553</v>
          </cell>
          <cell r="C436" t="str">
            <v>Maint of Generation &amp; Electric Plant</v>
          </cell>
          <cell r="AD436">
            <v>553</v>
          </cell>
          <cell r="AE436" t="str">
            <v>NA</v>
          </cell>
          <cell r="AF436" t="str">
            <v>553.NA</v>
          </cell>
        </row>
        <row r="437">
          <cell r="A437">
            <v>437</v>
          </cell>
          <cell r="D437" t="str">
            <v>SG</v>
          </cell>
          <cell r="E437" t="str">
            <v>P</v>
          </cell>
          <cell r="F437">
            <v>0</v>
          </cell>
          <cell r="G437">
            <v>0</v>
          </cell>
          <cell r="H437">
            <v>0</v>
          </cell>
          <cell r="I437">
            <v>0</v>
          </cell>
          <cell r="J437">
            <v>0</v>
          </cell>
          <cell r="K437">
            <v>0</v>
          </cell>
          <cell r="M437">
            <v>0.43</v>
          </cell>
          <cell r="N437">
            <v>0</v>
          </cell>
          <cell r="O437">
            <v>0</v>
          </cell>
          <cell r="Q437">
            <v>0</v>
          </cell>
          <cell r="R437">
            <v>0</v>
          </cell>
          <cell r="Y437">
            <v>0</v>
          </cell>
          <cell r="Z437">
            <v>0</v>
          </cell>
          <cell r="AA437">
            <v>0</v>
          </cell>
          <cell r="AB437">
            <v>0</v>
          </cell>
          <cell r="AD437">
            <v>553</v>
          </cell>
          <cell r="AE437" t="str">
            <v>SG</v>
          </cell>
          <cell r="AF437" t="str">
            <v>553.SG</v>
          </cell>
        </row>
        <row r="438">
          <cell r="A438">
            <v>438</v>
          </cell>
          <cell r="D438" t="str">
            <v>CAGW</v>
          </cell>
          <cell r="E438" t="str">
            <v>P</v>
          </cell>
          <cell r="F438">
            <v>1493996.2314285745</v>
          </cell>
          <cell r="G438">
            <v>1493996.2314285745</v>
          </cell>
          <cell r="H438">
            <v>0</v>
          </cell>
          <cell r="I438">
            <v>0</v>
          </cell>
          <cell r="J438">
            <v>0</v>
          </cell>
          <cell r="K438">
            <v>0</v>
          </cell>
          <cell r="M438">
            <v>0.43</v>
          </cell>
          <cell r="N438">
            <v>642418.37951428699</v>
          </cell>
          <cell r="O438">
            <v>851577.85191428754</v>
          </cell>
          <cell r="Y438">
            <v>0</v>
          </cell>
          <cell r="Z438">
            <v>0</v>
          </cell>
          <cell r="AA438">
            <v>0</v>
          </cell>
          <cell r="AB438">
            <v>0</v>
          </cell>
          <cell r="AD438">
            <v>553</v>
          </cell>
          <cell r="AE438" t="str">
            <v>CAGW</v>
          </cell>
          <cell r="AF438" t="str">
            <v>553.CAGW</v>
          </cell>
        </row>
        <row r="439">
          <cell r="A439">
            <v>439</v>
          </cell>
          <cell r="F439">
            <v>1493996.2314285745</v>
          </cell>
          <cell r="G439">
            <v>1493996.2314285745</v>
          </cell>
          <cell r="H439">
            <v>0</v>
          </cell>
          <cell r="I439">
            <v>0</v>
          </cell>
          <cell r="J439">
            <v>0</v>
          </cell>
          <cell r="K439">
            <v>0</v>
          </cell>
          <cell r="N439">
            <v>642418.37951428699</v>
          </cell>
          <cell r="O439">
            <v>851577.85191428754</v>
          </cell>
          <cell r="Q439">
            <v>0</v>
          </cell>
          <cell r="R439">
            <v>0</v>
          </cell>
          <cell r="T439">
            <v>0</v>
          </cell>
          <cell r="U439">
            <v>0</v>
          </cell>
          <cell r="V439">
            <v>0</v>
          </cell>
          <cell r="W439">
            <v>0</v>
          </cell>
          <cell r="X439">
            <v>0</v>
          </cell>
          <cell r="Y439">
            <v>0</v>
          </cell>
          <cell r="Z439">
            <v>0</v>
          </cell>
          <cell r="AA439">
            <v>0</v>
          </cell>
          <cell r="AB439">
            <v>0</v>
          </cell>
          <cell r="AD439">
            <v>553</v>
          </cell>
          <cell r="AE439" t="str">
            <v>NA</v>
          </cell>
          <cell r="AF439" t="str">
            <v>553.NA1</v>
          </cell>
        </row>
        <row r="440">
          <cell r="A440">
            <v>440</v>
          </cell>
          <cell r="AD440">
            <v>553</v>
          </cell>
          <cell r="AE440" t="str">
            <v>NA</v>
          </cell>
          <cell r="AF440" t="str">
            <v>553.NA2</v>
          </cell>
        </row>
        <row r="441">
          <cell r="A441">
            <v>441</v>
          </cell>
          <cell r="B441">
            <v>554</v>
          </cell>
          <cell r="C441" t="str">
            <v>Maintenance of Misc. Other</v>
          </cell>
          <cell r="AD441">
            <v>554</v>
          </cell>
          <cell r="AE441" t="str">
            <v>NA</v>
          </cell>
          <cell r="AF441" t="str">
            <v>554.NA</v>
          </cell>
        </row>
        <row r="442">
          <cell r="A442">
            <v>442</v>
          </cell>
          <cell r="D442" t="str">
            <v>SG</v>
          </cell>
          <cell r="E442" t="str">
            <v>P</v>
          </cell>
          <cell r="F442">
            <v>0</v>
          </cell>
          <cell r="G442">
            <v>0</v>
          </cell>
          <cell r="H442">
            <v>0</v>
          </cell>
          <cell r="I442">
            <v>0</v>
          </cell>
          <cell r="J442">
            <v>0</v>
          </cell>
          <cell r="K442">
            <v>0</v>
          </cell>
          <cell r="M442">
            <v>0.43</v>
          </cell>
          <cell r="N442">
            <v>0</v>
          </cell>
          <cell r="O442">
            <v>0</v>
          </cell>
          <cell r="Q442">
            <v>0</v>
          </cell>
          <cell r="R442">
            <v>0</v>
          </cell>
          <cell r="Y442">
            <v>0</v>
          </cell>
          <cell r="Z442">
            <v>0</v>
          </cell>
          <cell r="AA442">
            <v>0</v>
          </cell>
          <cell r="AB442">
            <v>0</v>
          </cell>
          <cell r="AD442">
            <v>554</v>
          </cell>
          <cell r="AE442" t="str">
            <v>SG</v>
          </cell>
          <cell r="AF442" t="str">
            <v>554.SG</v>
          </cell>
        </row>
        <row r="443">
          <cell r="A443">
            <v>443</v>
          </cell>
          <cell r="D443" t="str">
            <v>CAGW</v>
          </cell>
          <cell r="E443" t="str">
            <v>P</v>
          </cell>
          <cell r="F443">
            <v>89748.110017381958</v>
          </cell>
          <cell r="G443">
            <v>89748.110017381958</v>
          </cell>
          <cell r="H443">
            <v>0</v>
          </cell>
          <cell r="I443">
            <v>0</v>
          </cell>
          <cell r="J443">
            <v>0</v>
          </cell>
          <cell r="K443">
            <v>0</v>
          </cell>
          <cell r="M443">
            <v>0.43</v>
          </cell>
          <cell r="N443">
            <v>38591.68730747424</v>
          </cell>
          <cell r="O443">
            <v>51156.422709907718</v>
          </cell>
          <cell r="Y443">
            <v>0</v>
          </cell>
          <cell r="Z443">
            <v>0</v>
          </cell>
          <cell r="AA443">
            <v>0</v>
          </cell>
          <cell r="AB443">
            <v>0</v>
          </cell>
          <cell r="AD443">
            <v>554</v>
          </cell>
          <cell r="AE443" t="str">
            <v>CAGW</v>
          </cell>
          <cell r="AF443" t="str">
            <v>554.CAGW</v>
          </cell>
        </row>
        <row r="444">
          <cell r="A444">
            <v>444</v>
          </cell>
          <cell r="F444">
            <v>89748.110017381958</v>
          </cell>
          <cell r="G444">
            <v>89748.110017381958</v>
          </cell>
          <cell r="H444">
            <v>0</v>
          </cell>
          <cell r="I444">
            <v>0</v>
          </cell>
          <cell r="J444">
            <v>0</v>
          </cell>
          <cell r="K444">
            <v>0</v>
          </cell>
          <cell r="N444">
            <v>38591.68730747424</v>
          </cell>
          <cell r="O444">
            <v>51156.422709907718</v>
          </cell>
          <cell r="Q444">
            <v>0</v>
          </cell>
          <cell r="R444">
            <v>0</v>
          </cell>
          <cell r="T444">
            <v>0</v>
          </cell>
          <cell r="U444">
            <v>0</v>
          </cell>
          <cell r="V444">
            <v>0</v>
          </cell>
          <cell r="W444">
            <v>0</v>
          </cell>
          <cell r="X444">
            <v>0</v>
          </cell>
          <cell r="Y444">
            <v>0</v>
          </cell>
          <cell r="Z444">
            <v>0</v>
          </cell>
          <cell r="AA444">
            <v>0</v>
          </cell>
          <cell r="AB444">
            <v>0</v>
          </cell>
          <cell r="AD444">
            <v>554</v>
          </cell>
          <cell r="AE444" t="str">
            <v>NA</v>
          </cell>
          <cell r="AF444" t="str">
            <v>554.NA1</v>
          </cell>
        </row>
        <row r="445">
          <cell r="A445">
            <v>445</v>
          </cell>
          <cell r="AD445">
            <v>554</v>
          </cell>
          <cell r="AE445" t="str">
            <v>NA</v>
          </cell>
          <cell r="AF445" t="str">
            <v>554.NA2</v>
          </cell>
        </row>
        <row r="446">
          <cell r="A446">
            <v>446</v>
          </cell>
          <cell r="B446" t="str">
            <v>Total Other Power Generation</v>
          </cell>
          <cell r="F446">
            <v>25305889.822918631</v>
          </cell>
          <cell r="G446">
            <v>25305889.822918631</v>
          </cell>
          <cell r="H446">
            <v>0</v>
          </cell>
          <cell r="I446">
            <v>0</v>
          </cell>
          <cell r="J446">
            <v>0</v>
          </cell>
          <cell r="K446">
            <v>0</v>
          </cell>
          <cell r="N446">
            <v>10881532.623855012</v>
          </cell>
          <cell r="O446">
            <v>14424357.199063621</v>
          </cell>
          <cell r="Q446">
            <v>0</v>
          </cell>
          <cell r="R446">
            <v>0</v>
          </cell>
          <cell r="T446">
            <v>0</v>
          </cell>
          <cell r="U446">
            <v>0</v>
          </cell>
          <cell r="V446">
            <v>0</v>
          </cell>
          <cell r="W446">
            <v>0</v>
          </cell>
          <cell r="X446">
            <v>0</v>
          </cell>
          <cell r="Y446">
            <v>0</v>
          </cell>
          <cell r="Z446">
            <v>0</v>
          </cell>
          <cell r="AA446">
            <v>0</v>
          </cell>
          <cell r="AB446">
            <v>0</v>
          </cell>
          <cell r="AD446" t="str">
            <v>Total Other Power Generation</v>
          </cell>
          <cell r="AE446" t="str">
            <v>NA</v>
          </cell>
          <cell r="AF446" t="str">
            <v>Total Other Power Generation.NA</v>
          </cell>
        </row>
        <row r="447">
          <cell r="A447">
            <v>447</v>
          </cell>
          <cell r="AD447" t="str">
            <v>Total Other Power Generation</v>
          </cell>
          <cell r="AE447" t="str">
            <v>NA</v>
          </cell>
          <cell r="AF447" t="str">
            <v>Total Other Power Generation.NA1</v>
          </cell>
        </row>
        <row r="448">
          <cell r="A448">
            <v>448</v>
          </cell>
          <cell r="B448">
            <v>555</v>
          </cell>
          <cell r="C448" t="str">
            <v>Purchased Power</v>
          </cell>
          <cell r="D448" t="str">
            <v>S</v>
          </cell>
          <cell r="E448" t="str">
            <v>P</v>
          </cell>
          <cell r="F448">
            <v>0</v>
          </cell>
          <cell r="G448">
            <v>0</v>
          </cell>
          <cell r="H448">
            <v>0</v>
          </cell>
          <cell r="I448">
            <v>0</v>
          </cell>
          <cell r="J448">
            <v>0</v>
          </cell>
          <cell r="K448">
            <v>0</v>
          </cell>
          <cell r="M448">
            <v>0.43</v>
          </cell>
          <cell r="N448">
            <v>0</v>
          </cell>
          <cell r="O448">
            <v>0</v>
          </cell>
          <cell r="Q448">
            <v>0</v>
          </cell>
          <cell r="R448">
            <v>0</v>
          </cell>
          <cell r="Y448">
            <v>0</v>
          </cell>
          <cell r="Z448">
            <v>0</v>
          </cell>
          <cell r="AA448">
            <v>0</v>
          </cell>
          <cell r="AB448">
            <v>0</v>
          </cell>
          <cell r="AD448">
            <v>555</v>
          </cell>
          <cell r="AE448" t="str">
            <v>S</v>
          </cell>
          <cell r="AF448" t="str">
            <v>555.S</v>
          </cell>
        </row>
        <row r="449">
          <cell r="A449">
            <v>449</v>
          </cell>
          <cell r="D449" t="str">
            <v>SG</v>
          </cell>
          <cell r="E449" t="str">
            <v>P</v>
          </cell>
          <cell r="F449">
            <v>0</v>
          </cell>
          <cell r="G449">
            <v>0</v>
          </cell>
          <cell r="H449">
            <v>0</v>
          </cell>
          <cell r="I449">
            <v>0</v>
          </cell>
          <cell r="J449">
            <v>0</v>
          </cell>
          <cell r="K449">
            <v>0</v>
          </cell>
          <cell r="M449">
            <v>0.43</v>
          </cell>
          <cell r="N449">
            <v>0</v>
          </cell>
          <cell r="O449">
            <v>0</v>
          </cell>
          <cell r="Q449">
            <v>0</v>
          </cell>
          <cell r="R449">
            <v>0</v>
          </cell>
          <cell r="Y449">
            <v>0</v>
          </cell>
          <cell r="Z449">
            <v>0</v>
          </cell>
          <cell r="AA449">
            <v>0</v>
          </cell>
          <cell r="AB449">
            <v>0</v>
          </cell>
          <cell r="AD449">
            <v>555</v>
          </cell>
          <cell r="AE449" t="str">
            <v>SG</v>
          </cell>
          <cell r="AF449" t="str">
            <v>555.SG</v>
          </cell>
        </row>
        <row r="450">
          <cell r="A450">
            <v>450</v>
          </cell>
          <cell r="D450" t="str">
            <v>SE</v>
          </cell>
          <cell r="E450" t="str">
            <v>P</v>
          </cell>
          <cell r="F450">
            <v>0</v>
          </cell>
          <cell r="G450">
            <v>0</v>
          </cell>
          <cell r="H450">
            <v>0</v>
          </cell>
          <cell r="I450">
            <v>0</v>
          </cell>
          <cell r="J450">
            <v>0</v>
          </cell>
          <cell r="K450">
            <v>0</v>
          </cell>
          <cell r="M450">
            <v>0.43</v>
          </cell>
          <cell r="N450">
            <v>0</v>
          </cell>
          <cell r="O450">
            <v>0</v>
          </cell>
          <cell r="Q450">
            <v>0</v>
          </cell>
          <cell r="R450">
            <v>0</v>
          </cell>
          <cell r="Y450">
            <v>0</v>
          </cell>
          <cell r="Z450">
            <v>0</v>
          </cell>
          <cell r="AA450">
            <v>0</v>
          </cell>
          <cell r="AB450">
            <v>0</v>
          </cell>
          <cell r="AD450">
            <v>555</v>
          </cell>
          <cell r="AE450" t="str">
            <v>SE</v>
          </cell>
          <cell r="AF450" t="str">
            <v>555.SE</v>
          </cell>
        </row>
        <row r="451">
          <cell r="A451">
            <v>451</v>
          </cell>
          <cell r="AD451">
            <v>555</v>
          </cell>
          <cell r="AE451" t="str">
            <v>NA</v>
          </cell>
          <cell r="AF451" t="str">
            <v>555.NA</v>
          </cell>
        </row>
        <row r="452">
          <cell r="A452">
            <v>452</v>
          </cell>
          <cell r="AD452">
            <v>555</v>
          </cell>
          <cell r="AE452" t="str">
            <v>NA</v>
          </cell>
          <cell r="AF452" t="str">
            <v>555.NA1</v>
          </cell>
        </row>
        <row r="453">
          <cell r="A453">
            <v>453</v>
          </cell>
          <cell r="B453" t="str">
            <v>555NPC</v>
          </cell>
          <cell r="C453" t="str">
            <v>Purchased Power-NPC</v>
          </cell>
          <cell r="D453" t="str">
            <v>CAGW1</v>
          </cell>
          <cell r="E453" t="str">
            <v>P</v>
          </cell>
          <cell r="F453">
            <v>52537339.133032344</v>
          </cell>
          <cell r="G453">
            <v>52537339.133032344</v>
          </cell>
          <cell r="H453">
            <v>0</v>
          </cell>
          <cell r="I453">
            <v>0</v>
          </cell>
          <cell r="J453">
            <v>0</v>
          </cell>
          <cell r="K453">
            <v>0</v>
          </cell>
          <cell r="M453">
            <v>0.43</v>
          </cell>
          <cell r="N453">
            <v>22591055.827203907</v>
          </cell>
          <cell r="O453">
            <v>29946283.305828441</v>
          </cell>
          <cell r="Q453">
            <v>0</v>
          </cell>
          <cell r="R453">
            <v>0</v>
          </cell>
          <cell r="Y453">
            <v>0</v>
          </cell>
          <cell r="Z453">
            <v>0</v>
          </cell>
          <cell r="AA453">
            <v>0</v>
          </cell>
          <cell r="AB453">
            <v>0</v>
          </cell>
          <cell r="AD453" t="str">
            <v>555NPC</v>
          </cell>
          <cell r="AE453" t="str">
            <v>CAGW1</v>
          </cell>
          <cell r="AF453" t="str">
            <v>555NPC.CAGW1</v>
          </cell>
        </row>
        <row r="454">
          <cell r="A454">
            <v>454</v>
          </cell>
          <cell r="D454" t="str">
            <v>CAEW</v>
          </cell>
          <cell r="E454" t="str">
            <v>P</v>
          </cell>
          <cell r="F454">
            <v>3424661.6386171775</v>
          </cell>
          <cell r="G454">
            <v>3424661.6386171775</v>
          </cell>
          <cell r="H454">
            <v>0</v>
          </cell>
          <cell r="I454">
            <v>0</v>
          </cell>
          <cell r="J454">
            <v>0</v>
          </cell>
          <cell r="K454">
            <v>0</v>
          </cell>
          <cell r="M454">
            <v>0.43</v>
          </cell>
          <cell r="N454">
            <v>1472604.5046053864</v>
          </cell>
          <cell r="O454">
            <v>1952057.1340117913</v>
          </cell>
          <cell r="Q454">
            <v>0</v>
          </cell>
          <cell r="R454">
            <v>0</v>
          </cell>
          <cell r="Y454">
            <v>0</v>
          </cell>
          <cell r="Z454">
            <v>0</v>
          </cell>
          <cell r="AA454">
            <v>0</v>
          </cell>
          <cell r="AB454">
            <v>0</v>
          </cell>
          <cell r="AD454" t="str">
            <v>555NPC</v>
          </cell>
          <cell r="AE454" t="str">
            <v>CAEW</v>
          </cell>
          <cell r="AF454" t="str">
            <v>555NPC.CAEW</v>
          </cell>
        </row>
        <row r="455">
          <cell r="A455">
            <v>455</v>
          </cell>
          <cell r="D455" t="str">
            <v>DGP</v>
          </cell>
          <cell r="E455" t="str">
            <v>P</v>
          </cell>
          <cell r="F455">
            <v>0</v>
          </cell>
          <cell r="G455">
            <v>0</v>
          </cell>
          <cell r="H455">
            <v>0</v>
          </cell>
          <cell r="I455">
            <v>0</v>
          </cell>
          <cell r="J455">
            <v>0</v>
          </cell>
          <cell r="K455">
            <v>0</v>
          </cell>
          <cell r="M455">
            <v>0.43</v>
          </cell>
          <cell r="N455">
            <v>0</v>
          </cell>
          <cell r="O455">
            <v>0</v>
          </cell>
          <cell r="Y455">
            <v>0</v>
          </cell>
          <cell r="Z455">
            <v>0</v>
          </cell>
          <cell r="AA455">
            <v>0</v>
          </cell>
          <cell r="AB455">
            <v>0</v>
          </cell>
          <cell r="AD455" t="str">
            <v>555NPC</v>
          </cell>
          <cell r="AE455" t="str">
            <v>DGP</v>
          </cell>
          <cell r="AF455" t="str">
            <v>555NPC.DGP</v>
          </cell>
        </row>
        <row r="456">
          <cell r="A456">
            <v>456</v>
          </cell>
          <cell r="F456">
            <v>55962000.771649525</v>
          </cell>
          <cell r="G456">
            <v>55962000.771649525</v>
          </cell>
          <cell r="H456">
            <v>0</v>
          </cell>
          <cell r="I456">
            <v>0</v>
          </cell>
          <cell r="J456">
            <v>0</v>
          </cell>
          <cell r="K456">
            <v>0</v>
          </cell>
          <cell r="N456">
            <v>24063660.331809293</v>
          </cell>
          <cell r="O456">
            <v>31898340.439840231</v>
          </cell>
          <cell r="Q456">
            <v>0</v>
          </cell>
          <cell r="R456">
            <v>0</v>
          </cell>
          <cell r="T456">
            <v>0</v>
          </cell>
          <cell r="U456">
            <v>0</v>
          </cell>
          <cell r="V456">
            <v>0</v>
          </cell>
          <cell r="W456">
            <v>0</v>
          </cell>
          <cell r="X456">
            <v>0</v>
          </cell>
          <cell r="Y456">
            <v>0</v>
          </cell>
          <cell r="Z456">
            <v>0</v>
          </cell>
          <cell r="AA456">
            <v>0</v>
          </cell>
          <cell r="AB456">
            <v>0</v>
          </cell>
          <cell r="AD456" t="str">
            <v>555NPC</v>
          </cell>
          <cell r="AE456" t="str">
            <v>NA</v>
          </cell>
          <cell r="AF456" t="str">
            <v>555NPC.NA</v>
          </cell>
        </row>
        <row r="457">
          <cell r="A457">
            <v>457</v>
          </cell>
          <cell r="AD457" t="str">
            <v>555NPC</v>
          </cell>
          <cell r="AE457" t="str">
            <v>NA</v>
          </cell>
          <cell r="AF457" t="str">
            <v>555NPC.NA1</v>
          </cell>
        </row>
        <row r="458">
          <cell r="A458">
            <v>458</v>
          </cell>
          <cell r="B458">
            <v>556</v>
          </cell>
          <cell r="C458" t="str">
            <v>System Control &amp; Load Dispatch</v>
          </cell>
          <cell r="AD458">
            <v>556</v>
          </cell>
          <cell r="AE458" t="str">
            <v>NA</v>
          </cell>
          <cell r="AF458" t="str">
            <v>556.NA</v>
          </cell>
        </row>
        <row r="459">
          <cell r="A459">
            <v>459</v>
          </cell>
          <cell r="D459" t="str">
            <v>SG</v>
          </cell>
          <cell r="E459" t="str">
            <v>P</v>
          </cell>
          <cell r="F459">
            <v>121769.3310500001</v>
          </cell>
          <cell r="G459">
            <v>121769.3310500001</v>
          </cell>
          <cell r="H459">
            <v>0</v>
          </cell>
          <cell r="I459">
            <v>0</v>
          </cell>
          <cell r="J459">
            <v>0</v>
          </cell>
          <cell r="K459">
            <v>0</v>
          </cell>
          <cell r="M459">
            <v>0.43</v>
          </cell>
          <cell r="N459">
            <v>52360.812351500041</v>
          </cell>
          <cell r="O459">
            <v>69408.518698500062</v>
          </cell>
          <cell r="Q459">
            <v>0</v>
          </cell>
          <cell r="R459">
            <v>0</v>
          </cell>
          <cell r="Y459">
            <v>0</v>
          </cell>
          <cell r="Z459">
            <v>0</v>
          </cell>
          <cell r="AA459">
            <v>0</v>
          </cell>
          <cell r="AB459">
            <v>0</v>
          </cell>
          <cell r="AD459">
            <v>556</v>
          </cell>
          <cell r="AE459" t="str">
            <v>SG</v>
          </cell>
          <cell r="AF459" t="str">
            <v>556.SG</v>
          </cell>
        </row>
        <row r="460">
          <cell r="A460">
            <v>460</v>
          </cell>
          <cell r="F460">
            <v>121769.3310500001</v>
          </cell>
          <cell r="G460">
            <v>121769.3310500001</v>
          </cell>
          <cell r="H460">
            <v>0</v>
          </cell>
          <cell r="I460">
            <v>0</v>
          </cell>
          <cell r="J460">
            <v>0</v>
          </cell>
          <cell r="K460">
            <v>0</v>
          </cell>
          <cell r="N460">
            <v>52360.812351500041</v>
          </cell>
          <cell r="O460">
            <v>69408.518698500062</v>
          </cell>
          <cell r="Q460">
            <v>0</v>
          </cell>
          <cell r="R460">
            <v>0</v>
          </cell>
          <cell r="T460">
            <v>0</v>
          </cell>
          <cell r="U460">
            <v>0</v>
          </cell>
          <cell r="V460">
            <v>0</v>
          </cell>
          <cell r="W460">
            <v>0</v>
          </cell>
          <cell r="X460">
            <v>0</v>
          </cell>
          <cell r="Y460">
            <v>0</v>
          </cell>
          <cell r="Z460">
            <v>0</v>
          </cell>
          <cell r="AA460">
            <v>0</v>
          </cell>
          <cell r="AB460">
            <v>0</v>
          </cell>
          <cell r="AD460">
            <v>556</v>
          </cell>
          <cell r="AE460" t="str">
            <v>NA</v>
          </cell>
          <cell r="AF460" t="str">
            <v>556.NA1</v>
          </cell>
        </row>
        <row r="461">
          <cell r="A461">
            <v>461</v>
          </cell>
          <cell r="B461">
            <v>557</v>
          </cell>
          <cell r="C461" t="str">
            <v>Other Expenses</v>
          </cell>
          <cell r="AD461">
            <v>557</v>
          </cell>
          <cell r="AE461" t="str">
            <v>NA</v>
          </cell>
          <cell r="AF461" t="str">
            <v>557.NA</v>
          </cell>
        </row>
        <row r="462">
          <cell r="A462">
            <v>462</v>
          </cell>
          <cell r="D462" t="str">
            <v>S</v>
          </cell>
          <cell r="E462" t="str">
            <v>P</v>
          </cell>
          <cell r="F462">
            <v>-103781.93609090909</v>
          </cell>
          <cell r="G462">
            <v>-103781.93609090909</v>
          </cell>
          <cell r="H462">
            <v>0</v>
          </cell>
          <cell r="I462">
            <v>0</v>
          </cell>
          <cell r="J462">
            <v>0</v>
          </cell>
          <cell r="K462">
            <v>0</v>
          </cell>
          <cell r="M462">
            <v>0.43</v>
          </cell>
          <cell r="N462">
            <v>-44626.232519090911</v>
          </cell>
          <cell r="O462">
            <v>-59155.703571818187</v>
          </cell>
          <cell r="Q462">
            <v>0</v>
          </cell>
          <cell r="R462">
            <v>0</v>
          </cell>
          <cell r="Y462">
            <v>0</v>
          </cell>
          <cell r="Z462">
            <v>0</v>
          </cell>
          <cell r="AA462">
            <v>0</v>
          </cell>
          <cell r="AB462">
            <v>0</v>
          </cell>
          <cell r="AD462">
            <v>557</v>
          </cell>
          <cell r="AE462" t="str">
            <v>S</v>
          </cell>
          <cell r="AF462" t="str">
            <v>557.S</v>
          </cell>
        </row>
        <row r="463">
          <cell r="A463">
            <v>463</v>
          </cell>
          <cell r="D463" t="str">
            <v>SG</v>
          </cell>
          <cell r="E463" t="str">
            <v>P</v>
          </cell>
          <cell r="F463">
            <v>3610030.8952174643</v>
          </cell>
          <cell r="G463">
            <v>3610030.8952174643</v>
          </cell>
          <cell r="H463">
            <v>0</v>
          </cell>
          <cell r="I463">
            <v>0</v>
          </cell>
          <cell r="J463">
            <v>0</v>
          </cell>
          <cell r="K463">
            <v>0</v>
          </cell>
          <cell r="M463">
            <v>0.43</v>
          </cell>
          <cell r="N463">
            <v>1552313.2849435096</v>
          </cell>
          <cell r="O463">
            <v>2057717.6102739549</v>
          </cell>
          <cell r="Q463">
            <v>0</v>
          </cell>
          <cell r="R463">
            <v>0</v>
          </cell>
          <cell r="Y463">
            <v>0</v>
          </cell>
          <cell r="Z463">
            <v>0</v>
          </cell>
          <cell r="AA463">
            <v>0</v>
          </cell>
          <cell r="AB463">
            <v>0</v>
          </cell>
          <cell r="AD463">
            <v>557</v>
          </cell>
          <cell r="AE463" t="str">
            <v>SG</v>
          </cell>
          <cell r="AF463" t="str">
            <v>557.SG</v>
          </cell>
        </row>
        <row r="464">
          <cell r="A464">
            <v>464</v>
          </cell>
          <cell r="D464" t="str">
            <v>JBG</v>
          </cell>
          <cell r="E464" t="str">
            <v>P</v>
          </cell>
          <cell r="F464">
            <v>520126.28346931038</v>
          </cell>
          <cell r="G464">
            <v>520126.28346931038</v>
          </cell>
          <cell r="H464">
            <v>0</v>
          </cell>
          <cell r="I464">
            <v>0</v>
          </cell>
          <cell r="J464">
            <v>0</v>
          </cell>
          <cell r="K464">
            <v>0</v>
          </cell>
          <cell r="M464">
            <v>0.43</v>
          </cell>
          <cell r="N464">
            <v>223654.30189180345</v>
          </cell>
          <cell r="O464">
            <v>296471.98157750693</v>
          </cell>
          <cell r="Q464">
            <v>0</v>
          </cell>
          <cell r="R464">
            <v>0</v>
          </cell>
          <cell r="Y464">
            <v>0</v>
          </cell>
          <cell r="Z464">
            <v>0</v>
          </cell>
          <cell r="AA464">
            <v>0</v>
          </cell>
          <cell r="AB464">
            <v>0</v>
          </cell>
          <cell r="AD464">
            <v>557</v>
          </cell>
          <cell r="AE464" t="str">
            <v>JBG</v>
          </cell>
          <cell r="AF464" t="str">
            <v>557.JBG</v>
          </cell>
        </row>
        <row r="465">
          <cell r="A465">
            <v>465</v>
          </cell>
          <cell r="D465" t="str">
            <v>SE/CAEW/CAEE</v>
          </cell>
          <cell r="E465" t="str">
            <v>P</v>
          </cell>
          <cell r="F465">
            <v>0</v>
          </cell>
          <cell r="G465">
            <v>0</v>
          </cell>
          <cell r="H465">
            <v>0</v>
          </cell>
          <cell r="I465">
            <v>0</v>
          </cell>
          <cell r="J465">
            <v>0</v>
          </cell>
          <cell r="K465">
            <v>0</v>
          </cell>
          <cell r="M465">
            <v>0.43</v>
          </cell>
          <cell r="N465">
            <v>0</v>
          </cell>
          <cell r="O465">
            <v>0</v>
          </cell>
          <cell r="Q465">
            <v>0</v>
          </cell>
          <cell r="R465">
            <v>0</v>
          </cell>
          <cell r="Y465">
            <v>0</v>
          </cell>
          <cell r="Z465">
            <v>0</v>
          </cell>
          <cell r="AA465">
            <v>0</v>
          </cell>
          <cell r="AB465">
            <v>0</v>
          </cell>
          <cell r="AD465">
            <v>557</v>
          </cell>
          <cell r="AE465" t="str">
            <v>SE/CAEW/CAEE</v>
          </cell>
          <cell r="AF465" t="str">
            <v>557.SE/CAEW/CAEE</v>
          </cell>
        </row>
        <row r="466">
          <cell r="A466">
            <v>466</v>
          </cell>
          <cell r="D466" t="str">
            <v>CAGW</v>
          </cell>
          <cell r="E466" t="str">
            <v>P</v>
          </cell>
          <cell r="F466">
            <v>346609.75149944023</v>
          </cell>
          <cell r="G466">
            <v>346609.75149944023</v>
          </cell>
          <cell r="H466">
            <v>0</v>
          </cell>
          <cell r="I466">
            <v>0</v>
          </cell>
          <cell r="J466">
            <v>0</v>
          </cell>
          <cell r="K466">
            <v>0</v>
          </cell>
          <cell r="M466">
            <v>0.43</v>
          </cell>
          <cell r="N466">
            <v>149042.19314475931</v>
          </cell>
          <cell r="O466">
            <v>197567.55835468095</v>
          </cell>
          <cell r="Q466">
            <v>0</v>
          </cell>
          <cell r="R466">
            <v>0</v>
          </cell>
          <cell r="Y466">
            <v>0</v>
          </cell>
          <cell r="Z466">
            <v>0</v>
          </cell>
          <cell r="AA466">
            <v>0</v>
          </cell>
          <cell r="AB466">
            <v>0</v>
          </cell>
          <cell r="AD466">
            <v>557</v>
          </cell>
          <cell r="AE466" t="str">
            <v>CAGW</v>
          </cell>
          <cell r="AF466" t="str">
            <v>557.CAGW</v>
          </cell>
        </row>
        <row r="467">
          <cell r="A467">
            <v>467</v>
          </cell>
          <cell r="D467" t="str">
            <v>JBE</v>
          </cell>
          <cell r="E467" t="str">
            <v>P</v>
          </cell>
          <cell r="F467">
            <v>2163.7062427802557</v>
          </cell>
          <cell r="G467">
            <v>2163.7062427802557</v>
          </cell>
          <cell r="H467">
            <v>0</v>
          </cell>
          <cell r="I467">
            <v>0</v>
          </cell>
          <cell r="J467">
            <v>0</v>
          </cell>
          <cell r="K467">
            <v>0</v>
          </cell>
          <cell r="M467">
            <v>0.43</v>
          </cell>
          <cell r="N467">
            <v>930.39368439550992</v>
          </cell>
          <cell r="O467">
            <v>1233.3125583847459</v>
          </cell>
          <cell r="Q467">
            <v>0</v>
          </cell>
          <cell r="R467">
            <v>0</v>
          </cell>
          <cell r="Y467">
            <v>0</v>
          </cell>
          <cell r="Z467">
            <v>0</v>
          </cell>
          <cell r="AA467">
            <v>0</v>
          </cell>
          <cell r="AB467">
            <v>0</v>
          </cell>
          <cell r="AD467">
            <v>557</v>
          </cell>
          <cell r="AE467" t="str">
            <v>JBE</v>
          </cell>
          <cell r="AF467" t="str">
            <v>557.JBE</v>
          </cell>
        </row>
        <row r="468">
          <cell r="A468">
            <v>468</v>
          </cell>
          <cell r="F468">
            <v>4375148.7003380861</v>
          </cell>
          <cell r="G468">
            <v>4375148.7003380861</v>
          </cell>
          <cell r="H468">
            <v>0</v>
          </cell>
          <cell r="I468">
            <v>0</v>
          </cell>
          <cell r="J468">
            <v>0</v>
          </cell>
          <cell r="K468">
            <v>0</v>
          </cell>
          <cell r="N468">
            <v>1881313.9411453772</v>
          </cell>
          <cell r="O468">
            <v>2493834.7591927089</v>
          </cell>
          <cell r="Q468">
            <v>0</v>
          </cell>
          <cell r="R468">
            <v>0</v>
          </cell>
          <cell r="T468">
            <v>0</v>
          </cell>
          <cell r="U468">
            <v>0</v>
          </cell>
          <cell r="V468">
            <v>0</v>
          </cell>
          <cell r="W468">
            <v>0</v>
          </cell>
          <cell r="X468">
            <v>0</v>
          </cell>
          <cell r="Y468">
            <v>0</v>
          </cell>
          <cell r="Z468">
            <v>0</v>
          </cell>
          <cell r="AA468">
            <v>0</v>
          </cell>
          <cell r="AB468">
            <v>0</v>
          </cell>
          <cell r="AD468">
            <v>557</v>
          </cell>
          <cell r="AE468" t="str">
            <v>NA</v>
          </cell>
          <cell r="AF468" t="str">
            <v>557.NA1</v>
          </cell>
        </row>
        <row r="469">
          <cell r="A469">
            <v>469</v>
          </cell>
          <cell r="AD469">
            <v>557</v>
          </cell>
          <cell r="AE469" t="str">
            <v>NA</v>
          </cell>
          <cell r="AF469" t="str">
            <v>557.NA2</v>
          </cell>
        </row>
        <row r="470">
          <cell r="A470">
            <v>470</v>
          </cell>
          <cell r="C470" t="str">
            <v>Embedded Cost Differentials</v>
          </cell>
          <cell r="AD470">
            <v>557</v>
          </cell>
          <cell r="AE470" t="str">
            <v>NA</v>
          </cell>
          <cell r="AF470" t="str">
            <v>557.NA3</v>
          </cell>
        </row>
        <row r="471">
          <cell r="A471">
            <v>471</v>
          </cell>
          <cell r="C471" t="str">
            <v>Company Owned Hydro</v>
          </cell>
          <cell r="D471" t="str">
            <v>DGP</v>
          </cell>
          <cell r="E471" t="str">
            <v>P</v>
          </cell>
          <cell r="F471">
            <v>0</v>
          </cell>
          <cell r="G471">
            <v>0</v>
          </cell>
          <cell r="H471">
            <v>0</v>
          </cell>
          <cell r="I471">
            <v>0</v>
          </cell>
          <cell r="J471">
            <v>0</v>
          </cell>
          <cell r="K471">
            <v>0</v>
          </cell>
          <cell r="M471">
            <v>0.43</v>
          </cell>
          <cell r="N471">
            <v>0</v>
          </cell>
          <cell r="O471">
            <v>0</v>
          </cell>
          <cell r="Y471">
            <v>0</v>
          </cell>
          <cell r="Z471">
            <v>0</v>
          </cell>
          <cell r="AA471">
            <v>0</v>
          </cell>
          <cell r="AB471">
            <v>0</v>
          </cell>
          <cell r="AD471">
            <v>557</v>
          </cell>
          <cell r="AE471" t="str">
            <v>DGP</v>
          </cell>
          <cell r="AF471" t="str">
            <v>557.DGP</v>
          </cell>
        </row>
        <row r="472">
          <cell r="A472">
            <v>472</v>
          </cell>
          <cell r="C472" t="str">
            <v>Company Owned Hydro</v>
          </cell>
          <cell r="D472" t="str">
            <v>SG</v>
          </cell>
          <cell r="E472" t="str">
            <v>P</v>
          </cell>
          <cell r="F472">
            <v>0</v>
          </cell>
          <cell r="G472">
            <v>0</v>
          </cell>
          <cell r="H472">
            <v>0</v>
          </cell>
          <cell r="I472">
            <v>0</v>
          </cell>
          <cell r="J472">
            <v>0</v>
          </cell>
          <cell r="K472">
            <v>0</v>
          </cell>
          <cell r="M472">
            <v>0.43</v>
          </cell>
          <cell r="N472">
            <v>0</v>
          </cell>
          <cell r="O472">
            <v>0</v>
          </cell>
          <cell r="Y472">
            <v>0</v>
          </cell>
          <cell r="Z472">
            <v>0</v>
          </cell>
          <cell r="AA472">
            <v>0</v>
          </cell>
          <cell r="AB472">
            <v>0</v>
          </cell>
          <cell r="AD472">
            <v>557</v>
          </cell>
          <cell r="AE472" t="str">
            <v>SG</v>
          </cell>
          <cell r="AF472" t="str">
            <v>557.SG1</v>
          </cell>
        </row>
        <row r="473">
          <cell r="A473">
            <v>473</v>
          </cell>
          <cell r="C473" t="str">
            <v>Mid-C Contract</v>
          </cell>
          <cell r="D473" t="str">
            <v>MC</v>
          </cell>
          <cell r="E473" t="str">
            <v>P</v>
          </cell>
          <cell r="F473">
            <v>0</v>
          </cell>
          <cell r="AD473">
            <v>557</v>
          </cell>
          <cell r="AE473" t="str">
            <v>MC</v>
          </cell>
          <cell r="AF473" t="str">
            <v>557.MC</v>
          </cell>
        </row>
        <row r="474">
          <cell r="A474">
            <v>474</v>
          </cell>
          <cell r="C474" t="str">
            <v>Mid-C Contract</v>
          </cell>
          <cell r="D474" t="str">
            <v>SG</v>
          </cell>
          <cell r="E474" t="str">
            <v>P</v>
          </cell>
          <cell r="F474">
            <v>0</v>
          </cell>
          <cell r="G474">
            <v>0</v>
          </cell>
          <cell r="H474">
            <v>0</v>
          </cell>
          <cell r="I474">
            <v>0</v>
          </cell>
          <cell r="J474">
            <v>0</v>
          </cell>
          <cell r="K474">
            <v>0</v>
          </cell>
          <cell r="M474">
            <v>0.43</v>
          </cell>
          <cell r="N474">
            <v>0</v>
          </cell>
          <cell r="O474">
            <v>0</v>
          </cell>
          <cell r="Y474">
            <v>0</v>
          </cell>
          <cell r="Z474">
            <v>0</v>
          </cell>
          <cell r="AA474">
            <v>0</v>
          </cell>
          <cell r="AB474">
            <v>0</v>
          </cell>
          <cell r="AD474">
            <v>557</v>
          </cell>
          <cell r="AE474" t="str">
            <v>SG</v>
          </cell>
          <cell r="AF474" t="str">
            <v>557.SG2</v>
          </cell>
        </row>
        <row r="475">
          <cell r="A475">
            <v>475</v>
          </cell>
          <cell r="C475" t="str">
            <v>Existing QF Contracts</v>
          </cell>
          <cell r="D475" t="str">
            <v xml:space="preserve">S </v>
          </cell>
          <cell r="E475" t="str">
            <v>P</v>
          </cell>
          <cell r="F475">
            <v>0</v>
          </cell>
          <cell r="G475">
            <v>0</v>
          </cell>
          <cell r="H475">
            <v>0</v>
          </cell>
          <cell r="I475">
            <v>0</v>
          </cell>
          <cell r="J475">
            <v>0</v>
          </cell>
          <cell r="K475">
            <v>0</v>
          </cell>
          <cell r="M475">
            <v>0.43</v>
          </cell>
          <cell r="N475">
            <v>0</v>
          </cell>
          <cell r="O475">
            <v>0</v>
          </cell>
          <cell r="Y475">
            <v>0</v>
          </cell>
          <cell r="Z475">
            <v>0</v>
          </cell>
          <cell r="AA475">
            <v>0</v>
          </cell>
          <cell r="AB475">
            <v>0</v>
          </cell>
          <cell r="AD475">
            <v>557</v>
          </cell>
          <cell r="AE475" t="str">
            <v xml:space="preserve">S </v>
          </cell>
          <cell r="AF475" t="str">
            <v xml:space="preserve">557.S </v>
          </cell>
        </row>
        <row r="476">
          <cell r="A476">
            <v>476</v>
          </cell>
          <cell r="C476" t="str">
            <v>Existing QF Contracts</v>
          </cell>
          <cell r="D476" t="str">
            <v>SG</v>
          </cell>
          <cell r="E476" t="str">
            <v>P</v>
          </cell>
          <cell r="F476">
            <v>0</v>
          </cell>
          <cell r="G476">
            <v>0</v>
          </cell>
          <cell r="H476">
            <v>0</v>
          </cell>
          <cell r="I476">
            <v>0</v>
          </cell>
          <cell r="J476">
            <v>0</v>
          </cell>
          <cell r="K476">
            <v>0</v>
          </cell>
          <cell r="M476">
            <v>0.43</v>
          </cell>
          <cell r="N476">
            <v>0</v>
          </cell>
          <cell r="O476">
            <v>0</v>
          </cell>
          <cell r="Y476">
            <v>0</v>
          </cell>
          <cell r="Z476">
            <v>0</v>
          </cell>
          <cell r="AA476">
            <v>0</v>
          </cell>
          <cell r="AB476">
            <v>0</v>
          </cell>
          <cell r="AD476">
            <v>557</v>
          </cell>
          <cell r="AE476" t="str">
            <v>SG</v>
          </cell>
          <cell r="AF476" t="str">
            <v>557.SG3</v>
          </cell>
        </row>
        <row r="477">
          <cell r="A477">
            <v>477</v>
          </cell>
          <cell r="F477">
            <v>0</v>
          </cell>
          <cell r="G477">
            <v>0</v>
          </cell>
          <cell r="H477">
            <v>0</v>
          </cell>
          <cell r="I477">
            <v>0</v>
          </cell>
          <cell r="J477">
            <v>0</v>
          </cell>
          <cell r="K477">
            <v>0</v>
          </cell>
          <cell r="N477">
            <v>0</v>
          </cell>
          <cell r="O477">
            <v>0</v>
          </cell>
          <cell r="Y477">
            <v>0</v>
          </cell>
          <cell r="Z477">
            <v>0</v>
          </cell>
          <cell r="AA477">
            <v>0</v>
          </cell>
          <cell r="AB477">
            <v>0</v>
          </cell>
          <cell r="AD477">
            <v>557</v>
          </cell>
          <cell r="AE477" t="str">
            <v>NA</v>
          </cell>
          <cell r="AF477" t="str">
            <v>557.NA4</v>
          </cell>
        </row>
        <row r="478">
          <cell r="A478">
            <v>478</v>
          </cell>
          <cell r="AD478">
            <v>557</v>
          </cell>
          <cell r="AE478" t="str">
            <v>NA</v>
          </cell>
          <cell r="AF478" t="str">
            <v>557.NA5</v>
          </cell>
        </row>
        <row r="479">
          <cell r="A479">
            <v>479</v>
          </cell>
          <cell r="B479" t="str">
            <v>Total Other Power Supply</v>
          </cell>
          <cell r="F479">
            <v>60458918.803037614</v>
          </cell>
          <cell r="G479">
            <v>60458918.803037614</v>
          </cell>
          <cell r="H479">
            <v>0</v>
          </cell>
          <cell r="I479">
            <v>0</v>
          </cell>
          <cell r="J479">
            <v>0</v>
          </cell>
          <cell r="K479">
            <v>0</v>
          </cell>
          <cell r="N479">
            <v>25997335.085306168</v>
          </cell>
          <cell r="O479">
            <v>34461583.717731439</v>
          </cell>
          <cell r="Q479">
            <v>0</v>
          </cell>
          <cell r="R479">
            <v>0</v>
          </cell>
          <cell r="T479">
            <v>0</v>
          </cell>
          <cell r="U479">
            <v>0</v>
          </cell>
          <cell r="V479">
            <v>0</v>
          </cell>
          <cell r="W479">
            <v>0</v>
          </cell>
          <cell r="X479">
            <v>0</v>
          </cell>
          <cell r="Y479">
            <v>0</v>
          </cell>
          <cell r="Z479">
            <v>0</v>
          </cell>
          <cell r="AA479">
            <v>0</v>
          </cell>
          <cell r="AB479">
            <v>0</v>
          </cell>
          <cell r="AD479" t="str">
            <v>Total Other Power Supply</v>
          </cell>
          <cell r="AE479" t="str">
            <v>NA</v>
          </cell>
          <cell r="AF479" t="str">
            <v>Total Other Power Supply.NA</v>
          </cell>
        </row>
        <row r="480">
          <cell r="A480">
            <v>480</v>
          </cell>
          <cell r="AD480" t="str">
            <v>Total Other Power Supply</v>
          </cell>
          <cell r="AE480" t="str">
            <v>NA</v>
          </cell>
          <cell r="AF480" t="str">
            <v>Total Other Power Supply.NA1</v>
          </cell>
        </row>
        <row r="481">
          <cell r="A481">
            <v>481</v>
          </cell>
          <cell r="B481" t="str">
            <v>TOTAL PRODUCTION EXPENSE</v>
          </cell>
          <cell r="F481">
            <v>159835881.0487065</v>
          </cell>
          <cell r="G481">
            <v>159835881.0487065</v>
          </cell>
          <cell r="H481">
            <v>0</v>
          </cell>
          <cell r="I481">
            <v>0</v>
          </cell>
          <cell r="J481">
            <v>0</v>
          </cell>
          <cell r="K481">
            <v>0</v>
          </cell>
          <cell r="N481">
            <v>68729428.850943789</v>
          </cell>
          <cell r="O481">
            <v>91106452.197762728</v>
          </cell>
          <cell r="P481">
            <v>0.43</v>
          </cell>
          <cell r="Q481">
            <v>0</v>
          </cell>
          <cell r="R481">
            <v>0</v>
          </cell>
          <cell r="T481">
            <v>0</v>
          </cell>
          <cell r="U481">
            <v>0</v>
          </cell>
          <cell r="V481">
            <v>0</v>
          </cell>
          <cell r="W481">
            <v>0</v>
          </cell>
          <cell r="X481">
            <v>0</v>
          </cell>
          <cell r="Y481">
            <v>0</v>
          </cell>
          <cell r="Z481">
            <v>0</v>
          </cell>
          <cell r="AA481">
            <v>0</v>
          </cell>
          <cell r="AB481">
            <v>0</v>
          </cell>
          <cell r="AD481" t="str">
            <v>TOTAL PRODUCTION EXPENSE</v>
          </cell>
          <cell r="AE481" t="str">
            <v>NA</v>
          </cell>
          <cell r="AF481" t="str">
            <v>TOTAL PRODUCTION EXPENSE.NA</v>
          </cell>
        </row>
        <row r="482">
          <cell r="A482">
            <v>482</v>
          </cell>
          <cell r="AD482" t="str">
            <v>TOTAL PRODUCTION EXPENSE</v>
          </cell>
          <cell r="AE482" t="str">
            <v>NA</v>
          </cell>
          <cell r="AF482" t="str">
            <v>TOTAL PRODUCTION EXPENSE.NA1</v>
          </cell>
        </row>
        <row r="483">
          <cell r="A483">
            <v>483</v>
          </cell>
          <cell r="B483">
            <v>560</v>
          </cell>
          <cell r="C483" t="str">
            <v>Operation Supervision &amp; Engineering</v>
          </cell>
          <cell r="AD483">
            <v>560</v>
          </cell>
          <cell r="AE483" t="str">
            <v>NA</v>
          </cell>
          <cell r="AF483" t="str">
            <v>560.NA</v>
          </cell>
        </row>
        <row r="484">
          <cell r="A484">
            <v>484</v>
          </cell>
          <cell r="D484" t="str">
            <v>SG</v>
          </cell>
          <cell r="E484" t="str">
            <v>T</v>
          </cell>
          <cell r="F484">
            <v>383269.00291590247</v>
          </cell>
          <cell r="G484">
            <v>0</v>
          </cell>
          <cell r="H484">
            <v>383269.00291590247</v>
          </cell>
          <cell r="I484">
            <v>0</v>
          </cell>
          <cell r="J484">
            <v>0</v>
          </cell>
          <cell r="K484">
            <v>0</v>
          </cell>
          <cell r="P484">
            <v>0.43</v>
          </cell>
          <cell r="Q484">
            <v>164805.67125383805</v>
          </cell>
          <cell r="R484">
            <v>218463.33166206442</v>
          </cell>
          <cell r="Y484">
            <v>0</v>
          </cell>
          <cell r="Z484">
            <v>0</v>
          </cell>
          <cell r="AA484">
            <v>0</v>
          </cell>
          <cell r="AB484">
            <v>0</v>
          </cell>
          <cell r="AD484">
            <v>560</v>
          </cell>
          <cell r="AE484" t="str">
            <v>SG</v>
          </cell>
          <cell r="AF484" t="str">
            <v>560.SG</v>
          </cell>
        </row>
        <row r="485">
          <cell r="A485">
            <v>485</v>
          </cell>
          <cell r="D485" t="str">
            <v>CAGW</v>
          </cell>
          <cell r="E485" t="str">
            <v>T</v>
          </cell>
          <cell r="F485">
            <v>162704.79984301954</v>
          </cell>
          <cell r="G485">
            <v>0</v>
          </cell>
          <cell r="H485">
            <v>162704.79984301954</v>
          </cell>
          <cell r="I485">
            <v>0</v>
          </cell>
          <cell r="J485">
            <v>0</v>
          </cell>
          <cell r="K485">
            <v>0</v>
          </cell>
          <cell r="P485">
            <v>0.43</v>
          </cell>
          <cell r="Q485">
            <v>69963.063932498408</v>
          </cell>
          <cell r="R485">
            <v>92741.735910521151</v>
          </cell>
          <cell r="Y485">
            <v>0</v>
          </cell>
          <cell r="Z485">
            <v>0</v>
          </cell>
          <cell r="AA485">
            <v>0</v>
          </cell>
          <cell r="AB485">
            <v>0</v>
          </cell>
          <cell r="AD485">
            <v>560</v>
          </cell>
          <cell r="AE485" t="str">
            <v>CAGW</v>
          </cell>
          <cell r="AF485" t="str">
            <v>560.CAGW</v>
          </cell>
        </row>
        <row r="486">
          <cell r="A486">
            <v>486</v>
          </cell>
          <cell r="D486" t="str">
            <v>JBG</v>
          </cell>
          <cell r="E486" t="str">
            <v>T</v>
          </cell>
          <cell r="F486">
            <v>-155.17973788451792</v>
          </cell>
          <cell r="G486">
            <v>0</v>
          </cell>
          <cell r="H486">
            <v>-155.17973788451792</v>
          </cell>
          <cell r="I486">
            <v>0</v>
          </cell>
          <cell r="J486">
            <v>0</v>
          </cell>
          <cell r="K486">
            <v>0</v>
          </cell>
          <cell r="P486">
            <v>0.43</v>
          </cell>
          <cell r="Q486">
            <v>-66.727287290342701</v>
          </cell>
          <cell r="R486">
            <v>-88.452450594175218</v>
          </cell>
          <cell r="Y486">
            <v>0</v>
          </cell>
          <cell r="Z486">
            <v>0</v>
          </cell>
          <cell r="AA486">
            <v>0</v>
          </cell>
          <cell r="AB486">
            <v>0</v>
          </cell>
          <cell r="AD486">
            <v>560</v>
          </cell>
          <cell r="AE486" t="str">
            <v>JBG</v>
          </cell>
          <cell r="AF486" t="str">
            <v>560.JBG</v>
          </cell>
        </row>
        <row r="487">
          <cell r="A487">
            <v>487</v>
          </cell>
          <cell r="F487">
            <v>545818.62302103743</v>
          </cell>
          <cell r="G487">
            <v>0</v>
          </cell>
          <cell r="H487">
            <v>545818.62302103743</v>
          </cell>
          <cell r="I487">
            <v>0</v>
          </cell>
          <cell r="J487">
            <v>0</v>
          </cell>
          <cell r="K487">
            <v>0</v>
          </cell>
          <cell r="N487">
            <v>0</v>
          </cell>
          <cell r="O487">
            <v>0</v>
          </cell>
          <cell r="Q487">
            <v>234702.00789904609</v>
          </cell>
          <cell r="R487">
            <v>311116.61512199137</v>
          </cell>
          <cell r="T487">
            <v>0</v>
          </cell>
          <cell r="U487">
            <v>0</v>
          </cell>
          <cell r="V487">
            <v>0</v>
          </cell>
          <cell r="W487">
            <v>0</v>
          </cell>
          <cell r="X487">
            <v>0</v>
          </cell>
          <cell r="Y487">
            <v>0</v>
          </cell>
          <cell r="Z487">
            <v>0</v>
          </cell>
          <cell r="AA487">
            <v>0</v>
          </cell>
          <cell r="AB487">
            <v>0</v>
          </cell>
          <cell r="AD487">
            <v>560</v>
          </cell>
          <cell r="AE487" t="str">
            <v>NA</v>
          </cell>
          <cell r="AF487" t="str">
            <v>560.NA1</v>
          </cell>
        </row>
        <row r="488">
          <cell r="A488">
            <v>488</v>
          </cell>
          <cell r="AD488">
            <v>560</v>
          </cell>
          <cell r="AE488" t="str">
            <v>NA</v>
          </cell>
          <cell r="AF488" t="str">
            <v>560.NA2</v>
          </cell>
        </row>
        <row r="489">
          <cell r="A489">
            <v>489</v>
          </cell>
          <cell r="B489">
            <v>561</v>
          </cell>
          <cell r="C489" t="str">
            <v>Load Dispatching</v>
          </cell>
          <cell r="AD489">
            <v>561</v>
          </cell>
          <cell r="AE489" t="str">
            <v>NA</v>
          </cell>
          <cell r="AF489" t="str">
            <v>561.NA</v>
          </cell>
        </row>
        <row r="490">
          <cell r="A490">
            <v>490</v>
          </cell>
          <cell r="D490" t="str">
            <v>SG</v>
          </cell>
          <cell r="E490" t="str">
            <v>T</v>
          </cell>
          <cell r="F490">
            <v>680454.42877904908</v>
          </cell>
          <cell r="G490">
            <v>0</v>
          </cell>
          <cell r="H490">
            <v>680454.42877904908</v>
          </cell>
          <cell r="I490">
            <v>0</v>
          </cell>
          <cell r="J490">
            <v>0</v>
          </cell>
          <cell r="K490">
            <v>0</v>
          </cell>
          <cell r="P490">
            <v>0.43</v>
          </cell>
          <cell r="Q490">
            <v>292595.40437499108</v>
          </cell>
          <cell r="R490">
            <v>387859.024404058</v>
          </cell>
          <cell r="Y490">
            <v>0</v>
          </cell>
          <cell r="Z490">
            <v>0</v>
          </cell>
          <cell r="AA490">
            <v>0</v>
          </cell>
          <cell r="AB490">
            <v>0</v>
          </cell>
          <cell r="AD490">
            <v>561</v>
          </cell>
          <cell r="AE490" t="str">
            <v>SG</v>
          </cell>
          <cell r="AF490" t="str">
            <v>561.SG</v>
          </cell>
        </row>
        <row r="491">
          <cell r="A491">
            <v>491</v>
          </cell>
          <cell r="D491" t="str">
            <v>CAGW</v>
          </cell>
          <cell r="E491" t="str">
            <v>T</v>
          </cell>
          <cell r="F491">
            <v>75574.933686759876</v>
          </cell>
          <cell r="G491">
            <v>0</v>
          </cell>
          <cell r="H491">
            <v>75574.933686759876</v>
          </cell>
          <cell r="I491">
            <v>0</v>
          </cell>
          <cell r="J491">
            <v>0</v>
          </cell>
          <cell r="K491">
            <v>0</v>
          </cell>
          <cell r="P491">
            <v>0.43</v>
          </cell>
          <cell r="Q491">
            <v>32497.221485306745</v>
          </cell>
          <cell r="R491">
            <v>43077.712201453134</v>
          </cell>
          <cell r="Y491">
            <v>0</v>
          </cell>
          <cell r="Z491">
            <v>0</v>
          </cell>
          <cell r="AA491">
            <v>0</v>
          </cell>
          <cell r="AB491">
            <v>0</v>
          </cell>
          <cell r="AD491">
            <v>561</v>
          </cell>
          <cell r="AE491" t="str">
            <v>CAGW</v>
          </cell>
          <cell r="AF491" t="str">
            <v>561.CAGW</v>
          </cell>
        </row>
        <row r="492">
          <cell r="A492">
            <v>492</v>
          </cell>
          <cell r="F492">
            <v>756029.36246580898</v>
          </cell>
          <cell r="G492">
            <v>0</v>
          </cell>
          <cell r="H492">
            <v>756029.36246580898</v>
          </cell>
          <cell r="I492">
            <v>0</v>
          </cell>
          <cell r="J492">
            <v>0</v>
          </cell>
          <cell r="K492">
            <v>0</v>
          </cell>
          <cell r="N492">
            <v>0</v>
          </cell>
          <cell r="O492">
            <v>0</v>
          </cell>
          <cell r="Q492">
            <v>325092.62586029782</v>
          </cell>
          <cell r="R492">
            <v>430936.73660551116</v>
          </cell>
          <cell r="T492">
            <v>0</v>
          </cell>
          <cell r="U492">
            <v>0</v>
          </cell>
          <cell r="V492">
            <v>0</v>
          </cell>
          <cell r="W492">
            <v>0</v>
          </cell>
          <cell r="X492">
            <v>0</v>
          </cell>
          <cell r="Y492">
            <v>0</v>
          </cell>
          <cell r="Z492">
            <v>0</v>
          </cell>
          <cell r="AA492">
            <v>0</v>
          </cell>
          <cell r="AB492">
            <v>0</v>
          </cell>
          <cell r="AD492">
            <v>561</v>
          </cell>
          <cell r="AE492" t="str">
            <v>NA</v>
          </cell>
          <cell r="AF492" t="str">
            <v>561.NA1</v>
          </cell>
        </row>
        <row r="493">
          <cell r="A493">
            <v>493</v>
          </cell>
          <cell r="AD493">
            <v>561</v>
          </cell>
          <cell r="AE493" t="str">
            <v>NA</v>
          </cell>
          <cell r="AF493" t="str">
            <v>561.NA2</v>
          </cell>
        </row>
        <row r="494">
          <cell r="A494">
            <v>494</v>
          </cell>
          <cell r="B494">
            <v>562</v>
          </cell>
          <cell r="C494" t="str">
            <v>Station Expense</v>
          </cell>
          <cell r="AD494">
            <v>562</v>
          </cell>
          <cell r="AE494" t="str">
            <v>NA</v>
          </cell>
          <cell r="AF494" t="str">
            <v>562.NA</v>
          </cell>
        </row>
        <row r="495">
          <cell r="A495">
            <v>495</v>
          </cell>
          <cell r="D495" t="str">
            <v>SG</v>
          </cell>
          <cell r="E495" t="str">
            <v>T</v>
          </cell>
          <cell r="F495">
            <v>82697.759087479571</v>
          </cell>
          <cell r="G495">
            <v>0</v>
          </cell>
          <cell r="H495">
            <v>82697.759087479571</v>
          </cell>
          <cell r="I495">
            <v>0</v>
          </cell>
          <cell r="J495">
            <v>0</v>
          </cell>
          <cell r="K495">
            <v>0</v>
          </cell>
          <cell r="P495">
            <v>0.43</v>
          </cell>
          <cell r="Q495">
            <v>35560.036407616215</v>
          </cell>
          <cell r="R495">
            <v>47137.722679863364</v>
          </cell>
          <cell r="Y495">
            <v>0</v>
          </cell>
          <cell r="Z495">
            <v>0</v>
          </cell>
          <cell r="AA495">
            <v>0</v>
          </cell>
          <cell r="AB495">
            <v>0</v>
          </cell>
          <cell r="AD495">
            <v>562</v>
          </cell>
          <cell r="AE495" t="str">
            <v>SG</v>
          </cell>
          <cell r="AF495" t="str">
            <v>562.SG</v>
          </cell>
        </row>
        <row r="496">
          <cell r="A496">
            <v>496</v>
          </cell>
          <cell r="D496" t="str">
            <v>JBG</v>
          </cell>
          <cell r="E496" t="str">
            <v>T</v>
          </cell>
          <cell r="F496">
            <v>10268.712716133503</v>
          </cell>
          <cell r="G496">
            <v>0</v>
          </cell>
          <cell r="H496">
            <v>10268.712716133503</v>
          </cell>
          <cell r="I496">
            <v>0</v>
          </cell>
          <cell r="J496">
            <v>0</v>
          </cell>
          <cell r="K496">
            <v>0</v>
          </cell>
          <cell r="P496">
            <v>0.43</v>
          </cell>
          <cell r="Q496">
            <v>4415.5464679374063</v>
          </cell>
          <cell r="R496">
            <v>5853.1662481960975</v>
          </cell>
          <cell r="Y496">
            <v>0</v>
          </cell>
          <cell r="Z496">
            <v>0</v>
          </cell>
          <cell r="AA496">
            <v>0</v>
          </cell>
          <cell r="AB496">
            <v>0</v>
          </cell>
          <cell r="AD496">
            <v>562</v>
          </cell>
          <cell r="AE496" t="str">
            <v>JBG</v>
          </cell>
          <cell r="AF496" t="str">
            <v>562.JBG</v>
          </cell>
        </row>
        <row r="497">
          <cell r="A497">
            <v>497</v>
          </cell>
          <cell r="D497" t="str">
            <v>CAGW</v>
          </cell>
          <cell r="E497" t="str">
            <v>T</v>
          </cell>
          <cell r="F497">
            <v>106283.65509028551</v>
          </cell>
          <cell r="G497">
            <v>0</v>
          </cell>
          <cell r="H497">
            <v>106283.65509028551</v>
          </cell>
          <cell r="I497">
            <v>0</v>
          </cell>
          <cell r="J497">
            <v>0</v>
          </cell>
          <cell r="K497">
            <v>0</v>
          </cell>
          <cell r="P497">
            <v>0.43</v>
          </cell>
          <cell r="Q497">
            <v>45701.97168882277</v>
          </cell>
          <cell r="R497">
            <v>60581.683401462746</v>
          </cell>
          <cell r="Y497">
            <v>0</v>
          </cell>
          <cell r="Z497">
            <v>0</v>
          </cell>
          <cell r="AA497">
            <v>0</v>
          </cell>
          <cell r="AB497">
            <v>0</v>
          </cell>
          <cell r="AD497">
            <v>562</v>
          </cell>
          <cell r="AE497" t="str">
            <v>CAGW</v>
          </cell>
          <cell r="AF497" t="str">
            <v>562.CAGW</v>
          </cell>
        </row>
        <row r="498">
          <cell r="A498">
            <v>498</v>
          </cell>
          <cell r="F498">
            <v>199250.12689389859</v>
          </cell>
          <cell r="G498">
            <v>0</v>
          </cell>
          <cell r="H498">
            <v>199250.12689389859</v>
          </cell>
          <cell r="I498">
            <v>0</v>
          </cell>
          <cell r="J498">
            <v>0</v>
          </cell>
          <cell r="K498">
            <v>0</v>
          </cell>
          <cell r="N498">
            <v>0</v>
          </cell>
          <cell r="O498">
            <v>0</v>
          </cell>
          <cell r="Q498">
            <v>85677.554564376391</v>
          </cell>
          <cell r="R498">
            <v>113572.5723295222</v>
          </cell>
          <cell r="T498">
            <v>0</v>
          </cell>
          <cell r="U498">
            <v>0</v>
          </cell>
          <cell r="V498">
            <v>0</v>
          </cell>
          <cell r="W498">
            <v>0</v>
          </cell>
          <cell r="X498">
            <v>0</v>
          </cell>
          <cell r="Y498">
            <v>0</v>
          </cell>
          <cell r="Z498">
            <v>0</v>
          </cell>
          <cell r="AA498">
            <v>0</v>
          </cell>
          <cell r="AB498">
            <v>0</v>
          </cell>
          <cell r="AD498">
            <v>562</v>
          </cell>
          <cell r="AE498" t="str">
            <v>NA</v>
          </cell>
          <cell r="AF498" t="str">
            <v>562.NA1</v>
          </cell>
        </row>
        <row r="499">
          <cell r="A499">
            <v>499</v>
          </cell>
          <cell r="AD499">
            <v>562</v>
          </cell>
          <cell r="AE499" t="str">
            <v>NA</v>
          </cell>
          <cell r="AF499" t="str">
            <v>562.NA2</v>
          </cell>
        </row>
        <row r="500">
          <cell r="A500">
            <v>500</v>
          </cell>
          <cell r="B500">
            <v>563</v>
          </cell>
          <cell r="C500" t="str">
            <v>Overhead Line Expense</v>
          </cell>
          <cell r="AD500">
            <v>563</v>
          </cell>
          <cell r="AE500" t="str">
            <v>NA</v>
          </cell>
          <cell r="AF500" t="str">
            <v>563.NA</v>
          </cell>
        </row>
        <row r="501">
          <cell r="A501">
            <v>501</v>
          </cell>
          <cell r="D501" t="str">
            <v>SG</v>
          </cell>
          <cell r="E501" t="str">
            <v>T</v>
          </cell>
          <cell r="F501">
            <v>0</v>
          </cell>
          <cell r="G501">
            <v>0</v>
          </cell>
          <cell r="H501">
            <v>0</v>
          </cell>
          <cell r="I501">
            <v>0</v>
          </cell>
          <cell r="J501">
            <v>0</v>
          </cell>
          <cell r="K501">
            <v>0</v>
          </cell>
          <cell r="P501">
            <v>0.43</v>
          </cell>
          <cell r="Q501">
            <v>0</v>
          </cell>
          <cell r="R501">
            <v>0</v>
          </cell>
          <cell r="Y501">
            <v>0</v>
          </cell>
          <cell r="Z501">
            <v>0</v>
          </cell>
          <cell r="AA501">
            <v>0</v>
          </cell>
          <cell r="AB501">
            <v>0</v>
          </cell>
          <cell r="AD501">
            <v>563</v>
          </cell>
          <cell r="AE501" t="str">
            <v>SG</v>
          </cell>
          <cell r="AF501" t="str">
            <v>563.SG</v>
          </cell>
        </row>
        <row r="502">
          <cell r="A502">
            <v>502</v>
          </cell>
          <cell r="D502" t="str">
            <v>CAGW</v>
          </cell>
          <cell r="E502" t="str">
            <v>T</v>
          </cell>
          <cell r="F502">
            <v>3443.2585039596097</v>
          </cell>
          <cell r="G502">
            <v>0</v>
          </cell>
          <cell r="H502">
            <v>3443.2585039596097</v>
          </cell>
          <cell r="I502">
            <v>0</v>
          </cell>
          <cell r="J502">
            <v>0</v>
          </cell>
          <cell r="K502">
            <v>0</v>
          </cell>
          <cell r="P502">
            <v>0.43</v>
          </cell>
          <cell r="Q502">
            <v>1480.6011567026321</v>
          </cell>
          <cell r="R502">
            <v>1962.6573472569778</v>
          </cell>
          <cell r="Y502">
            <v>0</v>
          </cell>
          <cell r="Z502">
            <v>0</v>
          </cell>
          <cell r="AA502">
            <v>0</v>
          </cell>
          <cell r="AB502">
            <v>0</v>
          </cell>
          <cell r="AD502">
            <v>563</v>
          </cell>
          <cell r="AE502" t="str">
            <v>CAGW</v>
          </cell>
          <cell r="AF502" t="str">
            <v>563.CAGW</v>
          </cell>
        </row>
        <row r="503">
          <cell r="A503">
            <v>503</v>
          </cell>
          <cell r="F503">
            <v>3443.2585039596097</v>
          </cell>
          <cell r="G503">
            <v>0</v>
          </cell>
          <cell r="H503">
            <v>3443.2585039596097</v>
          </cell>
          <cell r="I503">
            <v>0</v>
          </cell>
          <cell r="J503">
            <v>0</v>
          </cell>
          <cell r="K503">
            <v>0</v>
          </cell>
          <cell r="N503">
            <v>0</v>
          </cell>
          <cell r="O503">
            <v>0</v>
          </cell>
          <cell r="Q503">
            <v>1480.6011567026321</v>
          </cell>
          <cell r="R503">
            <v>1962.6573472569778</v>
          </cell>
          <cell r="T503">
            <v>0</v>
          </cell>
          <cell r="U503">
            <v>0</v>
          </cell>
          <cell r="V503">
            <v>0</v>
          </cell>
          <cell r="W503">
            <v>0</v>
          </cell>
          <cell r="X503">
            <v>0</v>
          </cell>
          <cell r="Y503">
            <v>0</v>
          </cell>
          <cell r="Z503">
            <v>0</v>
          </cell>
          <cell r="AA503">
            <v>0</v>
          </cell>
          <cell r="AB503">
            <v>0</v>
          </cell>
          <cell r="AD503">
            <v>563</v>
          </cell>
          <cell r="AE503" t="str">
            <v>NA</v>
          </cell>
          <cell r="AF503" t="str">
            <v>563.NA1</v>
          </cell>
        </row>
        <row r="504">
          <cell r="A504">
            <v>504</v>
          </cell>
          <cell r="AD504">
            <v>563</v>
          </cell>
          <cell r="AE504" t="str">
            <v>NA</v>
          </cell>
          <cell r="AF504" t="str">
            <v>563.NA2</v>
          </cell>
        </row>
        <row r="505">
          <cell r="A505">
            <v>505</v>
          </cell>
          <cell r="B505">
            <v>564</v>
          </cell>
          <cell r="C505" t="str">
            <v>Underground Line Expense</v>
          </cell>
          <cell r="AD505">
            <v>564</v>
          </cell>
          <cell r="AE505" t="str">
            <v>NA</v>
          </cell>
          <cell r="AF505" t="str">
            <v>564.NA</v>
          </cell>
        </row>
        <row r="506">
          <cell r="A506">
            <v>506</v>
          </cell>
          <cell r="D506" t="str">
            <v>SG</v>
          </cell>
          <cell r="E506" t="str">
            <v>T</v>
          </cell>
          <cell r="F506">
            <v>0</v>
          </cell>
          <cell r="G506">
            <v>0</v>
          </cell>
          <cell r="H506">
            <v>0</v>
          </cell>
          <cell r="I506">
            <v>0</v>
          </cell>
          <cell r="J506">
            <v>0</v>
          </cell>
          <cell r="K506">
            <v>0</v>
          </cell>
          <cell r="P506">
            <v>0.43</v>
          </cell>
          <cell r="Q506">
            <v>0</v>
          </cell>
          <cell r="R506">
            <v>0</v>
          </cell>
          <cell r="Y506">
            <v>0</v>
          </cell>
          <cell r="Z506">
            <v>0</v>
          </cell>
          <cell r="AA506">
            <v>0</v>
          </cell>
          <cell r="AB506">
            <v>0</v>
          </cell>
          <cell r="AD506">
            <v>564</v>
          </cell>
          <cell r="AE506" t="str">
            <v>SG</v>
          </cell>
          <cell r="AF506" t="str">
            <v>564.SG</v>
          </cell>
        </row>
        <row r="507">
          <cell r="A507">
            <v>507</v>
          </cell>
          <cell r="F507">
            <v>0</v>
          </cell>
          <cell r="G507">
            <v>0</v>
          </cell>
          <cell r="H507">
            <v>0</v>
          </cell>
          <cell r="I507">
            <v>0</v>
          </cell>
          <cell r="J507">
            <v>0</v>
          </cell>
          <cell r="K507">
            <v>0</v>
          </cell>
          <cell r="N507">
            <v>0</v>
          </cell>
          <cell r="O507">
            <v>0</v>
          </cell>
          <cell r="Q507">
            <v>0</v>
          </cell>
          <cell r="R507">
            <v>0</v>
          </cell>
          <cell r="T507">
            <v>0</v>
          </cell>
          <cell r="U507">
            <v>0</v>
          </cell>
          <cell r="V507">
            <v>0</v>
          </cell>
          <cell r="W507">
            <v>0</v>
          </cell>
          <cell r="X507">
            <v>0</v>
          </cell>
          <cell r="Y507">
            <v>0</v>
          </cell>
          <cell r="Z507">
            <v>0</v>
          </cell>
          <cell r="AA507">
            <v>0</v>
          </cell>
          <cell r="AB507">
            <v>0</v>
          </cell>
          <cell r="AD507">
            <v>564</v>
          </cell>
          <cell r="AE507" t="str">
            <v>NA</v>
          </cell>
          <cell r="AF507" t="str">
            <v>564.NA1</v>
          </cell>
        </row>
        <row r="508">
          <cell r="A508">
            <v>508</v>
          </cell>
          <cell r="AD508">
            <v>564</v>
          </cell>
          <cell r="AE508" t="str">
            <v>NA</v>
          </cell>
          <cell r="AF508" t="str">
            <v>564.NA2</v>
          </cell>
        </row>
        <row r="509">
          <cell r="A509">
            <v>509</v>
          </cell>
          <cell r="B509">
            <v>565</v>
          </cell>
          <cell r="C509" t="str">
            <v>Transmission of Electricity by Others</v>
          </cell>
          <cell r="AD509">
            <v>565</v>
          </cell>
          <cell r="AE509" t="str">
            <v>NA</v>
          </cell>
          <cell r="AF509" t="str">
            <v>565.NA</v>
          </cell>
        </row>
        <row r="510">
          <cell r="A510">
            <v>510</v>
          </cell>
          <cell r="D510" t="str">
            <v>SG</v>
          </cell>
          <cell r="E510" t="str">
            <v>T</v>
          </cell>
          <cell r="F510">
            <v>0</v>
          </cell>
          <cell r="G510">
            <v>0</v>
          </cell>
          <cell r="H510">
            <v>0</v>
          </cell>
          <cell r="I510">
            <v>0</v>
          </cell>
          <cell r="J510">
            <v>0</v>
          </cell>
          <cell r="K510">
            <v>0</v>
          </cell>
          <cell r="N510">
            <v>0</v>
          </cell>
          <cell r="O510">
            <v>0</v>
          </cell>
          <cell r="P510">
            <v>0.43</v>
          </cell>
          <cell r="Q510">
            <v>0</v>
          </cell>
          <cell r="R510">
            <v>0</v>
          </cell>
          <cell r="Y510">
            <v>0</v>
          </cell>
          <cell r="Z510">
            <v>0</v>
          </cell>
          <cell r="AA510">
            <v>0</v>
          </cell>
          <cell r="AB510">
            <v>0</v>
          </cell>
          <cell r="AD510">
            <v>565</v>
          </cell>
          <cell r="AE510" t="str">
            <v>SG</v>
          </cell>
          <cell r="AF510" t="str">
            <v>565.SG</v>
          </cell>
        </row>
        <row r="511">
          <cell r="A511">
            <v>511</v>
          </cell>
          <cell r="F511">
            <v>0</v>
          </cell>
          <cell r="G511">
            <v>0</v>
          </cell>
          <cell r="H511">
            <v>0</v>
          </cell>
          <cell r="I511">
            <v>0</v>
          </cell>
          <cell r="J511">
            <v>0</v>
          </cell>
          <cell r="K511">
            <v>0</v>
          </cell>
          <cell r="N511">
            <v>0</v>
          </cell>
          <cell r="O511">
            <v>0</v>
          </cell>
          <cell r="Q511">
            <v>0</v>
          </cell>
          <cell r="R511">
            <v>0</v>
          </cell>
          <cell r="T511">
            <v>0</v>
          </cell>
          <cell r="U511">
            <v>0</v>
          </cell>
          <cell r="V511">
            <v>0</v>
          </cell>
          <cell r="W511">
            <v>0</v>
          </cell>
          <cell r="X511">
            <v>0</v>
          </cell>
          <cell r="Y511">
            <v>0</v>
          </cell>
          <cell r="Z511">
            <v>0</v>
          </cell>
          <cell r="AA511">
            <v>0</v>
          </cell>
          <cell r="AB511">
            <v>0</v>
          </cell>
          <cell r="AD511">
            <v>565</v>
          </cell>
          <cell r="AE511" t="str">
            <v>NA</v>
          </cell>
          <cell r="AF511" t="str">
            <v>565.NA1</v>
          </cell>
        </row>
        <row r="512">
          <cell r="A512">
            <v>512</v>
          </cell>
          <cell r="AD512">
            <v>565</v>
          </cell>
          <cell r="AE512" t="str">
            <v>NA</v>
          </cell>
          <cell r="AF512" t="str">
            <v>565.NA2</v>
          </cell>
        </row>
        <row r="513">
          <cell r="A513">
            <v>513</v>
          </cell>
          <cell r="B513" t="str">
            <v>565NPC</v>
          </cell>
          <cell r="C513" t="str">
            <v>Transmission of Electricity by Others-NPC</v>
          </cell>
          <cell r="AD513" t="str">
            <v>565NPC</v>
          </cell>
          <cell r="AE513" t="str">
            <v>NA</v>
          </cell>
          <cell r="AF513" t="str">
            <v>565NPC.NA</v>
          </cell>
        </row>
        <row r="514">
          <cell r="A514">
            <v>514</v>
          </cell>
          <cell r="D514" t="str">
            <v>CAGW</v>
          </cell>
          <cell r="E514" t="str">
            <v>T</v>
          </cell>
          <cell r="F514">
            <v>25628414.493394729</v>
          </cell>
          <cell r="G514">
            <v>0</v>
          </cell>
          <cell r="H514">
            <v>25628414.493394729</v>
          </cell>
          <cell r="I514">
            <v>0</v>
          </cell>
          <cell r="J514">
            <v>0</v>
          </cell>
          <cell r="K514">
            <v>0</v>
          </cell>
          <cell r="P514">
            <v>0.43</v>
          </cell>
          <cell r="Q514">
            <v>11020218.232159734</v>
          </cell>
          <cell r="R514">
            <v>14608196.261234997</v>
          </cell>
          <cell r="Y514">
            <v>0</v>
          </cell>
          <cell r="Z514">
            <v>0</v>
          </cell>
          <cell r="AA514">
            <v>0</v>
          </cell>
          <cell r="AB514">
            <v>0</v>
          </cell>
          <cell r="AD514" t="str">
            <v>565NPC</v>
          </cell>
          <cell r="AE514" t="str">
            <v>CAGW</v>
          </cell>
          <cell r="AF514" t="str">
            <v>565NPC.CAGW</v>
          </cell>
        </row>
        <row r="515">
          <cell r="A515">
            <v>515</v>
          </cell>
          <cell r="D515" t="str">
            <v>SE</v>
          </cell>
          <cell r="E515" t="str">
            <v>T</v>
          </cell>
          <cell r="F515">
            <v>0</v>
          </cell>
          <cell r="G515">
            <v>0</v>
          </cell>
          <cell r="H515">
            <v>0</v>
          </cell>
          <cell r="I515">
            <v>0</v>
          </cell>
          <cell r="J515">
            <v>0</v>
          </cell>
          <cell r="K515">
            <v>0</v>
          </cell>
          <cell r="P515">
            <v>0.43</v>
          </cell>
          <cell r="Q515">
            <v>0</v>
          </cell>
          <cell r="R515">
            <v>0</v>
          </cell>
          <cell r="Y515">
            <v>0</v>
          </cell>
          <cell r="Z515">
            <v>0</v>
          </cell>
          <cell r="AA515">
            <v>0</v>
          </cell>
          <cell r="AB515">
            <v>0</v>
          </cell>
          <cell r="AD515" t="str">
            <v>565NPC</v>
          </cell>
          <cell r="AE515" t="str">
            <v>SE</v>
          </cell>
          <cell r="AF515" t="str">
            <v>565NPC.SE</v>
          </cell>
        </row>
        <row r="516">
          <cell r="A516">
            <v>516</v>
          </cell>
          <cell r="F516">
            <v>25628414.493394729</v>
          </cell>
          <cell r="G516">
            <v>0</v>
          </cell>
          <cell r="H516">
            <v>25628414.493394729</v>
          </cell>
          <cell r="I516">
            <v>0</v>
          </cell>
          <cell r="J516">
            <v>0</v>
          </cell>
          <cell r="K516">
            <v>0</v>
          </cell>
          <cell r="Q516">
            <v>11020218.232159734</v>
          </cell>
          <cell r="R516">
            <v>14608196.261234997</v>
          </cell>
          <cell r="T516">
            <v>0</v>
          </cell>
          <cell r="U516">
            <v>0</v>
          </cell>
          <cell r="V516">
            <v>0</v>
          </cell>
          <cell r="W516">
            <v>0</v>
          </cell>
          <cell r="X516">
            <v>0</v>
          </cell>
          <cell r="AD516" t="str">
            <v>565NPC</v>
          </cell>
          <cell r="AE516" t="str">
            <v>NA</v>
          </cell>
          <cell r="AF516" t="str">
            <v>565NPC.NA1</v>
          </cell>
        </row>
        <row r="517">
          <cell r="A517">
            <v>517</v>
          </cell>
          <cell r="AD517" t="str">
            <v>565NPC</v>
          </cell>
          <cell r="AE517" t="str">
            <v>NA</v>
          </cell>
          <cell r="AF517" t="str">
            <v>565NPC.NA2</v>
          </cell>
        </row>
        <row r="518">
          <cell r="A518">
            <v>518</v>
          </cell>
          <cell r="B518">
            <v>566</v>
          </cell>
          <cell r="C518" t="str">
            <v>Misc. Transmission Expense</v>
          </cell>
          <cell r="AD518">
            <v>566</v>
          </cell>
          <cell r="AE518" t="str">
            <v>NA</v>
          </cell>
          <cell r="AF518" t="str">
            <v>566.NA</v>
          </cell>
        </row>
        <row r="519">
          <cell r="A519">
            <v>519</v>
          </cell>
          <cell r="D519" t="str">
            <v>CAGW</v>
          </cell>
          <cell r="E519" t="str">
            <v>T</v>
          </cell>
          <cell r="F519">
            <v>144634.88516986664</v>
          </cell>
          <cell r="G519">
            <v>0</v>
          </cell>
          <cell r="H519">
            <v>144634.88516986664</v>
          </cell>
          <cell r="I519">
            <v>0</v>
          </cell>
          <cell r="J519">
            <v>0</v>
          </cell>
          <cell r="K519">
            <v>0</v>
          </cell>
          <cell r="P519">
            <v>0.43</v>
          </cell>
          <cell r="Q519">
            <v>62193.000623042652</v>
          </cell>
          <cell r="R519">
            <v>82441.884546823989</v>
          </cell>
          <cell r="AD519">
            <v>566</v>
          </cell>
          <cell r="AE519" t="str">
            <v>CAGW</v>
          </cell>
          <cell r="AF519" t="str">
            <v>566.CAGW</v>
          </cell>
        </row>
        <row r="520">
          <cell r="A520">
            <v>520</v>
          </cell>
          <cell r="D520" t="str">
            <v>SG</v>
          </cell>
          <cell r="E520" t="str">
            <v>T</v>
          </cell>
          <cell r="F520">
            <v>152601.42635958633</v>
          </cell>
          <cell r="G520">
            <v>0</v>
          </cell>
          <cell r="H520">
            <v>152601.42635958633</v>
          </cell>
          <cell r="I520">
            <v>0</v>
          </cell>
          <cell r="J520">
            <v>0</v>
          </cell>
          <cell r="K520">
            <v>0</v>
          </cell>
          <cell r="N520">
            <v>0</v>
          </cell>
          <cell r="O520">
            <v>0</v>
          </cell>
          <cell r="P520">
            <v>0.43</v>
          </cell>
          <cell r="Q520">
            <v>65618.613334622118</v>
          </cell>
          <cell r="R520">
            <v>86982.813024964213</v>
          </cell>
          <cell r="Y520">
            <v>0</v>
          </cell>
          <cell r="Z520">
            <v>0</v>
          </cell>
          <cell r="AA520">
            <v>0</v>
          </cell>
          <cell r="AB520">
            <v>0</v>
          </cell>
          <cell r="AD520">
            <v>566</v>
          </cell>
          <cell r="AE520" t="str">
            <v>SG</v>
          </cell>
          <cell r="AF520" t="str">
            <v>566.SG</v>
          </cell>
        </row>
        <row r="521">
          <cell r="A521">
            <v>521</v>
          </cell>
          <cell r="F521">
            <v>297236.31152945297</v>
          </cell>
          <cell r="G521">
            <v>0</v>
          </cell>
          <cell r="H521">
            <v>297236.31152945297</v>
          </cell>
          <cell r="I521">
            <v>0</v>
          </cell>
          <cell r="J521">
            <v>0</v>
          </cell>
          <cell r="K521">
            <v>0</v>
          </cell>
          <cell r="N521">
            <v>0</v>
          </cell>
          <cell r="O521">
            <v>0</v>
          </cell>
          <cell r="Q521">
            <v>127811.61395766477</v>
          </cell>
          <cell r="R521">
            <v>169424.69757178822</v>
          </cell>
          <cell r="T521">
            <v>0</v>
          </cell>
          <cell r="U521">
            <v>0</v>
          </cell>
          <cell r="V521">
            <v>0</v>
          </cell>
          <cell r="W521">
            <v>0</v>
          </cell>
          <cell r="X521">
            <v>0</v>
          </cell>
          <cell r="Y521">
            <v>0</v>
          </cell>
          <cell r="Z521">
            <v>0</v>
          </cell>
          <cell r="AA521">
            <v>0</v>
          </cell>
          <cell r="AB521">
            <v>0</v>
          </cell>
          <cell r="AD521">
            <v>566</v>
          </cell>
          <cell r="AE521" t="str">
            <v>NA</v>
          </cell>
          <cell r="AF521" t="str">
            <v>566.NA1</v>
          </cell>
        </row>
        <row r="522">
          <cell r="A522">
            <v>522</v>
          </cell>
          <cell r="AD522">
            <v>566</v>
          </cell>
          <cell r="AE522" t="str">
            <v>NA</v>
          </cell>
          <cell r="AF522" t="str">
            <v>566.NA2</v>
          </cell>
        </row>
        <row r="523">
          <cell r="A523">
            <v>523</v>
          </cell>
          <cell r="B523">
            <v>567</v>
          </cell>
          <cell r="C523" t="str">
            <v>Rents - Transmission</v>
          </cell>
          <cell r="AD523">
            <v>567</v>
          </cell>
          <cell r="AE523" t="str">
            <v>NA</v>
          </cell>
          <cell r="AF523" t="str">
            <v>567.NA</v>
          </cell>
        </row>
        <row r="524">
          <cell r="A524">
            <v>524</v>
          </cell>
          <cell r="D524" t="str">
            <v>CAGW</v>
          </cell>
          <cell r="E524" t="str">
            <v>T</v>
          </cell>
          <cell r="F524">
            <v>336521.39433843258</v>
          </cell>
          <cell r="G524">
            <v>0</v>
          </cell>
          <cell r="H524">
            <v>336521.39433843258</v>
          </cell>
          <cell r="I524">
            <v>0</v>
          </cell>
          <cell r="J524">
            <v>0</v>
          </cell>
          <cell r="K524">
            <v>0</v>
          </cell>
          <cell r="P524">
            <v>0.43</v>
          </cell>
          <cell r="Q524">
            <v>144704.19956552601</v>
          </cell>
          <cell r="R524">
            <v>191817.1947729066</v>
          </cell>
          <cell r="AD524">
            <v>567</v>
          </cell>
          <cell r="AE524" t="str">
            <v>CAGW</v>
          </cell>
          <cell r="AF524" t="str">
            <v>567.CAGW</v>
          </cell>
        </row>
        <row r="525">
          <cell r="A525">
            <v>525</v>
          </cell>
          <cell r="D525" t="str">
            <v>SG</v>
          </cell>
          <cell r="E525" t="str">
            <v>T</v>
          </cell>
          <cell r="F525">
            <v>-9.1811864445225169</v>
          </cell>
          <cell r="G525">
            <v>0</v>
          </cell>
          <cell r="H525">
            <v>-9.1811864445225169</v>
          </cell>
          <cell r="I525">
            <v>0</v>
          </cell>
          <cell r="J525">
            <v>0</v>
          </cell>
          <cell r="K525">
            <v>0</v>
          </cell>
          <cell r="N525">
            <v>0</v>
          </cell>
          <cell r="O525">
            <v>0</v>
          </cell>
          <cell r="P525">
            <v>0.43</v>
          </cell>
          <cell r="Q525">
            <v>-3.9479101711446822</v>
          </cell>
          <cell r="R525">
            <v>-5.2332762733778351</v>
          </cell>
          <cell r="Y525">
            <v>0</v>
          </cell>
          <cell r="Z525">
            <v>0</v>
          </cell>
          <cell r="AA525">
            <v>0</v>
          </cell>
          <cell r="AB525">
            <v>0</v>
          </cell>
          <cell r="AD525">
            <v>567</v>
          </cell>
          <cell r="AE525" t="str">
            <v>SG</v>
          </cell>
          <cell r="AF525" t="str">
            <v>567.SG</v>
          </cell>
        </row>
        <row r="526">
          <cell r="A526">
            <v>526</v>
          </cell>
          <cell r="F526">
            <v>336512.21315198805</v>
          </cell>
          <cell r="G526">
            <v>0</v>
          </cell>
          <cell r="H526">
            <v>336512.21315198805</v>
          </cell>
          <cell r="I526">
            <v>0</v>
          </cell>
          <cell r="J526">
            <v>0</v>
          </cell>
          <cell r="K526">
            <v>0</v>
          </cell>
          <cell r="N526">
            <v>0</v>
          </cell>
          <cell r="O526">
            <v>0</v>
          </cell>
          <cell r="Q526">
            <v>144700.25165535486</v>
          </cell>
          <cell r="R526">
            <v>191811.96149663322</v>
          </cell>
          <cell r="T526">
            <v>0</v>
          </cell>
          <cell r="U526">
            <v>0</v>
          </cell>
          <cell r="V526">
            <v>0</v>
          </cell>
          <cell r="W526">
            <v>0</v>
          </cell>
          <cell r="X526">
            <v>0</v>
          </cell>
          <cell r="Y526">
            <v>0</v>
          </cell>
          <cell r="Z526">
            <v>0</v>
          </cell>
          <cell r="AA526">
            <v>0</v>
          </cell>
          <cell r="AB526">
            <v>0</v>
          </cell>
          <cell r="AD526">
            <v>567</v>
          </cell>
          <cell r="AE526" t="str">
            <v>NA</v>
          </cell>
          <cell r="AF526" t="str">
            <v>567.NA1</v>
          </cell>
        </row>
        <row r="527">
          <cell r="A527">
            <v>527</v>
          </cell>
          <cell r="AD527">
            <v>567</v>
          </cell>
          <cell r="AE527" t="str">
            <v>NA</v>
          </cell>
          <cell r="AF527" t="str">
            <v>567.NA2</v>
          </cell>
        </row>
        <row r="528">
          <cell r="A528">
            <v>528</v>
          </cell>
          <cell r="B528">
            <v>568</v>
          </cell>
          <cell r="C528" t="str">
            <v>Maint Supervision &amp; Engineering</v>
          </cell>
          <cell r="AD528">
            <v>568</v>
          </cell>
          <cell r="AE528" t="str">
            <v>NA</v>
          </cell>
          <cell r="AF528" t="str">
            <v>568.NA</v>
          </cell>
        </row>
        <row r="529">
          <cell r="A529">
            <v>529</v>
          </cell>
          <cell r="D529" t="str">
            <v>CAGW</v>
          </cell>
          <cell r="E529" t="str">
            <v>T</v>
          </cell>
          <cell r="F529">
            <v>83463.019368633337</v>
          </cell>
          <cell r="G529">
            <v>0</v>
          </cell>
          <cell r="H529">
            <v>83463.019368633337</v>
          </cell>
          <cell r="I529">
            <v>0</v>
          </cell>
          <cell r="J529">
            <v>0</v>
          </cell>
          <cell r="K529">
            <v>0</v>
          </cell>
          <cell r="N529">
            <v>0</v>
          </cell>
          <cell r="O529">
            <v>0</v>
          </cell>
          <cell r="P529">
            <v>0.43</v>
          </cell>
          <cell r="Q529">
            <v>35889.098328512337</v>
          </cell>
          <cell r="R529">
            <v>47573.921040121008</v>
          </cell>
          <cell r="Y529">
            <v>0</v>
          </cell>
          <cell r="Z529">
            <v>0</v>
          </cell>
          <cell r="AA529">
            <v>0</v>
          </cell>
          <cell r="AB529">
            <v>0</v>
          </cell>
          <cell r="AD529">
            <v>568</v>
          </cell>
          <cell r="AE529" t="str">
            <v>CAGW</v>
          </cell>
          <cell r="AF529" t="str">
            <v>568.CAGW</v>
          </cell>
        </row>
        <row r="530">
          <cell r="A530">
            <v>530</v>
          </cell>
          <cell r="D530" t="str">
            <v>SG</v>
          </cell>
          <cell r="E530" t="str">
            <v>T</v>
          </cell>
          <cell r="F530">
            <v>65489.124991004632</v>
          </cell>
          <cell r="G530">
            <v>0</v>
          </cell>
          <cell r="H530">
            <v>65489.124991004632</v>
          </cell>
          <cell r="I530">
            <v>0</v>
          </cell>
          <cell r="J530">
            <v>0</v>
          </cell>
          <cell r="K530">
            <v>0</v>
          </cell>
          <cell r="N530">
            <v>0</v>
          </cell>
          <cell r="O530">
            <v>0</v>
          </cell>
          <cell r="P530">
            <v>0.43</v>
          </cell>
          <cell r="Q530">
            <v>28160.323746131991</v>
          </cell>
          <cell r="R530">
            <v>37328.801244872644</v>
          </cell>
          <cell r="Y530">
            <v>0</v>
          </cell>
          <cell r="Z530">
            <v>0</v>
          </cell>
          <cell r="AA530">
            <v>0</v>
          </cell>
          <cell r="AB530">
            <v>0</v>
          </cell>
          <cell r="AD530">
            <v>568</v>
          </cell>
          <cell r="AE530" t="str">
            <v>SG</v>
          </cell>
          <cell r="AF530" t="str">
            <v>568.SG</v>
          </cell>
        </row>
        <row r="531">
          <cell r="A531">
            <v>531</v>
          </cell>
          <cell r="F531">
            <v>148952.14435963798</v>
          </cell>
          <cell r="G531">
            <v>0</v>
          </cell>
          <cell r="H531">
            <v>148952.14435963798</v>
          </cell>
          <cell r="I531">
            <v>0</v>
          </cell>
          <cell r="J531">
            <v>0</v>
          </cell>
          <cell r="K531">
            <v>0</v>
          </cell>
          <cell r="N531">
            <v>0</v>
          </cell>
          <cell r="O531">
            <v>0</v>
          </cell>
          <cell r="Q531">
            <v>64049.422074644332</v>
          </cell>
          <cell r="R531">
            <v>84902.722284993652</v>
          </cell>
          <cell r="T531">
            <v>0</v>
          </cell>
          <cell r="U531">
            <v>0</v>
          </cell>
          <cell r="V531">
            <v>0</v>
          </cell>
          <cell r="W531">
            <v>0</v>
          </cell>
          <cell r="X531">
            <v>0</v>
          </cell>
          <cell r="Y531">
            <v>0</v>
          </cell>
          <cell r="Z531">
            <v>0</v>
          </cell>
          <cell r="AA531">
            <v>0</v>
          </cell>
          <cell r="AB531">
            <v>0</v>
          </cell>
          <cell r="AD531">
            <v>568</v>
          </cell>
          <cell r="AE531" t="str">
            <v>NA</v>
          </cell>
          <cell r="AF531" t="str">
            <v>568.NA1</v>
          </cell>
        </row>
        <row r="532">
          <cell r="A532">
            <v>532</v>
          </cell>
          <cell r="AD532">
            <v>568</v>
          </cell>
          <cell r="AE532" t="str">
            <v>NA</v>
          </cell>
          <cell r="AF532" t="str">
            <v>568.NA2</v>
          </cell>
        </row>
        <row r="533">
          <cell r="A533">
            <v>533</v>
          </cell>
          <cell r="B533">
            <v>569</v>
          </cell>
          <cell r="C533" t="str">
            <v>Maintenance of Structures</v>
          </cell>
          <cell r="AD533">
            <v>569</v>
          </cell>
          <cell r="AE533" t="str">
            <v>NA</v>
          </cell>
          <cell r="AF533" t="str">
            <v>569.NA</v>
          </cell>
        </row>
        <row r="534">
          <cell r="A534">
            <v>534</v>
          </cell>
          <cell r="D534" t="str">
            <v>CAGW</v>
          </cell>
          <cell r="E534" t="str">
            <v>T</v>
          </cell>
          <cell r="F534">
            <v>201.73195752794217</v>
          </cell>
          <cell r="G534">
            <v>0</v>
          </cell>
          <cell r="H534">
            <v>201.73195752794217</v>
          </cell>
          <cell r="I534">
            <v>0</v>
          </cell>
          <cell r="J534">
            <v>0</v>
          </cell>
          <cell r="K534">
            <v>0</v>
          </cell>
          <cell r="P534">
            <v>0.43</v>
          </cell>
          <cell r="Q534">
            <v>86.744741737015133</v>
          </cell>
          <cell r="R534">
            <v>114.98721579092705</v>
          </cell>
          <cell r="AA534">
            <v>0</v>
          </cell>
          <cell r="AD534">
            <v>569</v>
          </cell>
          <cell r="AE534" t="str">
            <v>CAGW</v>
          </cell>
          <cell r="AF534" t="str">
            <v>569.CAGW</v>
          </cell>
        </row>
        <row r="535">
          <cell r="A535">
            <v>535</v>
          </cell>
          <cell r="D535" t="str">
            <v>SG</v>
          </cell>
          <cell r="E535" t="str">
            <v>T</v>
          </cell>
          <cell r="F535">
            <v>351265.70853589848</v>
          </cell>
          <cell r="G535">
            <v>0</v>
          </cell>
          <cell r="H535">
            <v>351265.70853589848</v>
          </cell>
          <cell r="I535">
            <v>0</v>
          </cell>
          <cell r="J535">
            <v>0</v>
          </cell>
          <cell r="K535">
            <v>0</v>
          </cell>
          <cell r="N535">
            <v>0</v>
          </cell>
          <cell r="O535">
            <v>0</v>
          </cell>
          <cell r="P535">
            <v>0.43</v>
          </cell>
          <cell r="Q535">
            <v>151044.25467043635</v>
          </cell>
          <cell r="R535">
            <v>200221.45386546216</v>
          </cell>
          <cell r="Y535">
            <v>0</v>
          </cell>
          <cell r="Z535">
            <v>0</v>
          </cell>
          <cell r="AA535">
            <v>0</v>
          </cell>
          <cell r="AB535">
            <v>0</v>
          </cell>
          <cell r="AD535">
            <v>569</v>
          </cell>
          <cell r="AE535" t="str">
            <v>SG</v>
          </cell>
          <cell r="AF535" t="str">
            <v>569.SG</v>
          </cell>
        </row>
        <row r="536">
          <cell r="A536">
            <v>536</v>
          </cell>
          <cell r="F536">
            <v>351467.4404934264</v>
          </cell>
          <cell r="G536">
            <v>0</v>
          </cell>
          <cell r="H536">
            <v>351467.4404934264</v>
          </cell>
          <cell r="I536">
            <v>0</v>
          </cell>
          <cell r="J536">
            <v>0</v>
          </cell>
          <cell r="K536">
            <v>0</v>
          </cell>
          <cell r="N536">
            <v>0</v>
          </cell>
          <cell r="O536">
            <v>0</v>
          </cell>
          <cell r="Q536">
            <v>151130.99941217338</v>
          </cell>
          <cell r="R536">
            <v>200336.44108125308</v>
          </cell>
          <cell r="T536">
            <v>0</v>
          </cell>
          <cell r="U536">
            <v>0</v>
          </cell>
          <cell r="V536">
            <v>0</v>
          </cell>
          <cell r="W536">
            <v>0</v>
          </cell>
          <cell r="X536">
            <v>0</v>
          </cell>
          <cell r="Y536">
            <v>0</v>
          </cell>
          <cell r="Z536">
            <v>0</v>
          </cell>
          <cell r="AA536">
            <v>0</v>
          </cell>
          <cell r="AB536">
            <v>0</v>
          </cell>
          <cell r="AD536">
            <v>569</v>
          </cell>
          <cell r="AE536" t="str">
            <v>NA</v>
          </cell>
          <cell r="AF536" t="str">
            <v>569.NA1</v>
          </cell>
        </row>
        <row r="537">
          <cell r="A537">
            <v>537</v>
          </cell>
          <cell r="AD537">
            <v>569</v>
          </cell>
          <cell r="AE537" t="str">
            <v>NA</v>
          </cell>
          <cell r="AF537" t="str">
            <v>569.NA2</v>
          </cell>
        </row>
        <row r="538">
          <cell r="A538">
            <v>538</v>
          </cell>
          <cell r="B538">
            <v>570</v>
          </cell>
          <cell r="C538" t="str">
            <v>Maintenance of Station Equipment</v>
          </cell>
          <cell r="AD538">
            <v>570</v>
          </cell>
          <cell r="AE538" t="str">
            <v>NA</v>
          </cell>
          <cell r="AF538" t="str">
            <v>570.NA</v>
          </cell>
        </row>
        <row r="539">
          <cell r="A539">
            <v>539</v>
          </cell>
          <cell r="D539" t="str">
            <v>JBG</v>
          </cell>
          <cell r="E539" t="str">
            <v>T</v>
          </cell>
          <cell r="F539">
            <v>20716.340852523728</v>
          </cell>
          <cell r="G539">
            <v>0</v>
          </cell>
          <cell r="H539">
            <v>20716.340852523728</v>
          </cell>
          <cell r="I539">
            <v>0</v>
          </cell>
          <cell r="J539">
            <v>0</v>
          </cell>
          <cell r="K539">
            <v>0</v>
          </cell>
          <cell r="P539">
            <v>0.43</v>
          </cell>
          <cell r="Q539">
            <v>8908.0265665852039</v>
          </cell>
          <cell r="R539">
            <v>11808.314285938526</v>
          </cell>
          <cell r="Y539">
            <v>0</v>
          </cell>
          <cell r="Z539">
            <v>0</v>
          </cell>
          <cell r="AA539">
            <v>0</v>
          </cell>
          <cell r="AB539">
            <v>0</v>
          </cell>
          <cell r="AD539">
            <v>570</v>
          </cell>
          <cell r="AE539" t="str">
            <v>JBG</v>
          </cell>
          <cell r="AF539" t="str">
            <v>570.JBG</v>
          </cell>
        </row>
        <row r="540">
          <cell r="A540">
            <v>540</v>
          </cell>
          <cell r="D540" t="str">
            <v>CAGW</v>
          </cell>
          <cell r="E540" t="str">
            <v>T</v>
          </cell>
          <cell r="F540">
            <v>728695.62505868066</v>
          </cell>
          <cell r="G540">
            <v>0</v>
          </cell>
          <cell r="H540">
            <v>728695.62505868066</v>
          </cell>
          <cell r="I540">
            <v>0</v>
          </cell>
          <cell r="J540">
            <v>0</v>
          </cell>
          <cell r="K540">
            <v>0</v>
          </cell>
          <cell r="P540">
            <v>0.43</v>
          </cell>
          <cell r="Q540">
            <v>313339.1187752327</v>
          </cell>
          <cell r="R540">
            <v>415356.50628344802</v>
          </cell>
          <cell r="AD540">
            <v>570</v>
          </cell>
          <cell r="AE540" t="str">
            <v>CAGW</v>
          </cell>
          <cell r="AF540" t="str">
            <v>570.CAGW</v>
          </cell>
        </row>
        <row r="541">
          <cell r="A541">
            <v>541</v>
          </cell>
          <cell r="D541" t="str">
            <v>SG</v>
          </cell>
          <cell r="E541" t="str">
            <v>T</v>
          </cell>
          <cell r="F541">
            <v>39087.130388212317</v>
          </cell>
          <cell r="G541">
            <v>0</v>
          </cell>
          <cell r="H541">
            <v>39087.130388212317</v>
          </cell>
          <cell r="I541">
            <v>0</v>
          </cell>
          <cell r="J541">
            <v>0</v>
          </cell>
          <cell r="K541">
            <v>0</v>
          </cell>
          <cell r="P541">
            <v>0.43</v>
          </cell>
          <cell r="Q541">
            <v>16807.466066931298</v>
          </cell>
          <cell r="R541">
            <v>22279.664321281023</v>
          </cell>
          <cell r="Y541">
            <v>0</v>
          </cell>
          <cell r="Z541">
            <v>0</v>
          </cell>
          <cell r="AA541">
            <v>0</v>
          </cell>
          <cell r="AB541">
            <v>0</v>
          </cell>
          <cell r="AD541">
            <v>570</v>
          </cell>
          <cell r="AE541" t="str">
            <v>SG</v>
          </cell>
          <cell r="AF541" t="str">
            <v>570.SG</v>
          </cell>
        </row>
        <row r="542">
          <cell r="A542">
            <v>542</v>
          </cell>
          <cell r="F542">
            <v>788499.09629941662</v>
          </cell>
          <cell r="G542">
            <v>0</v>
          </cell>
          <cell r="H542">
            <v>788499.09629941662</v>
          </cell>
          <cell r="I542">
            <v>0</v>
          </cell>
          <cell r="J542">
            <v>0</v>
          </cell>
          <cell r="K542">
            <v>0</v>
          </cell>
          <cell r="N542">
            <v>0</v>
          </cell>
          <cell r="O542">
            <v>0</v>
          </cell>
          <cell r="Q542">
            <v>339054.61140874919</v>
          </cell>
          <cell r="R542">
            <v>449444.48489066755</v>
          </cell>
          <cell r="T542">
            <v>0</v>
          </cell>
          <cell r="U542">
            <v>0</v>
          </cell>
          <cell r="V542">
            <v>0</v>
          </cell>
          <cell r="W542">
            <v>0</v>
          </cell>
          <cell r="X542">
            <v>0</v>
          </cell>
          <cell r="Y542">
            <v>0</v>
          </cell>
          <cell r="Z542">
            <v>0</v>
          </cell>
          <cell r="AA542">
            <v>0</v>
          </cell>
          <cell r="AB542">
            <v>0</v>
          </cell>
          <cell r="AD542">
            <v>570</v>
          </cell>
          <cell r="AE542" t="str">
            <v>NA</v>
          </cell>
          <cell r="AF542" t="str">
            <v>570.NA1</v>
          </cell>
        </row>
        <row r="543">
          <cell r="A543">
            <v>543</v>
          </cell>
          <cell r="AD543">
            <v>570</v>
          </cell>
          <cell r="AE543" t="str">
            <v>NA</v>
          </cell>
          <cell r="AF543" t="str">
            <v>570.NA2</v>
          </cell>
        </row>
        <row r="544">
          <cell r="A544">
            <v>544</v>
          </cell>
          <cell r="B544">
            <v>571</v>
          </cell>
          <cell r="C544" t="str">
            <v>Maintenance of Overhead Lines</v>
          </cell>
          <cell r="AD544">
            <v>571</v>
          </cell>
          <cell r="AE544" t="str">
            <v>NA</v>
          </cell>
          <cell r="AF544" t="str">
            <v>571.NA</v>
          </cell>
        </row>
        <row r="545">
          <cell r="A545">
            <v>545</v>
          </cell>
          <cell r="D545" t="str">
            <v>SG</v>
          </cell>
          <cell r="E545" t="str">
            <v>T</v>
          </cell>
          <cell r="F545">
            <v>-14500.981119705681</v>
          </cell>
          <cell r="G545">
            <v>0</v>
          </cell>
          <cell r="H545">
            <v>-14500.981119705681</v>
          </cell>
          <cell r="I545">
            <v>0</v>
          </cell>
          <cell r="J545">
            <v>0</v>
          </cell>
          <cell r="K545">
            <v>0</v>
          </cell>
          <cell r="P545">
            <v>0.43</v>
          </cell>
          <cell r="Q545">
            <v>-6235.4218814734422</v>
          </cell>
          <cell r="R545">
            <v>-8265.5592382322393</v>
          </cell>
          <cell r="Y545">
            <v>0</v>
          </cell>
          <cell r="Z545">
            <v>0</v>
          </cell>
          <cell r="AA545">
            <v>0</v>
          </cell>
          <cell r="AB545">
            <v>0</v>
          </cell>
          <cell r="AD545">
            <v>571</v>
          </cell>
          <cell r="AE545" t="str">
            <v>SG</v>
          </cell>
          <cell r="AF545" t="str">
            <v>571.SG</v>
          </cell>
        </row>
        <row r="546">
          <cell r="A546">
            <v>546</v>
          </cell>
          <cell r="D546" t="str">
            <v>CAGW</v>
          </cell>
          <cell r="E546" t="str">
            <v>T</v>
          </cell>
          <cell r="F546">
            <v>2205121.0664432845</v>
          </cell>
          <cell r="G546">
            <v>0</v>
          </cell>
          <cell r="H546">
            <v>2205121.0664432845</v>
          </cell>
          <cell r="I546">
            <v>0</v>
          </cell>
          <cell r="J546">
            <v>0</v>
          </cell>
          <cell r="K546">
            <v>0</v>
          </cell>
          <cell r="P546">
            <v>0.43</v>
          </cell>
          <cell r="Q546">
            <v>948202.05857061234</v>
          </cell>
          <cell r="R546">
            <v>1256919.0078726723</v>
          </cell>
          <cell r="AD546">
            <v>571</v>
          </cell>
          <cell r="AE546" t="str">
            <v>CAGW</v>
          </cell>
          <cell r="AF546" t="str">
            <v>571.CAGW</v>
          </cell>
        </row>
        <row r="547">
          <cell r="A547">
            <v>547</v>
          </cell>
          <cell r="D547" t="str">
            <v>JBG</v>
          </cell>
          <cell r="E547" t="str">
            <v>T</v>
          </cell>
          <cell r="F547">
            <v>-28.950837060397966</v>
          </cell>
          <cell r="G547">
            <v>0</v>
          </cell>
          <cell r="H547">
            <v>-28.950837060397966</v>
          </cell>
          <cell r="I547">
            <v>0</v>
          </cell>
          <cell r="J547">
            <v>0</v>
          </cell>
          <cell r="K547">
            <v>0</v>
          </cell>
          <cell r="P547">
            <v>0.43</v>
          </cell>
          <cell r="Q547">
            <v>-12.448859935971125</v>
          </cell>
          <cell r="R547">
            <v>-16.501977124426841</v>
          </cell>
          <cell r="Y547">
            <v>0</v>
          </cell>
          <cell r="Z547">
            <v>0</v>
          </cell>
          <cell r="AA547">
            <v>0</v>
          </cell>
          <cell r="AB547">
            <v>0</v>
          </cell>
          <cell r="AD547">
            <v>571</v>
          </cell>
          <cell r="AE547" t="str">
            <v>JBG</v>
          </cell>
          <cell r="AF547" t="str">
            <v>571.JBG</v>
          </cell>
        </row>
        <row r="548">
          <cell r="A548">
            <v>548</v>
          </cell>
          <cell r="F548">
            <v>2190591.1344865183</v>
          </cell>
          <cell r="G548">
            <v>0</v>
          </cell>
          <cell r="H548">
            <v>2190591.1344865183</v>
          </cell>
          <cell r="I548">
            <v>0</v>
          </cell>
          <cell r="J548">
            <v>0</v>
          </cell>
          <cell r="K548">
            <v>0</v>
          </cell>
          <cell r="N548">
            <v>0</v>
          </cell>
          <cell r="O548">
            <v>0</v>
          </cell>
          <cell r="Q548">
            <v>941954.18782920297</v>
          </cell>
          <cell r="R548">
            <v>1248636.9466573156</v>
          </cell>
          <cell r="T548">
            <v>0</v>
          </cell>
          <cell r="U548">
            <v>0</v>
          </cell>
          <cell r="V548">
            <v>0</v>
          </cell>
          <cell r="W548">
            <v>0</v>
          </cell>
          <cell r="X548">
            <v>0</v>
          </cell>
          <cell r="Y548">
            <v>0</v>
          </cell>
          <cell r="Z548">
            <v>0</v>
          </cell>
          <cell r="AA548">
            <v>0</v>
          </cell>
          <cell r="AB548">
            <v>0</v>
          </cell>
          <cell r="AD548">
            <v>571</v>
          </cell>
          <cell r="AE548" t="str">
            <v>NA</v>
          </cell>
          <cell r="AF548" t="str">
            <v>571.NA1</v>
          </cell>
        </row>
        <row r="549">
          <cell r="A549">
            <v>549</v>
          </cell>
          <cell r="AD549">
            <v>571</v>
          </cell>
          <cell r="AE549" t="str">
            <v>NA</v>
          </cell>
          <cell r="AF549" t="str">
            <v>571.NA2</v>
          </cell>
        </row>
        <row r="550">
          <cell r="A550">
            <v>550</v>
          </cell>
          <cell r="B550">
            <v>572</v>
          </cell>
          <cell r="C550" t="str">
            <v>Maintenance of Underground Lines</v>
          </cell>
          <cell r="AD550">
            <v>572</v>
          </cell>
          <cell r="AE550" t="str">
            <v>NA</v>
          </cell>
          <cell r="AF550" t="str">
            <v>572.NA</v>
          </cell>
        </row>
        <row r="551">
          <cell r="A551">
            <v>551</v>
          </cell>
          <cell r="D551" t="str">
            <v>CAGW</v>
          </cell>
          <cell r="E551" t="str">
            <v>T</v>
          </cell>
          <cell r="F551">
            <v>2346.1135633113963</v>
          </cell>
          <cell r="G551">
            <v>0</v>
          </cell>
          <cell r="H551">
            <v>2346.1135633113963</v>
          </cell>
          <cell r="I551">
            <v>0</v>
          </cell>
          <cell r="J551">
            <v>0</v>
          </cell>
          <cell r="K551">
            <v>0</v>
          </cell>
          <cell r="P551">
            <v>0.43</v>
          </cell>
          <cell r="Q551">
            <v>1008.8288322239003</v>
          </cell>
          <cell r="R551">
            <v>1337.2847310874961</v>
          </cell>
          <cell r="Y551">
            <v>0</v>
          </cell>
          <cell r="Z551">
            <v>0</v>
          </cell>
          <cell r="AA551">
            <v>0</v>
          </cell>
          <cell r="AB551">
            <v>0</v>
          </cell>
          <cell r="AD551">
            <v>572</v>
          </cell>
          <cell r="AE551" t="str">
            <v>CAGW</v>
          </cell>
          <cell r="AF551" t="str">
            <v>572.CAGW</v>
          </cell>
        </row>
        <row r="552">
          <cell r="A552">
            <v>552</v>
          </cell>
          <cell r="F552">
            <v>2346.1135633113963</v>
          </cell>
          <cell r="G552">
            <v>0</v>
          </cell>
          <cell r="H552">
            <v>2346.1135633113963</v>
          </cell>
          <cell r="I552">
            <v>0</v>
          </cell>
          <cell r="J552">
            <v>0</v>
          </cell>
          <cell r="K552">
            <v>0</v>
          </cell>
          <cell r="N552">
            <v>0</v>
          </cell>
          <cell r="O552">
            <v>0</v>
          </cell>
          <cell r="Q552">
            <v>1008.8288322239003</v>
          </cell>
          <cell r="R552">
            <v>1337.2847310874961</v>
          </cell>
          <cell r="T552">
            <v>0</v>
          </cell>
          <cell r="U552">
            <v>0</v>
          </cell>
          <cell r="V552">
            <v>0</v>
          </cell>
          <cell r="W552">
            <v>0</v>
          </cell>
          <cell r="X552">
            <v>0</v>
          </cell>
          <cell r="Y552">
            <v>0</v>
          </cell>
          <cell r="Z552">
            <v>0</v>
          </cell>
          <cell r="AA552">
            <v>0</v>
          </cell>
          <cell r="AB552">
            <v>0</v>
          </cell>
          <cell r="AD552">
            <v>572</v>
          </cell>
          <cell r="AE552" t="str">
            <v>NA</v>
          </cell>
          <cell r="AF552" t="str">
            <v>572.NA1</v>
          </cell>
        </row>
        <row r="553">
          <cell r="A553">
            <v>553</v>
          </cell>
          <cell r="AD553">
            <v>572</v>
          </cell>
          <cell r="AE553" t="str">
            <v>NA</v>
          </cell>
          <cell r="AF553" t="str">
            <v>572.NA2</v>
          </cell>
        </row>
        <row r="554">
          <cell r="A554">
            <v>554</v>
          </cell>
          <cell r="B554">
            <v>573</v>
          </cell>
          <cell r="C554" t="str">
            <v>Maint of Misc. Transmission Plant</v>
          </cell>
          <cell r="AD554">
            <v>573</v>
          </cell>
          <cell r="AE554" t="str">
            <v>NA</v>
          </cell>
          <cell r="AF554" t="str">
            <v>573.NA</v>
          </cell>
        </row>
        <row r="555">
          <cell r="A555">
            <v>555</v>
          </cell>
          <cell r="D555" t="str">
            <v>SG</v>
          </cell>
          <cell r="E555" t="str">
            <v>T</v>
          </cell>
          <cell r="F555">
            <v>40528.669920150707</v>
          </cell>
          <cell r="G555">
            <v>0</v>
          </cell>
          <cell r="H555">
            <v>40528.669920150707</v>
          </cell>
          <cell r="I555">
            <v>0</v>
          </cell>
          <cell r="J555">
            <v>0</v>
          </cell>
          <cell r="K555">
            <v>0</v>
          </cell>
          <cell r="P555">
            <v>0.43</v>
          </cell>
          <cell r="Q555">
            <v>17427.328065664802</v>
          </cell>
          <cell r="R555">
            <v>23101.341854485905</v>
          </cell>
          <cell r="Y555">
            <v>0</v>
          </cell>
          <cell r="Z555">
            <v>0</v>
          </cell>
          <cell r="AA555">
            <v>0</v>
          </cell>
          <cell r="AB555">
            <v>0</v>
          </cell>
          <cell r="AD555">
            <v>573</v>
          </cell>
          <cell r="AE555" t="str">
            <v>SG</v>
          </cell>
          <cell r="AF555" t="str">
            <v>573.SG</v>
          </cell>
        </row>
        <row r="556">
          <cell r="A556">
            <v>556</v>
          </cell>
          <cell r="F556">
            <v>40528.669920150707</v>
          </cell>
          <cell r="G556">
            <v>0</v>
          </cell>
          <cell r="H556">
            <v>40528.669920150707</v>
          </cell>
          <cell r="I556">
            <v>0</v>
          </cell>
          <cell r="J556">
            <v>0</v>
          </cell>
          <cell r="K556">
            <v>0</v>
          </cell>
          <cell r="N556">
            <v>0</v>
          </cell>
          <cell r="O556">
            <v>0</v>
          </cell>
          <cell r="Q556">
            <v>17427.328065664802</v>
          </cell>
          <cell r="R556">
            <v>23101.341854485905</v>
          </cell>
          <cell r="T556">
            <v>0</v>
          </cell>
          <cell r="U556">
            <v>0</v>
          </cell>
          <cell r="V556">
            <v>0</v>
          </cell>
          <cell r="W556">
            <v>0</v>
          </cell>
          <cell r="X556">
            <v>0</v>
          </cell>
          <cell r="Y556">
            <v>0</v>
          </cell>
          <cell r="Z556">
            <v>0</v>
          </cell>
          <cell r="AA556">
            <v>0</v>
          </cell>
          <cell r="AB556">
            <v>0</v>
          </cell>
          <cell r="AD556">
            <v>573</v>
          </cell>
          <cell r="AE556" t="str">
            <v>NA</v>
          </cell>
          <cell r="AF556" t="str">
            <v>573.NA1</v>
          </cell>
        </row>
        <row r="557">
          <cell r="A557">
            <v>557</v>
          </cell>
          <cell r="AD557">
            <v>573</v>
          </cell>
          <cell r="AE557" t="str">
            <v>NA</v>
          </cell>
          <cell r="AF557" t="str">
            <v>573.NA2</v>
          </cell>
        </row>
        <row r="558">
          <cell r="A558">
            <v>558</v>
          </cell>
          <cell r="B558" t="str">
            <v>TOTAL TRANSMISSION EXPENSE</v>
          </cell>
          <cell r="F558">
            <v>31289088.988083337</v>
          </cell>
          <cell r="G558">
            <v>0</v>
          </cell>
          <cell r="H558">
            <v>31289088.988083337</v>
          </cell>
          <cell r="I558">
            <v>0</v>
          </cell>
          <cell r="J558">
            <v>0</v>
          </cell>
          <cell r="K558">
            <v>0</v>
          </cell>
          <cell r="N558">
            <v>0</v>
          </cell>
          <cell r="O558">
            <v>0</v>
          </cell>
          <cell r="Q558">
            <v>13454308.264875835</v>
          </cell>
          <cell r="R558">
            <v>17834780.723207504</v>
          </cell>
          <cell r="T558">
            <v>0</v>
          </cell>
          <cell r="U558">
            <v>0</v>
          </cell>
          <cell r="V558">
            <v>0</v>
          </cell>
          <cell r="W558">
            <v>0</v>
          </cell>
          <cell r="X558">
            <v>0</v>
          </cell>
          <cell r="Y558">
            <v>0</v>
          </cell>
          <cell r="Z558">
            <v>0</v>
          </cell>
          <cell r="AA558">
            <v>0</v>
          </cell>
          <cell r="AB558">
            <v>0</v>
          </cell>
          <cell r="AD558" t="str">
            <v>TOTAL TRANSMISSION EXPENSE</v>
          </cell>
          <cell r="AE558" t="str">
            <v>NA</v>
          </cell>
          <cell r="AF558" t="str">
            <v>TOTAL TRANSMISSION EXPENSE.NA</v>
          </cell>
        </row>
        <row r="559">
          <cell r="A559">
            <v>559</v>
          </cell>
          <cell r="AD559" t="str">
            <v>TOTAL TRANSMISSION EXPENSE</v>
          </cell>
          <cell r="AE559" t="str">
            <v>NA</v>
          </cell>
          <cell r="AF559" t="str">
            <v>TOTAL TRANSMISSION EXPENSE.NA1</v>
          </cell>
        </row>
        <row r="560">
          <cell r="A560">
            <v>560</v>
          </cell>
          <cell r="B560">
            <v>580</v>
          </cell>
          <cell r="C560" t="str">
            <v>Operation Supervision &amp; Engineering</v>
          </cell>
          <cell r="AD560">
            <v>580</v>
          </cell>
          <cell r="AE560" t="str">
            <v>NA</v>
          </cell>
          <cell r="AF560" t="str">
            <v>580.NA</v>
          </cell>
        </row>
        <row r="561">
          <cell r="A561">
            <v>561</v>
          </cell>
          <cell r="D561" t="str">
            <v>S</v>
          </cell>
          <cell r="E561" t="str">
            <v>DPW</v>
          </cell>
          <cell r="F561">
            <v>105891.05204010734</v>
          </cell>
          <cell r="G561">
            <v>0</v>
          </cell>
          <cell r="H561">
            <v>0</v>
          </cell>
          <cell r="I561">
            <v>105891.05204010734</v>
          </cell>
          <cell r="J561">
            <v>0</v>
          </cell>
          <cell r="K561">
            <v>0</v>
          </cell>
          <cell r="S561" t="str">
            <v>PLNT</v>
          </cell>
          <cell r="T561">
            <v>12467.597037440933</v>
          </cell>
          <cell r="U561">
            <v>50750.046742982144</v>
          </cell>
          <cell r="V561">
            <v>25913.19885367246</v>
          </cell>
          <cell r="W561">
            <v>2904.3450691597641</v>
          </cell>
          <cell r="X561">
            <v>13855.864336852033</v>
          </cell>
          <cell r="Y561">
            <v>0</v>
          </cell>
          <cell r="Z561">
            <v>0</v>
          </cell>
          <cell r="AA561">
            <v>0</v>
          </cell>
          <cell r="AB561">
            <v>0</v>
          </cell>
          <cell r="AD561">
            <v>580</v>
          </cell>
          <cell r="AE561" t="str">
            <v>S</v>
          </cell>
          <cell r="AF561" t="str">
            <v>580.S</v>
          </cell>
        </row>
        <row r="562">
          <cell r="A562">
            <v>562</v>
          </cell>
          <cell r="D562" t="str">
            <v>SNPD</v>
          </cell>
          <cell r="E562" t="str">
            <v>DPW</v>
          </cell>
          <cell r="F562">
            <v>757743.4893823379</v>
          </cell>
          <cell r="G562">
            <v>0</v>
          </cell>
          <cell r="H562">
            <v>0</v>
          </cell>
          <cell r="I562">
            <v>757743.4893823379</v>
          </cell>
          <cell r="J562">
            <v>0</v>
          </cell>
          <cell r="K562">
            <v>0</v>
          </cell>
          <cell r="S562" t="str">
            <v>PLNT</v>
          </cell>
          <cell r="T562">
            <v>89216.608026381218</v>
          </cell>
          <cell r="U562">
            <v>363161.1620099743</v>
          </cell>
          <cell r="V562">
            <v>185431.69929979535</v>
          </cell>
          <cell r="W562">
            <v>20783.140073459188</v>
          </cell>
          <cell r="X562">
            <v>99150.879972727766</v>
          </cell>
          <cell r="Y562">
            <v>0</v>
          </cell>
          <cell r="Z562">
            <v>0</v>
          </cell>
          <cell r="AA562">
            <v>0</v>
          </cell>
          <cell r="AB562">
            <v>0</v>
          </cell>
          <cell r="AD562">
            <v>580</v>
          </cell>
          <cell r="AE562" t="str">
            <v>SNPD</v>
          </cell>
          <cell r="AF562" t="str">
            <v>580.SNPD</v>
          </cell>
        </row>
        <row r="563">
          <cell r="A563">
            <v>563</v>
          </cell>
          <cell r="F563">
            <v>863634.54142244521</v>
          </cell>
          <cell r="G563">
            <v>0</v>
          </cell>
          <cell r="H563">
            <v>0</v>
          </cell>
          <cell r="I563">
            <v>863634.54142244521</v>
          </cell>
          <cell r="J563">
            <v>0</v>
          </cell>
          <cell r="K563">
            <v>0</v>
          </cell>
          <cell r="N563">
            <v>0</v>
          </cell>
          <cell r="O563">
            <v>0</v>
          </cell>
          <cell r="Q563">
            <v>0</v>
          </cell>
          <cell r="R563">
            <v>0</v>
          </cell>
          <cell r="T563">
            <v>101684.20506382216</v>
          </cell>
          <cell r="U563">
            <v>413911.20875295647</v>
          </cell>
          <cell r="V563">
            <v>211344.8981534678</v>
          </cell>
          <cell r="W563">
            <v>23687.485142618953</v>
          </cell>
          <cell r="X563">
            <v>113006.74430957979</v>
          </cell>
          <cell r="Y563">
            <v>0</v>
          </cell>
          <cell r="Z563">
            <v>0</v>
          </cell>
          <cell r="AA563">
            <v>0</v>
          </cell>
          <cell r="AB563">
            <v>0</v>
          </cell>
          <cell r="AD563">
            <v>580</v>
          </cell>
          <cell r="AE563" t="str">
            <v>NA</v>
          </cell>
          <cell r="AF563" t="str">
            <v>580.NA1</v>
          </cell>
        </row>
        <row r="564">
          <cell r="A564">
            <v>564</v>
          </cell>
          <cell r="AD564">
            <v>580</v>
          </cell>
          <cell r="AE564" t="str">
            <v>NA</v>
          </cell>
          <cell r="AF564" t="str">
            <v>580.NA2</v>
          </cell>
        </row>
        <row r="565">
          <cell r="A565">
            <v>565</v>
          </cell>
          <cell r="B565">
            <v>581</v>
          </cell>
          <cell r="C565" t="str">
            <v>Load Dispatching</v>
          </cell>
          <cell r="AD565">
            <v>581</v>
          </cell>
          <cell r="AE565" t="str">
            <v>NA</v>
          </cell>
          <cell r="AF565" t="str">
            <v>581.NA</v>
          </cell>
        </row>
        <row r="566">
          <cell r="A566">
            <v>566</v>
          </cell>
          <cell r="D566" t="str">
            <v>S</v>
          </cell>
          <cell r="E566" t="str">
            <v>DPW</v>
          </cell>
          <cell r="F566">
            <v>0</v>
          </cell>
          <cell r="G566">
            <v>0</v>
          </cell>
          <cell r="H566">
            <v>0</v>
          </cell>
          <cell r="I566">
            <v>0</v>
          </cell>
          <cell r="J566">
            <v>0</v>
          </cell>
          <cell r="K566">
            <v>0</v>
          </cell>
          <cell r="S566" t="str">
            <v>SUBS</v>
          </cell>
          <cell r="T566">
            <v>0</v>
          </cell>
          <cell r="U566">
            <v>0</v>
          </cell>
          <cell r="V566">
            <v>0</v>
          </cell>
          <cell r="W566">
            <v>0</v>
          </cell>
          <cell r="X566">
            <v>0</v>
          </cell>
          <cell r="Y566">
            <v>0</v>
          </cell>
          <cell r="Z566">
            <v>0</v>
          </cell>
          <cell r="AA566">
            <v>0</v>
          </cell>
          <cell r="AB566">
            <v>0</v>
          </cell>
          <cell r="AD566">
            <v>581</v>
          </cell>
          <cell r="AE566" t="str">
            <v>S</v>
          </cell>
          <cell r="AF566" t="str">
            <v>581.S</v>
          </cell>
        </row>
        <row r="567">
          <cell r="A567">
            <v>567</v>
          </cell>
          <cell r="D567" t="str">
            <v>SNPD</v>
          </cell>
          <cell r="E567" t="str">
            <v>DPW</v>
          </cell>
          <cell r="F567">
            <v>815327.71540465741</v>
          </cell>
          <cell r="G567">
            <v>0</v>
          </cell>
          <cell r="H567">
            <v>0</v>
          </cell>
          <cell r="I567">
            <v>815327.71540465741</v>
          </cell>
          <cell r="J567">
            <v>0</v>
          </cell>
          <cell r="K567">
            <v>0</v>
          </cell>
          <cell r="S567" t="str">
            <v>SUBS</v>
          </cell>
          <cell r="T567">
            <v>815327.71540465741</v>
          </cell>
          <cell r="U567">
            <v>0</v>
          </cell>
          <cell r="V567">
            <v>0</v>
          </cell>
          <cell r="W567">
            <v>0</v>
          </cell>
          <cell r="X567">
            <v>0</v>
          </cell>
          <cell r="Y567">
            <v>0</v>
          </cell>
          <cell r="Z567">
            <v>0</v>
          </cell>
          <cell r="AA567">
            <v>0</v>
          </cell>
          <cell r="AB567">
            <v>0</v>
          </cell>
          <cell r="AD567">
            <v>581</v>
          </cell>
          <cell r="AE567" t="str">
            <v>SNPD</v>
          </cell>
          <cell r="AF567" t="str">
            <v>581.SNPD</v>
          </cell>
        </row>
        <row r="568">
          <cell r="A568">
            <v>568</v>
          </cell>
          <cell r="F568">
            <v>815327.71540465741</v>
          </cell>
          <cell r="G568">
            <v>0</v>
          </cell>
          <cell r="H568">
            <v>0</v>
          </cell>
          <cell r="I568">
            <v>815327.71540465741</v>
          </cell>
          <cell r="J568">
            <v>0</v>
          </cell>
          <cell r="K568">
            <v>0</v>
          </cell>
          <cell r="N568">
            <v>0</v>
          </cell>
          <cell r="O568">
            <v>0</v>
          </cell>
          <cell r="Q568">
            <v>0</v>
          </cell>
          <cell r="R568">
            <v>0</v>
          </cell>
          <cell r="T568">
            <v>815327.71540465741</v>
          </cell>
          <cell r="U568">
            <v>0</v>
          </cell>
          <cell r="V568">
            <v>0</v>
          </cell>
          <cell r="W568">
            <v>0</v>
          </cell>
          <cell r="X568">
            <v>0</v>
          </cell>
          <cell r="Y568">
            <v>0</v>
          </cell>
          <cell r="Z568">
            <v>0</v>
          </cell>
          <cell r="AA568">
            <v>0</v>
          </cell>
          <cell r="AB568">
            <v>0</v>
          </cell>
          <cell r="AD568">
            <v>581</v>
          </cell>
          <cell r="AE568" t="str">
            <v>NA</v>
          </cell>
          <cell r="AF568" t="str">
            <v>581.NA1</v>
          </cell>
        </row>
        <row r="569">
          <cell r="A569">
            <v>569</v>
          </cell>
          <cell r="AD569">
            <v>581</v>
          </cell>
          <cell r="AE569" t="str">
            <v>NA</v>
          </cell>
          <cell r="AF569" t="str">
            <v>581.NA2</v>
          </cell>
        </row>
        <row r="570">
          <cell r="A570">
            <v>570</v>
          </cell>
          <cell r="B570">
            <v>582</v>
          </cell>
          <cell r="C570" t="str">
            <v>Station Expense</v>
          </cell>
          <cell r="AD570">
            <v>582</v>
          </cell>
          <cell r="AE570" t="str">
            <v>NA</v>
          </cell>
          <cell r="AF570" t="str">
            <v>582.NA</v>
          </cell>
        </row>
        <row r="571">
          <cell r="A571">
            <v>571</v>
          </cell>
          <cell r="D571" t="str">
            <v>S</v>
          </cell>
          <cell r="E571" t="str">
            <v>DPW</v>
          </cell>
          <cell r="F571">
            <v>283703.50020491803</v>
          </cell>
          <cell r="G571">
            <v>0</v>
          </cell>
          <cell r="H571">
            <v>0</v>
          </cell>
          <cell r="I571">
            <v>283703.50020491803</v>
          </cell>
          <cell r="J571">
            <v>0</v>
          </cell>
          <cell r="K571">
            <v>0</v>
          </cell>
          <cell r="S571" t="str">
            <v>SUBS</v>
          </cell>
          <cell r="T571">
            <v>283703.50020491803</v>
          </cell>
          <cell r="U571">
            <v>0</v>
          </cell>
          <cell r="V571">
            <v>0</v>
          </cell>
          <cell r="W571">
            <v>0</v>
          </cell>
          <cell r="X571">
            <v>0</v>
          </cell>
          <cell r="Y571">
            <v>0</v>
          </cell>
          <cell r="Z571">
            <v>0</v>
          </cell>
          <cell r="AA571">
            <v>0</v>
          </cell>
          <cell r="AB571">
            <v>0</v>
          </cell>
          <cell r="AD571">
            <v>582</v>
          </cell>
          <cell r="AE571" t="str">
            <v>S</v>
          </cell>
          <cell r="AF571" t="str">
            <v>582.S</v>
          </cell>
        </row>
        <row r="572">
          <cell r="A572">
            <v>572</v>
          </cell>
          <cell r="D572" t="str">
            <v>SNPD</v>
          </cell>
          <cell r="E572" t="str">
            <v>DPW</v>
          </cell>
          <cell r="F572">
            <v>3181.7155460154104</v>
          </cell>
          <cell r="G572">
            <v>0</v>
          </cell>
          <cell r="H572">
            <v>0</v>
          </cell>
          <cell r="I572">
            <v>3181.7155460154104</v>
          </cell>
          <cell r="J572">
            <v>0</v>
          </cell>
          <cell r="K572">
            <v>0</v>
          </cell>
          <cell r="S572" t="str">
            <v>SUBS</v>
          </cell>
          <cell r="T572">
            <v>3181.7155460154104</v>
          </cell>
          <cell r="U572">
            <v>0</v>
          </cell>
          <cell r="V572">
            <v>0</v>
          </cell>
          <cell r="W572">
            <v>0</v>
          </cell>
          <cell r="X572">
            <v>0</v>
          </cell>
          <cell r="Y572">
            <v>0</v>
          </cell>
          <cell r="Z572">
            <v>0</v>
          </cell>
          <cell r="AA572">
            <v>0</v>
          </cell>
          <cell r="AB572">
            <v>0</v>
          </cell>
          <cell r="AD572">
            <v>582</v>
          </cell>
          <cell r="AE572" t="str">
            <v>SNPD</v>
          </cell>
          <cell r="AF572" t="str">
            <v>582.SNPD</v>
          </cell>
        </row>
        <row r="573">
          <cell r="A573">
            <v>573</v>
          </cell>
          <cell r="F573">
            <v>286885.21575093345</v>
          </cell>
          <cell r="G573">
            <v>0</v>
          </cell>
          <cell r="H573">
            <v>0</v>
          </cell>
          <cell r="I573">
            <v>286885.21575093345</v>
          </cell>
          <cell r="J573">
            <v>0</v>
          </cell>
          <cell r="K573">
            <v>0</v>
          </cell>
          <cell r="N573">
            <v>0</v>
          </cell>
          <cell r="O573">
            <v>0</v>
          </cell>
          <cell r="Q573">
            <v>0</v>
          </cell>
          <cell r="R573">
            <v>0</v>
          </cell>
          <cell r="T573">
            <v>286885.21575093345</v>
          </cell>
          <cell r="U573">
            <v>0</v>
          </cell>
          <cell r="V573">
            <v>0</v>
          </cell>
          <cell r="W573">
            <v>0</v>
          </cell>
          <cell r="X573">
            <v>0</v>
          </cell>
          <cell r="Y573">
            <v>0</v>
          </cell>
          <cell r="Z573">
            <v>0</v>
          </cell>
          <cell r="AA573">
            <v>0</v>
          </cell>
          <cell r="AB573">
            <v>0</v>
          </cell>
          <cell r="AD573">
            <v>582</v>
          </cell>
          <cell r="AE573" t="str">
            <v>NA</v>
          </cell>
          <cell r="AF573" t="str">
            <v>582.NA1</v>
          </cell>
        </row>
        <row r="574">
          <cell r="A574">
            <v>574</v>
          </cell>
          <cell r="AD574">
            <v>582</v>
          </cell>
          <cell r="AE574" t="str">
            <v>NA</v>
          </cell>
          <cell r="AF574" t="str">
            <v>582.NA2</v>
          </cell>
        </row>
        <row r="575">
          <cell r="A575">
            <v>575</v>
          </cell>
          <cell r="B575">
            <v>583</v>
          </cell>
          <cell r="C575" t="str">
            <v>Overhead Line Expenses</v>
          </cell>
          <cell r="AD575">
            <v>583</v>
          </cell>
          <cell r="AE575" t="str">
            <v>NA</v>
          </cell>
          <cell r="AF575" t="str">
            <v>583.NA</v>
          </cell>
        </row>
        <row r="576">
          <cell r="A576">
            <v>576</v>
          </cell>
          <cell r="D576" t="str">
            <v>S</v>
          </cell>
          <cell r="E576" t="str">
            <v>DPW</v>
          </cell>
          <cell r="F576">
            <v>424114.01434426231</v>
          </cell>
          <cell r="G576">
            <v>0</v>
          </cell>
          <cell r="H576">
            <v>0</v>
          </cell>
          <cell r="I576">
            <v>424114.01434426231</v>
          </cell>
          <cell r="J576">
            <v>0</v>
          </cell>
          <cell r="K576">
            <v>0</v>
          </cell>
          <cell r="S576" t="str">
            <v>PC</v>
          </cell>
          <cell r="T576">
            <v>0</v>
          </cell>
          <cell r="U576">
            <v>424114.01434426231</v>
          </cell>
          <cell r="V576">
            <v>0</v>
          </cell>
          <cell r="W576">
            <v>0</v>
          </cell>
          <cell r="X576">
            <v>0</v>
          </cell>
          <cell r="Y576">
            <v>0</v>
          </cell>
          <cell r="Z576">
            <v>0</v>
          </cell>
          <cell r="AA576">
            <v>0</v>
          </cell>
          <cell r="AB576">
            <v>0</v>
          </cell>
          <cell r="AD576">
            <v>583</v>
          </cell>
          <cell r="AE576" t="str">
            <v>S</v>
          </cell>
          <cell r="AF576" t="str">
            <v>583.S</v>
          </cell>
        </row>
        <row r="577">
          <cell r="A577">
            <v>577</v>
          </cell>
          <cell r="D577" t="str">
            <v>SNPD</v>
          </cell>
          <cell r="E577" t="str">
            <v>DPW</v>
          </cell>
          <cell r="F577">
            <v>1993.2028196324584</v>
          </cell>
          <cell r="G577">
            <v>0</v>
          </cell>
          <cell r="H577">
            <v>0</v>
          </cell>
          <cell r="I577">
            <v>1993.2028196324584</v>
          </cell>
          <cell r="J577">
            <v>0</v>
          </cell>
          <cell r="K577">
            <v>0</v>
          </cell>
          <cell r="S577" t="str">
            <v>PC</v>
          </cell>
          <cell r="T577">
            <v>0</v>
          </cell>
          <cell r="U577">
            <v>1993.2028196324584</v>
          </cell>
          <cell r="V577">
            <v>0</v>
          </cell>
          <cell r="W577">
            <v>0</v>
          </cell>
          <cell r="X577">
            <v>0</v>
          </cell>
          <cell r="Y577">
            <v>0</v>
          </cell>
          <cell r="Z577">
            <v>0</v>
          </cell>
          <cell r="AA577">
            <v>0</v>
          </cell>
          <cell r="AB577">
            <v>0</v>
          </cell>
          <cell r="AD577">
            <v>583</v>
          </cell>
          <cell r="AE577" t="str">
            <v>SNPD</v>
          </cell>
          <cell r="AF577" t="str">
            <v>583.SNPD</v>
          </cell>
        </row>
        <row r="578">
          <cell r="A578">
            <v>578</v>
          </cell>
          <cell r="F578">
            <v>426107.21716389479</v>
          </cell>
          <cell r="G578">
            <v>0</v>
          </cell>
          <cell r="H578">
            <v>0</v>
          </cell>
          <cell r="I578">
            <v>426107.21716389479</v>
          </cell>
          <cell r="J578">
            <v>0</v>
          </cell>
          <cell r="K578">
            <v>0</v>
          </cell>
          <cell r="N578">
            <v>0</v>
          </cell>
          <cell r="O578">
            <v>0</v>
          </cell>
          <cell r="Q578">
            <v>0</v>
          </cell>
          <cell r="R578">
            <v>0</v>
          </cell>
          <cell r="T578">
            <v>0</v>
          </cell>
          <cell r="U578">
            <v>426107.21716389479</v>
          </cell>
          <cell r="V578">
            <v>0</v>
          </cell>
          <cell r="W578">
            <v>0</v>
          </cell>
          <cell r="X578">
            <v>0</v>
          </cell>
          <cell r="Y578">
            <v>0</v>
          </cell>
          <cell r="Z578">
            <v>0</v>
          </cell>
          <cell r="AA578">
            <v>0</v>
          </cell>
          <cell r="AB578">
            <v>0</v>
          </cell>
          <cell r="AD578">
            <v>583</v>
          </cell>
          <cell r="AE578" t="str">
            <v>NA</v>
          </cell>
          <cell r="AF578" t="str">
            <v>583.NA1</v>
          </cell>
        </row>
        <row r="579">
          <cell r="A579">
            <v>579</v>
          </cell>
          <cell r="AD579">
            <v>583</v>
          </cell>
          <cell r="AE579" t="str">
            <v>NA</v>
          </cell>
          <cell r="AF579" t="str">
            <v>583.NA2</v>
          </cell>
        </row>
        <row r="580">
          <cell r="A580">
            <v>580</v>
          </cell>
          <cell r="B580">
            <v>584</v>
          </cell>
          <cell r="C580" t="str">
            <v>Underground Line Expense</v>
          </cell>
          <cell r="AD580">
            <v>584</v>
          </cell>
          <cell r="AE580" t="str">
            <v>NA</v>
          </cell>
          <cell r="AF580" t="str">
            <v>584.NA</v>
          </cell>
        </row>
        <row r="581">
          <cell r="A581">
            <v>581</v>
          </cell>
          <cell r="D581" t="str">
            <v>S</v>
          </cell>
          <cell r="E581" t="str">
            <v>DPW</v>
          </cell>
          <cell r="F581">
            <v>0</v>
          </cell>
          <cell r="G581">
            <v>0</v>
          </cell>
          <cell r="H581">
            <v>0</v>
          </cell>
          <cell r="I581">
            <v>0</v>
          </cell>
          <cell r="J581">
            <v>0</v>
          </cell>
          <cell r="K581">
            <v>0</v>
          </cell>
          <cell r="S581" t="str">
            <v>PC</v>
          </cell>
          <cell r="T581">
            <v>0</v>
          </cell>
          <cell r="U581">
            <v>0</v>
          </cell>
          <cell r="V581">
            <v>0</v>
          </cell>
          <cell r="W581">
            <v>0</v>
          </cell>
          <cell r="X581">
            <v>0</v>
          </cell>
          <cell r="Y581">
            <v>0</v>
          </cell>
          <cell r="Z581">
            <v>0</v>
          </cell>
          <cell r="AA581">
            <v>0</v>
          </cell>
          <cell r="AB581">
            <v>0</v>
          </cell>
          <cell r="AD581">
            <v>584</v>
          </cell>
          <cell r="AE581" t="str">
            <v>S</v>
          </cell>
          <cell r="AF581" t="str">
            <v>584.S</v>
          </cell>
        </row>
        <row r="582">
          <cell r="A582">
            <v>582</v>
          </cell>
          <cell r="D582" t="str">
            <v>SNPD</v>
          </cell>
          <cell r="E582" t="str">
            <v>DPW</v>
          </cell>
          <cell r="F582">
            <v>0</v>
          </cell>
          <cell r="G582">
            <v>0</v>
          </cell>
          <cell r="H582">
            <v>0</v>
          </cell>
          <cell r="I582">
            <v>0</v>
          </cell>
          <cell r="J582">
            <v>0</v>
          </cell>
          <cell r="K582">
            <v>0</v>
          </cell>
          <cell r="S582" t="str">
            <v>PC</v>
          </cell>
          <cell r="T582">
            <v>0</v>
          </cell>
          <cell r="U582">
            <v>0</v>
          </cell>
          <cell r="V582">
            <v>0</v>
          </cell>
          <cell r="W582">
            <v>0</v>
          </cell>
          <cell r="X582">
            <v>0</v>
          </cell>
          <cell r="Y582">
            <v>0</v>
          </cell>
          <cell r="Z582">
            <v>0</v>
          </cell>
          <cell r="AA582">
            <v>0</v>
          </cell>
          <cell r="AB582">
            <v>0</v>
          </cell>
          <cell r="AD582">
            <v>584</v>
          </cell>
          <cell r="AE582" t="str">
            <v>SNPD</v>
          </cell>
          <cell r="AF582" t="str">
            <v>584.SNPD</v>
          </cell>
        </row>
        <row r="583">
          <cell r="A583">
            <v>583</v>
          </cell>
          <cell r="F583">
            <v>0</v>
          </cell>
          <cell r="G583">
            <v>0</v>
          </cell>
          <cell r="H583">
            <v>0</v>
          </cell>
          <cell r="I583">
            <v>0</v>
          </cell>
          <cell r="J583">
            <v>0</v>
          </cell>
          <cell r="K583">
            <v>0</v>
          </cell>
          <cell r="N583">
            <v>0</v>
          </cell>
          <cell r="O583">
            <v>0</v>
          </cell>
          <cell r="Q583">
            <v>0</v>
          </cell>
          <cell r="R583">
            <v>0</v>
          </cell>
          <cell r="T583">
            <v>0</v>
          </cell>
          <cell r="U583">
            <v>0</v>
          </cell>
          <cell r="V583">
            <v>0</v>
          </cell>
          <cell r="W583">
            <v>0</v>
          </cell>
          <cell r="X583">
            <v>0</v>
          </cell>
          <cell r="Y583">
            <v>0</v>
          </cell>
          <cell r="Z583">
            <v>0</v>
          </cell>
          <cell r="AA583">
            <v>0</v>
          </cell>
          <cell r="AB583">
            <v>0</v>
          </cell>
          <cell r="AD583">
            <v>584</v>
          </cell>
          <cell r="AE583" t="str">
            <v>NA</v>
          </cell>
          <cell r="AF583" t="str">
            <v>584.NA1</v>
          </cell>
        </row>
        <row r="584">
          <cell r="A584">
            <v>584</v>
          </cell>
          <cell r="AD584">
            <v>584</v>
          </cell>
          <cell r="AE584" t="str">
            <v>NA</v>
          </cell>
          <cell r="AF584" t="str">
            <v>584.NA2</v>
          </cell>
        </row>
        <row r="585">
          <cell r="A585">
            <v>585</v>
          </cell>
          <cell r="B585">
            <v>585</v>
          </cell>
          <cell r="C585" t="str">
            <v>Street Lighting &amp; Signal Systems</v>
          </cell>
          <cell r="AD585">
            <v>585</v>
          </cell>
          <cell r="AE585" t="str">
            <v>NA</v>
          </cell>
          <cell r="AF585" t="str">
            <v>585.NA</v>
          </cell>
        </row>
        <row r="586">
          <cell r="A586">
            <v>586</v>
          </cell>
          <cell r="D586" t="str">
            <v>S</v>
          </cell>
          <cell r="E586" t="str">
            <v>DPW</v>
          </cell>
          <cell r="F586">
            <v>0</v>
          </cell>
          <cell r="G586">
            <v>0</v>
          </cell>
          <cell r="H586">
            <v>0</v>
          </cell>
          <cell r="I586">
            <v>0</v>
          </cell>
          <cell r="J586">
            <v>0</v>
          </cell>
          <cell r="K586">
            <v>0</v>
          </cell>
          <cell r="S586" t="str">
            <v>PC</v>
          </cell>
          <cell r="T586">
            <v>0</v>
          </cell>
          <cell r="U586">
            <v>0</v>
          </cell>
          <cell r="V586">
            <v>0</v>
          </cell>
          <cell r="W586">
            <v>0</v>
          </cell>
          <cell r="X586">
            <v>0</v>
          </cell>
          <cell r="Y586">
            <v>0</v>
          </cell>
          <cell r="Z586">
            <v>0</v>
          </cell>
          <cell r="AA586">
            <v>0</v>
          </cell>
          <cell r="AB586">
            <v>0</v>
          </cell>
          <cell r="AD586">
            <v>585</v>
          </cell>
          <cell r="AE586" t="str">
            <v>S</v>
          </cell>
          <cell r="AF586" t="str">
            <v>585.S</v>
          </cell>
        </row>
        <row r="587">
          <cell r="A587">
            <v>587</v>
          </cell>
          <cell r="D587" t="str">
            <v>SNPD</v>
          </cell>
          <cell r="E587" t="str">
            <v>DPW</v>
          </cell>
          <cell r="F587">
            <v>13267.722827660675</v>
          </cell>
          <cell r="G587">
            <v>0</v>
          </cell>
          <cell r="H587">
            <v>0</v>
          </cell>
          <cell r="I587">
            <v>13267.722827660675</v>
          </cell>
          <cell r="J587">
            <v>0</v>
          </cell>
          <cell r="K587">
            <v>0</v>
          </cell>
          <cell r="S587" t="str">
            <v>METR</v>
          </cell>
          <cell r="T587">
            <v>0</v>
          </cell>
          <cell r="U587">
            <v>0</v>
          </cell>
          <cell r="V587">
            <v>0</v>
          </cell>
          <cell r="W587">
            <v>13267.722827660675</v>
          </cell>
          <cell r="X587">
            <v>0</v>
          </cell>
          <cell r="Y587">
            <v>0</v>
          </cell>
          <cell r="Z587">
            <v>0</v>
          </cell>
          <cell r="AA587">
            <v>0</v>
          </cell>
          <cell r="AB587">
            <v>0</v>
          </cell>
          <cell r="AD587">
            <v>585</v>
          </cell>
          <cell r="AE587" t="str">
            <v>SNPD</v>
          </cell>
          <cell r="AF587" t="str">
            <v>585.SNPD</v>
          </cell>
        </row>
        <row r="588">
          <cell r="A588">
            <v>588</v>
          </cell>
          <cell r="F588">
            <v>13267.722827660675</v>
          </cell>
          <cell r="G588">
            <v>0</v>
          </cell>
          <cell r="H588">
            <v>0</v>
          </cell>
          <cell r="I588">
            <v>13267.722827660675</v>
          </cell>
          <cell r="J588">
            <v>0</v>
          </cell>
          <cell r="K588">
            <v>0</v>
          </cell>
          <cell r="N588">
            <v>0</v>
          </cell>
          <cell r="O588">
            <v>0</v>
          </cell>
          <cell r="Q588">
            <v>0</v>
          </cell>
          <cell r="R588">
            <v>0</v>
          </cell>
          <cell r="T588">
            <v>0</v>
          </cell>
          <cell r="U588">
            <v>0</v>
          </cell>
          <cell r="V588">
            <v>0</v>
          </cell>
          <cell r="W588">
            <v>13267.722827660675</v>
          </cell>
          <cell r="X588">
            <v>0</v>
          </cell>
          <cell r="Y588">
            <v>0</v>
          </cell>
          <cell r="Z588">
            <v>0</v>
          </cell>
          <cell r="AA588">
            <v>0</v>
          </cell>
          <cell r="AB588">
            <v>0</v>
          </cell>
          <cell r="AD588">
            <v>585</v>
          </cell>
          <cell r="AE588" t="str">
            <v>NA</v>
          </cell>
          <cell r="AF588" t="str">
            <v>585.NA1</v>
          </cell>
        </row>
        <row r="589">
          <cell r="A589">
            <v>589</v>
          </cell>
          <cell r="AD589">
            <v>585</v>
          </cell>
          <cell r="AE589" t="str">
            <v>NA</v>
          </cell>
          <cell r="AF589" t="str">
            <v>585.NA2</v>
          </cell>
        </row>
        <row r="590">
          <cell r="A590">
            <v>590</v>
          </cell>
          <cell r="B590">
            <v>586</v>
          </cell>
          <cell r="C590" t="str">
            <v>Meter Expenses</v>
          </cell>
          <cell r="AD590">
            <v>586</v>
          </cell>
          <cell r="AE590" t="str">
            <v>NA</v>
          </cell>
          <cell r="AF590" t="str">
            <v>586.NA</v>
          </cell>
        </row>
        <row r="591">
          <cell r="A591">
            <v>591</v>
          </cell>
          <cell r="D591" t="str">
            <v>S</v>
          </cell>
          <cell r="E591" t="str">
            <v>DPW</v>
          </cell>
          <cell r="F591">
            <v>561859.86209016398</v>
          </cell>
          <cell r="G591">
            <v>0</v>
          </cell>
          <cell r="H591">
            <v>0</v>
          </cell>
          <cell r="I591">
            <v>561859.86209016398</v>
          </cell>
          <cell r="J591">
            <v>0</v>
          </cell>
          <cell r="K591">
            <v>0</v>
          </cell>
          <cell r="S591" t="str">
            <v>METR</v>
          </cell>
          <cell r="T591">
            <v>0</v>
          </cell>
          <cell r="U591">
            <v>0</v>
          </cell>
          <cell r="V591">
            <v>0</v>
          </cell>
          <cell r="W591">
            <v>561859.86209016398</v>
          </cell>
          <cell r="X591">
            <v>0</v>
          </cell>
          <cell r="Y591">
            <v>0</v>
          </cell>
          <cell r="Z591">
            <v>0</v>
          </cell>
          <cell r="AA591">
            <v>0</v>
          </cell>
          <cell r="AB591">
            <v>0</v>
          </cell>
          <cell r="AD591">
            <v>586</v>
          </cell>
          <cell r="AE591" t="str">
            <v>S</v>
          </cell>
          <cell r="AF591" t="str">
            <v>586.S</v>
          </cell>
        </row>
        <row r="592">
          <cell r="A592">
            <v>592</v>
          </cell>
          <cell r="D592" t="str">
            <v>SNPD</v>
          </cell>
          <cell r="E592" t="str">
            <v>DPW</v>
          </cell>
          <cell r="F592">
            <v>25714.672458647343</v>
          </cell>
          <cell r="G592">
            <v>0</v>
          </cell>
          <cell r="H592">
            <v>0</v>
          </cell>
          <cell r="I592">
            <v>25714.672458647343</v>
          </cell>
          <cell r="J592">
            <v>0</v>
          </cell>
          <cell r="K592">
            <v>0</v>
          </cell>
          <cell r="S592" t="str">
            <v>METR</v>
          </cell>
          <cell r="T592">
            <v>0</v>
          </cell>
          <cell r="U592">
            <v>0</v>
          </cell>
          <cell r="V592">
            <v>0</v>
          </cell>
          <cell r="W592">
            <v>25714.672458647343</v>
          </cell>
          <cell r="X592">
            <v>0</v>
          </cell>
          <cell r="Y592">
            <v>0</v>
          </cell>
          <cell r="Z592">
            <v>0</v>
          </cell>
          <cell r="AA592">
            <v>0</v>
          </cell>
          <cell r="AB592">
            <v>0</v>
          </cell>
          <cell r="AD592">
            <v>586</v>
          </cell>
          <cell r="AE592" t="str">
            <v>SNPD</v>
          </cell>
          <cell r="AF592" t="str">
            <v>586.SNPD</v>
          </cell>
        </row>
        <row r="593">
          <cell r="A593">
            <v>593</v>
          </cell>
          <cell r="F593">
            <v>587574.53454881138</v>
          </cell>
          <cell r="G593">
            <v>0</v>
          </cell>
          <cell r="H593">
            <v>0</v>
          </cell>
          <cell r="I593">
            <v>587574.53454881138</v>
          </cell>
          <cell r="J593">
            <v>0</v>
          </cell>
          <cell r="K593">
            <v>0</v>
          </cell>
          <cell r="N593">
            <v>0</v>
          </cell>
          <cell r="O593">
            <v>0</v>
          </cell>
          <cell r="Q593">
            <v>0</v>
          </cell>
          <cell r="R593">
            <v>0</v>
          </cell>
          <cell r="T593">
            <v>0</v>
          </cell>
          <cell r="U593">
            <v>0</v>
          </cell>
          <cell r="V593">
            <v>0</v>
          </cell>
          <cell r="W593">
            <v>587574.53454881138</v>
          </cell>
          <cell r="X593">
            <v>0</v>
          </cell>
          <cell r="Y593">
            <v>0</v>
          </cell>
          <cell r="Z593">
            <v>0</v>
          </cell>
          <cell r="AA593">
            <v>0</v>
          </cell>
          <cell r="AB593">
            <v>0</v>
          </cell>
          <cell r="AD593">
            <v>586</v>
          </cell>
          <cell r="AE593" t="str">
            <v>NA</v>
          </cell>
          <cell r="AF593" t="str">
            <v>586.NA1</v>
          </cell>
        </row>
        <row r="594">
          <cell r="A594">
            <v>594</v>
          </cell>
          <cell r="AD594">
            <v>586</v>
          </cell>
          <cell r="AE594" t="str">
            <v>NA</v>
          </cell>
          <cell r="AF594" t="str">
            <v>586.NA2</v>
          </cell>
        </row>
        <row r="595">
          <cell r="A595">
            <v>595</v>
          </cell>
          <cell r="B595">
            <v>587</v>
          </cell>
          <cell r="C595" t="str">
            <v>Customer Installation Expenses</v>
          </cell>
          <cell r="AD595">
            <v>587</v>
          </cell>
          <cell r="AE595" t="str">
            <v>NA</v>
          </cell>
          <cell r="AF595" t="str">
            <v>587.NA</v>
          </cell>
        </row>
        <row r="596">
          <cell r="A596">
            <v>596</v>
          </cell>
          <cell r="D596" t="str">
            <v>S</v>
          </cell>
          <cell r="E596" t="str">
            <v>DPW</v>
          </cell>
          <cell r="F596">
            <v>980058.00184426224</v>
          </cell>
          <cell r="G596">
            <v>0</v>
          </cell>
          <cell r="H596">
            <v>0</v>
          </cell>
          <cell r="I596">
            <v>980058.00184426224</v>
          </cell>
          <cell r="J596">
            <v>0</v>
          </cell>
          <cell r="K596">
            <v>0</v>
          </cell>
          <cell r="S596" t="str">
            <v>PC</v>
          </cell>
          <cell r="T596">
            <v>0</v>
          </cell>
          <cell r="U596">
            <v>980058.00184426224</v>
          </cell>
          <cell r="V596">
            <v>0</v>
          </cell>
          <cell r="W596">
            <v>0</v>
          </cell>
          <cell r="X596">
            <v>0</v>
          </cell>
          <cell r="Y596">
            <v>0</v>
          </cell>
          <cell r="Z596">
            <v>0</v>
          </cell>
          <cell r="AA596">
            <v>0</v>
          </cell>
          <cell r="AB596">
            <v>0</v>
          </cell>
          <cell r="AD596">
            <v>587</v>
          </cell>
          <cell r="AE596" t="str">
            <v>S</v>
          </cell>
          <cell r="AF596" t="str">
            <v>587.S</v>
          </cell>
        </row>
        <row r="597">
          <cell r="A597">
            <v>597</v>
          </cell>
          <cell r="D597" t="str">
            <v>SNPD</v>
          </cell>
          <cell r="E597" t="str">
            <v>DPW</v>
          </cell>
          <cell r="F597">
            <v>0</v>
          </cell>
          <cell r="G597">
            <v>0</v>
          </cell>
          <cell r="H597">
            <v>0</v>
          </cell>
          <cell r="I597">
            <v>0</v>
          </cell>
          <cell r="J597">
            <v>0</v>
          </cell>
          <cell r="K597">
            <v>0</v>
          </cell>
          <cell r="S597" t="str">
            <v>PC</v>
          </cell>
          <cell r="T597">
            <v>0</v>
          </cell>
          <cell r="U597">
            <v>0</v>
          </cell>
          <cell r="V597">
            <v>0</v>
          </cell>
          <cell r="W597">
            <v>0</v>
          </cell>
          <cell r="X597">
            <v>0</v>
          </cell>
          <cell r="Y597">
            <v>0</v>
          </cell>
          <cell r="Z597">
            <v>0</v>
          </cell>
          <cell r="AA597">
            <v>0</v>
          </cell>
          <cell r="AB597">
            <v>0</v>
          </cell>
          <cell r="AD597">
            <v>587</v>
          </cell>
          <cell r="AE597" t="str">
            <v>SNPD</v>
          </cell>
          <cell r="AF597" t="str">
            <v>587.SNPD</v>
          </cell>
        </row>
        <row r="598">
          <cell r="A598">
            <v>598</v>
          </cell>
          <cell r="F598">
            <v>980058.00184426224</v>
          </cell>
          <cell r="G598">
            <v>0</v>
          </cell>
          <cell r="H598">
            <v>0</v>
          </cell>
          <cell r="I598">
            <v>980058.00184426224</v>
          </cell>
          <cell r="J598">
            <v>0</v>
          </cell>
          <cell r="K598">
            <v>0</v>
          </cell>
          <cell r="N598">
            <v>0</v>
          </cell>
          <cell r="O598">
            <v>0</v>
          </cell>
          <cell r="Q598">
            <v>0</v>
          </cell>
          <cell r="R598">
            <v>0</v>
          </cell>
          <cell r="T598">
            <v>0</v>
          </cell>
          <cell r="U598">
            <v>980058.00184426224</v>
          </cell>
          <cell r="V598">
            <v>0</v>
          </cell>
          <cell r="W598">
            <v>0</v>
          </cell>
          <cell r="X598">
            <v>0</v>
          </cell>
          <cell r="Y598">
            <v>0</v>
          </cell>
          <cell r="Z598">
            <v>0</v>
          </cell>
          <cell r="AA598">
            <v>0</v>
          </cell>
          <cell r="AB598">
            <v>0</v>
          </cell>
          <cell r="AD598">
            <v>587</v>
          </cell>
          <cell r="AE598" t="str">
            <v>NA</v>
          </cell>
          <cell r="AF598" t="str">
            <v>587.NA1</v>
          </cell>
        </row>
        <row r="599">
          <cell r="A599">
            <v>599</v>
          </cell>
          <cell r="AD599">
            <v>587</v>
          </cell>
          <cell r="AE599" t="str">
            <v>NA</v>
          </cell>
          <cell r="AF599" t="str">
            <v>587.NA2</v>
          </cell>
        </row>
        <row r="600">
          <cell r="A600">
            <v>600</v>
          </cell>
          <cell r="B600">
            <v>588</v>
          </cell>
          <cell r="C600" t="str">
            <v>Misc. Distribution Expenses</v>
          </cell>
          <cell r="AD600">
            <v>588</v>
          </cell>
          <cell r="AE600" t="str">
            <v>NA</v>
          </cell>
          <cell r="AF600" t="str">
            <v>588.NA</v>
          </cell>
        </row>
        <row r="601">
          <cell r="A601">
            <v>601</v>
          </cell>
          <cell r="D601" t="str">
            <v>S</v>
          </cell>
          <cell r="E601" t="str">
            <v>DPW</v>
          </cell>
          <cell r="F601">
            <v>49874.791598360658</v>
          </cell>
          <cell r="G601">
            <v>0</v>
          </cell>
          <cell r="H601">
            <v>0</v>
          </cell>
          <cell r="I601">
            <v>49874.791598360658</v>
          </cell>
          <cell r="J601">
            <v>0</v>
          </cell>
          <cell r="K601">
            <v>0</v>
          </cell>
          <cell r="S601" t="str">
            <v>PLNT2</v>
          </cell>
          <cell r="T601">
            <v>9836.1591288422369</v>
          </cell>
          <cell r="U601">
            <v>40038.632469518416</v>
          </cell>
          <cell r="V601">
            <v>0</v>
          </cell>
          <cell r="W601">
            <v>0</v>
          </cell>
          <cell r="X601">
            <v>0</v>
          </cell>
          <cell r="Y601">
            <v>0</v>
          </cell>
          <cell r="Z601">
            <v>0</v>
          </cell>
          <cell r="AA601">
            <v>0</v>
          </cell>
          <cell r="AB601">
            <v>0</v>
          </cell>
          <cell r="AD601">
            <v>588</v>
          </cell>
          <cell r="AE601" t="str">
            <v>S</v>
          </cell>
          <cell r="AF601" t="str">
            <v>588.S</v>
          </cell>
        </row>
        <row r="602">
          <cell r="A602">
            <v>602</v>
          </cell>
          <cell r="D602" t="str">
            <v>SNPD</v>
          </cell>
          <cell r="E602" t="str">
            <v>DPW</v>
          </cell>
          <cell r="F602">
            <v>260842.71022886963</v>
          </cell>
          <cell r="G602">
            <v>0</v>
          </cell>
          <cell r="H602">
            <v>0</v>
          </cell>
          <cell r="I602">
            <v>260842.71022886963</v>
          </cell>
          <cell r="J602">
            <v>0</v>
          </cell>
          <cell r="K602">
            <v>0</v>
          </cell>
          <cell r="S602" t="str">
            <v>PLNT2</v>
          </cell>
          <cell r="T602">
            <v>51442.629095496384</v>
          </cell>
          <cell r="U602">
            <v>209400.08113337323</v>
          </cell>
          <cell r="V602">
            <v>0</v>
          </cell>
          <cell r="W602">
            <v>0</v>
          </cell>
          <cell r="X602">
            <v>0</v>
          </cell>
          <cell r="Y602">
            <v>0</v>
          </cell>
          <cell r="Z602">
            <v>0</v>
          </cell>
          <cell r="AA602">
            <v>0</v>
          </cell>
          <cell r="AB602">
            <v>0</v>
          </cell>
          <cell r="AD602">
            <v>588</v>
          </cell>
          <cell r="AE602" t="str">
            <v>SNPD</v>
          </cell>
          <cell r="AF602" t="str">
            <v>588.SNPD</v>
          </cell>
        </row>
        <row r="603">
          <cell r="A603">
            <v>603</v>
          </cell>
          <cell r="F603">
            <v>310717.50182723027</v>
          </cell>
          <cell r="G603">
            <v>0</v>
          </cell>
          <cell r="H603">
            <v>0</v>
          </cell>
          <cell r="I603">
            <v>310717.50182723027</v>
          </cell>
          <cell r="J603">
            <v>0</v>
          </cell>
          <cell r="K603">
            <v>0</v>
          </cell>
          <cell r="N603">
            <v>0</v>
          </cell>
          <cell r="O603">
            <v>0</v>
          </cell>
          <cell r="Q603">
            <v>0</v>
          </cell>
          <cell r="R603">
            <v>0</v>
          </cell>
          <cell r="T603">
            <v>61278.788224338619</v>
          </cell>
          <cell r="U603">
            <v>249438.71360289166</v>
          </cell>
          <cell r="V603">
            <v>0</v>
          </cell>
          <cell r="W603">
            <v>0</v>
          </cell>
          <cell r="X603">
            <v>0</v>
          </cell>
          <cell r="Y603">
            <v>0</v>
          </cell>
          <cell r="Z603">
            <v>0</v>
          </cell>
          <cell r="AA603">
            <v>0</v>
          </cell>
          <cell r="AB603">
            <v>0</v>
          </cell>
          <cell r="AD603">
            <v>588</v>
          </cell>
          <cell r="AE603" t="str">
            <v>NA</v>
          </cell>
          <cell r="AF603" t="str">
            <v>588.NA1</v>
          </cell>
        </row>
        <row r="604">
          <cell r="A604">
            <v>604</v>
          </cell>
          <cell r="AD604">
            <v>588</v>
          </cell>
          <cell r="AE604" t="str">
            <v>NA</v>
          </cell>
          <cell r="AF604" t="str">
            <v>588.NA2</v>
          </cell>
        </row>
        <row r="605">
          <cell r="A605">
            <v>605</v>
          </cell>
          <cell r="B605">
            <v>589</v>
          </cell>
          <cell r="C605" t="str">
            <v>Rents</v>
          </cell>
          <cell r="AD605">
            <v>589</v>
          </cell>
          <cell r="AE605" t="str">
            <v>NA</v>
          </cell>
          <cell r="AF605" t="str">
            <v>589.NA</v>
          </cell>
        </row>
        <row r="606">
          <cell r="A606">
            <v>606</v>
          </cell>
          <cell r="D606" t="str">
            <v>S</v>
          </cell>
          <cell r="E606" t="str">
            <v>DPW</v>
          </cell>
          <cell r="F606">
            <v>136933.80860655737</v>
          </cell>
          <cell r="G606">
            <v>0</v>
          </cell>
          <cell r="H606">
            <v>0</v>
          </cell>
          <cell r="I606">
            <v>136933.80860655737</v>
          </cell>
          <cell r="J606">
            <v>0</v>
          </cell>
          <cell r="K606">
            <v>0</v>
          </cell>
          <cell r="S606" t="str">
            <v>PLNT2</v>
          </cell>
          <cell r="T606">
            <v>27005.681395504751</v>
          </cell>
          <cell r="U606">
            <v>109928.1272110526</v>
          </cell>
          <cell r="V606">
            <v>0</v>
          </cell>
          <cell r="W606">
            <v>0</v>
          </cell>
          <cell r="X606">
            <v>0</v>
          </cell>
          <cell r="Y606">
            <v>0</v>
          </cell>
          <cell r="Z606">
            <v>0</v>
          </cell>
          <cell r="AA606">
            <v>0</v>
          </cell>
          <cell r="AB606">
            <v>0</v>
          </cell>
          <cell r="AD606">
            <v>589</v>
          </cell>
          <cell r="AE606" t="str">
            <v>S</v>
          </cell>
          <cell r="AF606" t="str">
            <v>589.S</v>
          </cell>
        </row>
        <row r="607">
          <cell r="A607">
            <v>607</v>
          </cell>
          <cell r="D607" t="str">
            <v>SNPD</v>
          </cell>
          <cell r="E607" t="str">
            <v>DPW</v>
          </cell>
          <cell r="F607">
            <v>6122.44051561991</v>
          </cell>
          <cell r="G607">
            <v>0</v>
          </cell>
          <cell r="H607">
            <v>0</v>
          </cell>
          <cell r="I607">
            <v>6122.44051561991</v>
          </cell>
          <cell r="J607">
            <v>0</v>
          </cell>
          <cell r="K607">
            <v>0</v>
          </cell>
          <cell r="S607" t="str">
            <v>PLNT2</v>
          </cell>
          <cell r="T607">
            <v>1207.4496401602564</v>
          </cell>
          <cell r="U607">
            <v>4914.9908754596527</v>
          </cell>
          <cell r="V607">
            <v>0</v>
          </cell>
          <cell r="W607">
            <v>0</v>
          </cell>
          <cell r="X607">
            <v>0</v>
          </cell>
          <cell r="Y607">
            <v>0</v>
          </cell>
          <cell r="Z607">
            <v>0</v>
          </cell>
          <cell r="AA607">
            <v>0</v>
          </cell>
          <cell r="AB607">
            <v>0</v>
          </cell>
          <cell r="AD607">
            <v>589</v>
          </cell>
          <cell r="AE607" t="str">
            <v>SNPD</v>
          </cell>
          <cell r="AF607" t="str">
            <v>589.SNPD</v>
          </cell>
        </row>
        <row r="608">
          <cell r="A608">
            <v>608</v>
          </cell>
          <cell r="F608">
            <v>143056.24912217728</v>
          </cell>
          <cell r="G608">
            <v>0</v>
          </cell>
          <cell r="H608">
            <v>0</v>
          </cell>
          <cell r="I608">
            <v>143056.24912217728</v>
          </cell>
          <cell r="J608">
            <v>0</v>
          </cell>
          <cell r="K608">
            <v>0</v>
          </cell>
          <cell r="N608">
            <v>0</v>
          </cell>
          <cell r="O608">
            <v>0</v>
          </cell>
          <cell r="Q608">
            <v>0</v>
          </cell>
          <cell r="R608">
            <v>0</v>
          </cell>
          <cell r="T608">
            <v>28213.131035665006</v>
          </cell>
          <cell r="U608">
            <v>114843.11808651226</v>
          </cell>
          <cell r="V608">
            <v>0</v>
          </cell>
          <cell r="W608">
            <v>0</v>
          </cell>
          <cell r="X608">
            <v>0</v>
          </cell>
          <cell r="Y608">
            <v>0</v>
          </cell>
          <cell r="Z608">
            <v>0</v>
          </cell>
          <cell r="AA608">
            <v>0</v>
          </cell>
          <cell r="AB608">
            <v>0</v>
          </cell>
          <cell r="AD608">
            <v>589</v>
          </cell>
          <cell r="AE608" t="str">
            <v>NA</v>
          </cell>
          <cell r="AF608" t="str">
            <v>589.NA1</v>
          </cell>
        </row>
        <row r="609">
          <cell r="A609">
            <v>609</v>
          </cell>
          <cell r="AD609">
            <v>589</v>
          </cell>
          <cell r="AE609" t="str">
            <v>NA</v>
          </cell>
          <cell r="AF609" t="str">
            <v>589.NA2</v>
          </cell>
        </row>
        <row r="610">
          <cell r="A610">
            <v>610</v>
          </cell>
          <cell r="B610">
            <v>590</v>
          </cell>
          <cell r="C610" t="str">
            <v>Maint Supervision &amp; Engineering</v>
          </cell>
          <cell r="AD610">
            <v>590</v>
          </cell>
          <cell r="AE610" t="str">
            <v>NA</v>
          </cell>
          <cell r="AF610" t="str">
            <v>590.NA</v>
          </cell>
        </row>
        <row r="611">
          <cell r="A611">
            <v>611</v>
          </cell>
          <cell r="D611" t="str">
            <v>S</v>
          </cell>
          <cell r="E611" t="str">
            <v>DPW</v>
          </cell>
          <cell r="F611">
            <v>146652.79134655531</v>
          </cell>
          <cell r="G611">
            <v>0</v>
          </cell>
          <cell r="H611">
            <v>0</v>
          </cell>
          <cell r="I611">
            <v>146652.79134655531</v>
          </cell>
          <cell r="J611">
            <v>0</v>
          </cell>
          <cell r="K611">
            <v>0</v>
          </cell>
          <cell r="S611" t="str">
            <v>PLNT</v>
          </cell>
          <cell r="T611">
            <v>17266.878283844304</v>
          </cell>
          <cell r="U611">
            <v>70285.787820934231</v>
          </cell>
          <cell r="V611">
            <v>35888.234854537492</v>
          </cell>
          <cell r="W611">
            <v>4022.3446950414477</v>
          </cell>
          <cell r="X611">
            <v>19189.545692197829</v>
          </cell>
          <cell r="Y611">
            <v>0</v>
          </cell>
          <cell r="Z611">
            <v>0</v>
          </cell>
          <cell r="AA611">
            <v>0</v>
          </cell>
          <cell r="AB611">
            <v>0</v>
          </cell>
          <cell r="AD611">
            <v>590</v>
          </cell>
          <cell r="AE611" t="str">
            <v>S</v>
          </cell>
          <cell r="AF611" t="str">
            <v>590.S</v>
          </cell>
        </row>
        <row r="612">
          <cell r="A612">
            <v>612</v>
          </cell>
          <cell r="D612" t="str">
            <v>SNPD</v>
          </cell>
          <cell r="E612" t="str">
            <v>DPW</v>
          </cell>
          <cell r="F612">
            <v>224909.832042397</v>
          </cell>
          <cell r="G612">
            <v>0</v>
          </cell>
          <cell r="H612">
            <v>0</v>
          </cell>
          <cell r="I612">
            <v>224909.832042397</v>
          </cell>
          <cell r="J612">
            <v>0</v>
          </cell>
          <cell r="K612">
            <v>0</v>
          </cell>
          <cell r="S612" t="str">
            <v>PLNT</v>
          </cell>
          <cell r="T612">
            <v>26480.850852261345</v>
          </cell>
          <cell r="U612">
            <v>107791.77531246615</v>
          </cell>
          <cell r="V612">
            <v>55038.958340438818</v>
          </cell>
          <cell r="W612">
            <v>6168.7531582033407</v>
          </cell>
          <cell r="X612">
            <v>29429.494379027325</v>
          </cell>
          <cell r="Y612">
            <v>0</v>
          </cell>
          <cell r="Z612">
            <v>0</v>
          </cell>
          <cell r="AA612">
            <v>0</v>
          </cell>
          <cell r="AB612">
            <v>0</v>
          </cell>
          <cell r="AD612">
            <v>590</v>
          </cell>
          <cell r="AE612" t="str">
            <v>SNPD</v>
          </cell>
          <cell r="AF612" t="str">
            <v>590.SNPD</v>
          </cell>
        </row>
        <row r="613">
          <cell r="A613">
            <v>613</v>
          </cell>
          <cell r="F613">
            <v>371562.62338895234</v>
          </cell>
          <cell r="G613">
            <v>0</v>
          </cell>
          <cell r="H613">
            <v>0</v>
          </cell>
          <cell r="I613">
            <v>371562.62338895234</v>
          </cell>
          <cell r="J613">
            <v>0</v>
          </cell>
          <cell r="K613">
            <v>0</v>
          </cell>
          <cell r="N613">
            <v>0</v>
          </cell>
          <cell r="O613">
            <v>0</v>
          </cell>
          <cell r="Q613">
            <v>0</v>
          </cell>
          <cell r="R613">
            <v>0</v>
          </cell>
          <cell r="T613">
            <v>43747.729136105649</v>
          </cell>
          <cell r="U613">
            <v>178077.5631334004</v>
          </cell>
          <cell r="V613">
            <v>90927.193194976309</v>
          </cell>
          <cell r="W613">
            <v>10191.097853244788</v>
          </cell>
          <cell r="X613">
            <v>48619.040071225158</v>
          </cell>
          <cell r="Y613">
            <v>0</v>
          </cell>
          <cell r="Z613">
            <v>0</v>
          </cell>
          <cell r="AA613">
            <v>0</v>
          </cell>
          <cell r="AB613">
            <v>0</v>
          </cell>
          <cell r="AD613">
            <v>590</v>
          </cell>
          <cell r="AE613" t="str">
            <v>NA</v>
          </cell>
          <cell r="AF613" t="str">
            <v>590.NA1</v>
          </cell>
        </row>
        <row r="614">
          <cell r="A614">
            <v>614</v>
          </cell>
          <cell r="AD614">
            <v>590</v>
          </cell>
          <cell r="AE614" t="str">
            <v>NA</v>
          </cell>
          <cell r="AF614" t="str">
            <v>590.NA2</v>
          </cell>
        </row>
        <row r="615">
          <cell r="A615">
            <v>615</v>
          </cell>
          <cell r="B615">
            <v>591</v>
          </cell>
          <cell r="C615" t="str">
            <v>Maintenance of Structures</v>
          </cell>
          <cell r="AD615">
            <v>591</v>
          </cell>
          <cell r="AE615" t="str">
            <v>NA</v>
          </cell>
          <cell r="AF615" t="str">
            <v>591.NA</v>
          </cell>
        </row>
        <row r="616">
          <cell r="A616">
            <v>616</v>
          </cell>
          <cell r="D616" t="str">
            <v>S</v>
          </cell>
          <cell r="E616" t="str">
            <v>DPW</v>
          </cell>
          <cell r="F616">
            <v>110687.8579645094</v>
          </cell>
          <cell r="G616">
            <v>0</v>
          </cell>
          <cell r="H616">
            <v>0</v>
          </cell>
          <cell r="I616">
            <v>110687.8579645094</v>
          </cell>
          <cell r="J616">
            <v>0</v>
          </cell>
          <cell r="K616">
            <v>0</v>
          </cell>
          <cell r="S616" t="str">
            <v>PLNT2</v>
          </cell>
          <cell r="T616">
            <v>21829.532508871438</v>
          </cell>
          <cell r="U616">
            <v>88858.325455637954</v>
          </cell>
          <cell r="V616">
            <v>0</v>
          </cell>
          <cell r="W616">
            <v>0</v>
          </cell>
          <cell r="X616">
            <v>0</v>
          </cell>
          <cell r="Y616">
            <v>0</v>
          </cell>
          <cell r="Z616">
            <v>0</v>
          </cell>
          <cell r="AA616">
            <v>0</v>
          </cell>
          <cell r="AB616">
            <v>0</v>
          </cell>
          <cell r="AD616">
            <v>591</v>
          </cell>
          <cell r="AE616" t="str">
            <v>S</v>
          </cell>
          <cell r="AF616" t="str">
            <v>591.S</v>
          </cell>
        </row>
        <row r="617">
          <cell r="A617">
            <v>617</v>
          </cell>
          <cell r="D617" t="str">
            <v>SNPD</v>
          </cell>
          <cell r="E617" t="str">
            <v>DPW</v>
          </cell>
          <cell r="F617">
            <v>3353.8173448023886</v>
          </cell>
          <cell r="G617">
            <v>0</v>
          </cell>
          <cell r="H617">
            <v>0</v>
          </cell>
          <cell r="I617">
            <v>3353.8173448023886</v>
          </cell>
          <cell r="J617">
            <v>0</v>
          </cell>
          <cell r="K617">
            <v>0</v>
          </cell>
          <cell r="S617" t="str">
            <v>PLNT2</v>
          </cell>
          <cell r="T617">
            <v>661.42995359667339</v>
          </cell>
          <cell r="U617">
            <v>2692.3873912057147</v>
          </cell>
          <cell r="V617">
            <v>0</v>
          </cell>
          <cell r="W617">
            <v>0</v>
          </cell>
          <cell r="X617">
            <v>0</v>
          </cell>
          <cell r="Y617">
            <v>0</v>
          </cell>
          <cell r="Z617">
            <v>0</v>
          </cell>
          <cell r="AA617">
            <v>0</v>
          </cell>
          <cell r="AB617">
            <v>0</v>
          </cell>
          <cell r="AD617">
            <v>591</v>
          </cell>
          <cell r="AE617" t="str">
            <v>SNPD</v>
          </cell>
          <cell r="AF617" t="str">
            <v>591.SNPD</v>
          </cell>
        </row>
        <row r="618">
          <cell r="A618">
            <v>618</v>
          </cell>
          <cell r="F618">
            <v>114041.67530931179</v>
          </cell>
          <cell r="G618">
            <v>0</v>
          </cell>
          <cell r="H618">
            <v>0</v>
          </cell>
          <cell r="I618">
            <v>114041.67530931179</v>
          </cell>
          <cell r="J618">
            <v>0</v>
          </cell>
          <cell r="K618">
            <v>0</v>
          </cell>
          <cell r="N618">
            <v>0</v>
          </cell>
          <cell r="O618">
            <v>0</v>
          </cell>
          <cell r="Q618">
            <v>0</v>
          </cell>
          <cell r="R618">
            <v>0</v>
          </cell>
          <cell r="T618">
            <v>22490.962462468113</v>
          </cell>
          <cell r="U618">
            <v>91550.712846843671</v>
          </cell>
          <cell r="V618">
            <v>0</v>
          </cell>
          <cell r="W618">
            <v>0</v>
          </cell>
          <cell r="X618">
            <v>0</v>
          </cell>
          <cell r="Y618">
            <v>0</v>
          </cell>
          <cell r="Z618">
            <v>0</v>
          </cell>
          <cell r="AA618">
            <v>0</v>
          </cell>
          <cell r="AB618">
            <v>0</v>
          </cell>
          <cell r="AD618">
            <v>591</v>
          </cell>
          <cell r="AE618" t="str">
            <v>NA</v>
          </cell>
          <cell r="AF618" t="str">
            <v>591.NA1</v>
          </cell>
        </row>
        <row r="619">
          <cell r="A619">
            <v>619</v>
          </cell>
          <cell r="AD619">
            <v>591</v>
          </cell>
          <cell r="AE619" t="str">
            <v>NA</v>
          </cell>
          <cell r="AF619" t="str">
            <v>591.NA2</v>
          </cell>
        </row>
        <row r="620">
          <cell r="A620">
            <v>620</v>
          </cell>
          <cell r="B620">
            <v>592</v>
          </cell>
          <cell r="C620" t="str">
            <v>Maintenance of Station Equipment</v>
          </cell>
          <cell r="AD620">
            <v>592</v>
          </cell>
          <cell r="AE620" t="str">
            <v>NA</v>
          </cell>
          <cell r="AF620" t="str">
            <v>592.NA</v>
          </cell>
        </row>
        <row r="621">
          <cell r="A621">
            <v>621</v>
          </cell>
          <cell r="D621" t="str">
            <v>S</v>
          </cell>
          <cell r="E621" t="str">
            <v>DPW</v>
          </cell>
          <cell r="F621">
            <v>767520.47004175361</v>
          </cell>
          <cell r="G621">
            <v>0</v>
          </cell>
          <cell r="H621">
            <v>0</v>
          </cell>
          <cell r="I621">
            <v>767520.47004175361</v>
          </cell>
          <cell r="J621">
            <v>0</v>
          </cell>
          <cell r="K621">
            <v>0</v>
          </cell>
          <cell r="S621" t="str">
            <v>SUBS</v>
          </cell>
          <cell r="T621">
            <v>767520.47004175361</v>
          </cell>
          <cell r="U621">
            <v>0</v>
          </cell>
          <cell r="V621">
            <v>0</v>
          </cell>
          <cell r="W621">
            <v>0</v>
          </cell>
          <cell r="X621">
            <v>0</v>
          </cell>
          <cell r="Y621">
            <v>0</v>
          </cell>
          <cell r="Z621">
            <v>0</v>
          </cell>
          <cell r="AA621">
            <v>0</v>
          </cell>
          <cell r="AB621">
            <v>0</v>
          </cell>
          <cell r="AD621">
            <v>592</v>
          </cell>
          <cell r="AE621" t="str">
            <v>S</v>
          </cell>
          <cell r="AF621" t="str">
            <v>592.S</v>
          </cell>
        </row>
        <row r="622">
          <cell r="A622">
            <v>622</v>
          </cell>
          <cell r="D622" t="str">
            <v>SNPD</v>
          </cell>
          <cell r="E622" t="str">
            <v>DPW</v>
          </cell>
          <cell r="F622">
            <v>123036.81512992874</v>
          </cell>
          <cell r="G622">
            <v>0</v>
          </cell>
          <cell r="H622">
            <v>0</v>
          </cell>
          <cell r="I622">
            <v>123036.81512992874</v>
          </cell>
          <cell r="J622">
            <v>0</v>
          </cell>
          <cell r="K622">
            <v>0</v>
          </cell>
          <cell r="S622" t="str">
            <v>SUBS</v>
          </cell>
          <cell r="T622">
            <v>123036.81512992874</v>
          </cell>
          <cell r="U622">
            <v>0</v>
          </cell>
          <cell r="V622">
            <v>0</v>
          </cell>
          <cell r="W622">
            <v>0</v>
          </cell>
          <cell r="X622">
            <v>0</v>
          </cell>
          <cell r="Y622">
            <v>0</v>
          </cell>
          <cell r="Z622">
            <v>0</v>
          </cell>
          <cell r="AA622">
            <v>0</v>
          </cell>
          <cell r="AB622">
            <v>0</v>
          </cell>
          <cell r="AD622">
            <v>592</v>
          </cell>
          <cell r="AE622" t="str">
            <v>SNPD</v>
          </cell>
          <cell r="AF622" t="str">
            <v>592.SNPD</v>
          </cell>
        </row>
        <row r="623">
          <cell r="A623">
            <v>623</v>
          </cell>
          <cell r="F623">
            <v>890557.28517168236</v>
          </cell>
          <cell r="G623">
            <v>0</v>
          </cell>
          <cell r="H623">
            <v>0</v>
          </cell>
          <cell r="I623">
            <v>890557.28517168236</v>
          </cell>
          <cell r="J623">
            <v>0</v>
          </cell>
          <cell r="K623">
            <v>0</v>
          </cell>
          <cell r="N623">
            <v>0</v>
          </cell>
          <cell r="O623">
            <v>0</v>
          </cell>
          <cell r="Q623">
            <v>0</v>
          </cell>
          <cell r="R623">
            <v>0</v>
          </cell>
          <cell r="T623">
            <v>890557.28517168236</v>
          </cell>
          <cell r="U623">
            <v>0</v>
          </cell>
          <cell r="V623">
            <v>0</v>
          </cell>
          <cell r="W623">
            <v>0</v>
          </cell>
          <cell r="X623">
            <v>0</v>
          </cell>
          <cell r="Y623">
            <v>0</v>
          </cell>
          <cell r="Z623">
            <v>0</v>
          </cell>
          <cell r="AA623">
            <v>0</v>
          </cell>
          <cell r="AB623">
            <v>0</v>
          </cell>
          <cell r="AD623">
            <v>592</v>
          </cell>
          <cell r="AE623" t="str">
            <v>NA</v>
          </cell>
          <cell r="AF623" t="str">
            <v>592.NA1</v>
          </cell>
        </row>
        <row r="624">
          <cell r="A624">
            <v>624</v>
          </cell>
          <cell r="AD624">
            <v>592</v>
          </cell>
          <cell r="AE624" t="str">
            <v>NA</v>
          </cell>
          <cell r="AF624" t="str">
            <v>592.NA2</v>
          </cell>
        </row>
        <row r="625">
          <cell r="A625">
            <v>625</v>
          </cell>
          <cell r="B625">
            <v>593</v>
          </cell>
          <cell r="C625" t="str">
            <v>Maintenance of Overhead Lines</v>
          </cell>
          <cell r="AD625">
            <v>593</v>
          </cell>
          <cell r="AE625" t="str">
            <v>NA</v>
          </cell>
          <cell r="AF625" t="str">
            <v>593.NA</v>
          </cell>
        </row>
        <row r="626">
          <cell r="A626">
            <v>626</v>
          </cell>
          <cell r="D626" t="str">
            <v>S</v>
          </cell>
          <cell r="E626" t="str">
            <v>DPW</v>
          </cell>
          <cell r="F626">
            <v>4520782.9769972563</v>
          </cell>
          <cell r="G626">
            <v>0</v>
          </cell>
          <cell r="H626">
            <v>0</v>
          </cell>
          <cell r="I626">
            <v>4520782.9769972563</v>
          </cell>
          <cell r="J626">
            <v>0</v>
          </cell>
          <cell r="K626">
            <v>0</v>
          </cell>
          <cell r="S626" t="str">
            <v>PC</v>
          </cell>
          <cell r="T626">
            <v>0</v>
          </cell>
          <cell r="U626">
            <v>4520782.9769972563</v>
          </cell>
          <cell r="V626">
            <v>0</v>
          </cell>
          <cell r="W626">
            <v>0</v>
          </cell>
          <cell r="X626">
            <v>0</v>
          </cell>
          <cell r="Y626">
            <v>0</v>
          </cell>
          <cell r="Z626">
            <v>0</v>
          </cell>
          <cell r="AA626">
            <v>0</v>
          </cell>
          <cell r="AB626">
            <v>0</v>
          </cell>
          <cell r="AD626">
            <v>593</v>
          </cell>
          <cell r="AE626" t="str">
            <v>S</v>
          </cell>
          <cell r="AF626" t="str">
            <v>593.S</v>
          </cell>
        </row>
        <row r="627">
          <cell r="A627">
            <v>627</v>
          </cell>
          <cell r="D627" t="str">
            <v>SNPD</v>
          </cell>
          <cell r="E627" t="str">
            <v>DPW</v>
          </cell>
          <cell r="F627">
            <v>96516.499525455933</v>
          </cell>
          <cell r="G627">
            <v>0</v>
          </cell>
          <cell r="H627">
            <v>0</v>
          </cell>
          <cell r="I627">
            <v>96516.499525455933</v>
          </cell>
          <cell r="J627">
            <v>0</v>
          </cell>
          <cell r="K627">
            <v>0</v>
          </cell>
          <cell r="S627" t="str">
            <v>PC</v>
          </cell>
          <cell r="T627">
            <v>0</v>
          </cell>
          <cell r="U627">
            <v>96516.499525455933</v>
          </cell>
          <cell r="V627">
            <v>0</v>
          </cell>
          <cell r="W627">
            <v>0</v>
          </cell>
          <cell r="X627">
            <v>0</v>
          </cell>
          <cell r="Y627">
            <v>0</v>
          </cell>
          <cell r="Z627">
            <v>0</v>
          </cell>
          <cell r="AA627">
            <v>0</v>
          </cell>
          <cell r="AB627">
            <v>0</v>
          </cell>
          <cell r="AD627">
            <v>593</v>
          </cell>
          <cell r="AE627" t="str">
            <v>SNPD</v>
          </cell>
          <cell r="AF627" t="str">
            <v>593.SNPD</v>
          </cell>
        </row>
        <row r="628">
          <cell r="A628">
            <v>628</v>
          </cell>
          <cell r="F628">
            <v>4617299.476522712</v>
          </cell>
          <cell r="G628">
            <v>0</v>
          </cell>
          <cell r="H628">
            <v>0</v>
          </cell>
          <cell r="I628">
            <v>4617299.476522712</v>
          </cell>
          <cell r="J628">
            <v>0</v>
          </cell>
          <cell r="K628">
            <v>0</v>
          </cell>
          <cell r="N628">
            <v>0</v>
          </cell>
          <cell r="O628">
            <v>0</v>
          </cell>
          <cell r="Q628">
            <v>0</v>
          </cell>
          <cell r="R628">
            <v>0</v>
          </cell>
          <cell r="T628">
            <v>0</v>
          </cell>
          <cell r="U628">
            <v>4617299.476522712</v>
          </cell>
          <cell r="V628">
            <v>0</v>
          </cell>
          <cell r="W628">
            <v>0</v>
          </cell>
          <cell r="X628">
            <v>0</v>
          </cell>
          <cell r="Y628">
            <v>0</v>
          </cell>
          <cell r="Z628">
            <v>0</v>
          </cell>
          <cell r="AA628">
            <v>0</v>
          </cell>
          <cell r="AB628">
            <v>0</v>
          </cell>
          <cell r="AD628">
            <v>593</v>
          </cell>
          <cell r="AE628" t="str">
            <v>NA</v>
          </cell>
          <cell r="AF628" t="str">
            <v>593.NA1</v>
          </cell>
        </row>
        <row r="629">
          <cell r="A629">
            <v>629</v>
          </cell>
          <cell r="AD629">
            <v>593</v>
          </cell>
          <cell r="AE629" t="str">
            <v>NA</v>
          </cell>
          <cell r="AF629" t="str">
            <v>593.NA2</v>
          </cell>
        </row>
        <row r="630">
          <cell r="A630">
            <v>630</v>
          </cell>
          <cell r="B630">
            <v>594</v>
          </cell>
          <cell r="C630" t="str">
            <v>Maintenance of Underground Lines</v>
          </cell>
          <cell r="AD630">
            <v>594</v>
          </cell>
          <cell r="AE630" t="str">
            <v>NA</v>
          </cell>
          <cell r="AF630" t="str">
            <v>594.NA</v>
          </cell>
        </row>
        <row r="631">
          <cell r="A631">
            <v>631</v>
          </cell>
          <cell r="D631" t="str">
            <v>S</v>
          </cell>
          <cell r="E631" t="str">
            <v>DPW</v>
          </cell>
          <cell r="F631">
            <v>971186.6027557411</v>
          </cell>
          <cell r="G631">
            <v>0</v>
          </cell>
          <cell r="H631">
            <v>0</v>
          </cell>
          <cell r="I631">
            <v>971186.6027557411</v>
          </cell>
          <cell r="J631">
            <v>0</v>
          </cell>
          <cell r="K631">
            <v>0</v>
          </cell>
          <cell r="S631" t="str">
            <v>PC</v>
          </cell>
          <cell r="T631">
            <v>0</v>
          </cell>
          <cell r="U631">
            <v>971186.6027557411</v>
          </cell>
          <cell r="V631">
            <v>0</v>
          </cell>
          <cell r="W631">
            <v>0</v>
          </cell>
          <cell r="X631">
            <v>0</v>
          </cell>
          <cell r="Y631">
            <v>0</v>
          </cell>
          <cell r="Z631">
            <v>0</v>
          </cell>
          <cell r="AA631">
            <v>0</v>
          </cell>
          <cell r="AB631">
            <v>0</v>
          </cell>
          <cell r="AD631">
            <v>594</v>
          </cell>
          <cell r="AE631" t="str">
            <v>S</v>
          </cell>
          <cell r="AF631" t="str">
            <v>594.S</v>
          </cell>
        </row>
        <row r="632">
          <cell r="A632">
            <v>632</v>
          </cell>
          <cell r="D632" t="str">
            <v>SNPD</v>
          </cell>
          <cell r="E632" t="str">
            <v>DPW</v>
          </cell>
          <cell r="F632">
            <v>2537.2581409696868</v>
          </cell>
          <cell r="G632">
            <v>0</v>
          </cell>
          <cell r="H632">
            <v>0</v>
          </cell>
          <cell r="I632">
            <v>2537.2581409696868</v>
          </cell>
          <cell r="J632">
            <v>0</v>
          </cell>
          <cell r="K632">
            <v>0</v>
          </cell>
          <cell r="S632" t="str">
            <v>PC</v>
          </cell>
          <cell r="T632">
            <v>0</v>
          </cell>
          <cell r="U632">
            <v>2537.2581409696868</v>
          </cell>
          <cell r="V632">
            <v>0</v>
          </cell>
          <cell r="W632">
            <v>0</v>
          </cell>
          <cell r="X632">
            <v>0</v>
          </cell>
          <cell r="Y632">
            <v>0</v>
          </cell>
          <cell r="Z632">
            <v>0</v>
          </cell>
          <cell r="AA632">
            <v>0</v>
          </cell>
          <cell r="AB632">
            <v>0</v>
          </cell>
          <cell r="AD632">
            <v>594</v>
          </cell>
          <cell r="AE632" t="str">
            <v>SNPD</v>
          </cell>
          <cell r="AF632" t="str">
            <v>594.SNPD</v>
          </cell>
        </row>
        <row r="633">
          <cell r="A633">
            <v>633</v>
          </cell>
          <cell r="F633">
            <v>973723.86089671077</v>
          </cell>
          <cell r="G633">
            <v>0</v>
          </cell>
          <cell r="H633">
            <v>0</v>
          </cell>
          <cell r="I633">
            <v>973723.86089671077</v>
          </cell>
          <cell r="J633">
            <v>0</v>
          </cell>
          <cell r="K633">
            <v>0</v>
          </cell>
          <cell r="N633">
            <v>0</v>
          </cell>
          <cell r="O633">
            <v>0</v>
          </cell>
          <cell r="Q633">
            <v>0</v>
          </cell>
          <cell r="R633">
            <v>0</v>
          </cell>
          <cell r="T633">
            <v>0</v>
          </cell>
          <cell r="U633">
            <v>973723.86089671077</v>
          </cell>
          <cell r="V633">
            <v>0</v>
          </cell>
          <cell r="W633">
            <v>0</v>
          </cell>
          <cell r="X633">
            <v>0</v>
          </cell>
          <cell r="Y633">
            <v>0</v>
          </cell>
          <cell r="Z633">
            <v>0</v>
          </cell>
          <cell r="AA633">
            <v>0</v>
          </cell>
          <cell r="AB633">
            <v>0</v>
          </cell>
          <cell r="AD633">
            <v>594</v>
          </cell>
          <cell r="AE633" t="str">
            <v>NA</v>
          </cell>
          <cell r="AF633" t="str">
            <v>594.NA1</v>
          </cell>
        </row>
        <row r="634">
          <cell r="A634">
            <v>634</v>
          </cell>
          <cell r="AD634">
            <v>594</v>
          </cell>
          <cell r="AE634" t="str">
            <v>NA</v>
          </cell>
          <cell r="AF634" t="str">
            <v>594.NA2</v>
          </cell>
        </row>
        <row r="635">
          <cell r="A635">
            <v>635</v>
          </cell>
          <cell r="B635">
            <v>595</v>
          </cell>
          <cell r="C635" t="str">
            <v>Maintenance of Line Transformers</v>
          </cell>
          <cell r="AD635">
            <v>595</v>
          </cell>
          <cell r="AE635" t="str">
            <v>NA</v>
          </cell>
          <cell r="AF635" t="str">
            <v>595.NA</v>
          </cell>
        </row>
        <row r="636">
          <cell r="A636">
            <v>636</v>
          </cell>
          <cell r="D636" t="str">
            <v>S</v>
          </cell>
          <cell r="E636" t="str">
            <v>DPW</v>
          </cell>
          <cell r="F636">
            <v>0</v>
          </cell>
          <cell r="G636">
            <v>0</v>
          </cell>
          <cell r="H636">
            <v>0</v>
          </cell>
          <cell r="I636">
            <v>0</v>
          </cell>
          <cell r="J636">
            <v>0</v>
          </cell>
          <cell r="K636">
            <v>0</v>
          </cell>
          <cell r="S636" t="str">
            <v>XFMR</v>
          </cell>
          <cell r="T636">
            <v>0</v>
          </cell>
          <cell r="U636">
            <v>0</v>
          </cell>
          <cell r="V636">
            <v>0</v>
          </cell>
          <cell r="W636">
            <v>0</v>
          </cell>
          <cell r="X636">
            <v>0</v>
          </cell>
          <cell r="Y636">
            <v>0</v>
          </cell>
          <cell r="Z636">
            <v>0</v>
          </cell>
          <cell r="AA636">
            <v>0</v>
          </cell>
          <cell r="AB636">
            <v>0</v>
          </cell>
          <cell r="AD636">
            <v>595</v>
          </cell>
          <cell r="AE636" t="str">
            <v>S</v>
          </cell>
          <cell r="AF636" t="str">
            <v>595.S</v>
          </cell>
        </row>
        <row r="637">
          <cell r="A637">
            <v>637</v>
          </cell>
          <cell r="D637" t="str">
            <v>SNPD</v>
          </cell>
          <cell r="E637" t="str">
            <v>DPW</v>
          </cell>
          <cell r="F637">
            <v>66518.169088887851</v>
          </cell>
          <cell r="G637">
            <v>0</v>
          </cell>
          <cell r="H637">
            <v>0</v>
          </cell>
          <cell r="I637">
            <v>66518.169088887851</v>
          </cell>
          <cell r="J637">
            <v>0</v>
          </cell>
          <cell r="K637">
            <v>0</v>
          </cell>
          <cell r="S637" t="str">
            <v>XFMR</v>
          </cell>
          <cell r="T637">
            <v>0</v>
          </cell>
          <cell r="U637">
            <v>0</v>
          </cell>
          <cell r="V637">
            <v>66518.169088887851</v>
          </cell>
          <cell r="W637">
            <v>0</v>
          </cell>
          <cell r="X637">
            <v>0</v>
          </cell>
          <cell r="Y637">
            <v>0</v>
          </cell>
          <cell r="Z637">
            <v>0</v>
          </cell>
          <cell r="AA637">
            <v>0</v>
          </cell>
          <cell r="AB637">
            <v>0</v>
          </cell>
          <cell r="AD637">
            <v>595</v>
          </cell>
          <cell r="AE637" t="str">
            <v>SNPD</v>
          </cell>
          <cell r="AF637" t="str">
            <v>595.SNPD</v>
          </cell>
        </row>
        <row r="638">
          <cell r="A638">
            <v>638</v>
          </cell>
          <cell r="F638">
            <v>66518.169088887851</v>
          </cell>
          <cell r="G638">
            <v>0</v>
          </cell>
          <cell r="H638">
            <v>0</v>
          </cell>
          <cell r="I638">
            <v>66518.169088887851</v>
          </cell>
          <cell r="J638">
            <v>0</v>
          </cell>
          <cell r="K638">
            <v>0</v>
          </cell>
          <cell r="N638">
            <v>0</v>
          </cell>
          <cell r="O638">
            <v>0</v>
          </cell>
          <cell r="Q638">
            <v>0</v>
          </cell>
          <cell r="R638">
            <v>0</v>
          </cell>
          <cell r="T638">
            <v>0</v>
          </cell>
          <cell r="U638">
            <v>0</v>
          </cell>
          <cell r="V638">
            <v>66518.169088887851</v>
          </cell>
          <cell r="W638">
            <v>0</v>
          </cell>
          <cell r="X638">
            <v>0</v>
          </cell>
          <cell r="Y638">
            <v>0</v>
          </cell>
          <cell r="Z638">
            <v>0</v>
          </cell>
          <cell r="AA638">
            <v>0</v>
          </cell>
          <cell r="AB638">
            <v>0</v>
          </cell>
          <cell r="AD638">
            <v>595</v>
          </cell>
          <cell r="AE638" t="str">
            <v>NA</v>
          </cell>
          <cell r="AF638" t="str">
            <v>595.NA1</v>
          </cell>
        </row>
        <row r="639">
          <cell r="A639">
            <v>639</v>
          </cell>
          <cell r="AD639">
            <v>595</v>
          </cell>
          <cell r="AE639" t="str">
            <v>NA</v>
          </cell>
          <cell r="AF639" t="str">
            <v>595.NA2</v>
          </cell>
        </row>
        <row r="640">
          <cell r="A640">
            <v>640</v>
          </cell>
          <cell r="B640">
            <v>596</v>
          </cell>
          <cell r="C640" t="str">
            <v>Maint of Street Lighting &amp; Signal Sys.</v>
          </cell>
          <cell r="AD640">
            <v>596</v>
          </cell>
          <cell r="AE640" t="str">
            <v>NA</v>
          </cell>
          <cell r="AF640" t="str">
            <v>596.NA</v>
          </cell>
        </row>
        <row r="641">
          <cell r="A641">
            <v>641</v>
          </cell>
          <cell r="D641" t="str">
            <v>S</v>
          </cell>
          <cell r="E641" t="str">
            <v>DPW</v>
          </cell>
          <cell r="F641">
            <v>197395.56300626305</v>
          </cell>
          <cell r="G641">
            <v>0</v>
          </cell>
          <cell r="H641">
            <v>0</v>
          </cell>
          <cell r="I641">
            <v>197395.56300626305</v>
          </cell>
          <cell r="J641">
            <v>0</v>
          </cell>
          <cell r="K641">
            <v>0</v>
          </cell>
          <cell r="S641" t="str">
            <v>PC</v>
          </cell>
          <cell r="T641">
            <v>0</v>
          </cell>
          <cell r="U641">
            <v>197395.56300626305</v>
          </cell>
          <cell r="V641">
            <v>0</v>
          </cell>
          <cell r="W641">
            <v>0</v>
          </cell>
          <cell r="X641">
            <v>0</v>
          </cell>
          <cell r="Y641">
            <v>0</v>
          </cell>
          <cell r="Z641">
            <v>0</v>
          </cell>
          <cell r="AA641">
            <v>0</v>
          </cell>
          <cell r="AB641">
            <v>0</v>
          </cell>
          <cell r="AD641">
            <v>596</v>
          </cell>
          <cell r="AE641" t="str">
            <v>S</v>
          </cell>
          <cell r="AF641" t="str">
            <v>596.S</v>
          </cell>
        </row>
        <row r="642">
          <cell r="A642">
            <v>642</v>
          </cell>
          <cell r="D642" t="str">
            <v>SNPD</v>
          </cell>
          <cell r="E642" t="str">
            <v>DPW</v>
          </cell>
          <cell r="F642">
            <v>0</v>
          </cell>
          <cell r="G642">
            <v>0</v>
          </cell>
          <cell r="H642">
            <v>0</v>
          </cell>
          <cell r="I642">
            <v>0</v>
          </cell>
          <cell r="J642">
            <v>0</v>
          </cell>
          <cell r="K642">
            <v>0</v>
          </cell>
          <cell r="S642" t="str">
            <v>PC</v>
          </cell>
          <cell r="T642">
            <v>0</v>
          </cell>
          <cell r="U642">
            <v>0</v>
          </cell>
          <cell r="V642">
            <v>0</v>
          </cell>
          <cell r="W642">
            <v>0</v>
          </cell>
          <cell r="X642">
            <v>0</v>
          </cell>
          <cell r="Y642">
            <v>0</v>
          </cell>
          <cell r="Z642">
            <v>0</v>
          </cell>
          <cell r="AA642">
            <v>0</v>
          </cell>
          <cell r="AB642">
            <v>0</v>
          </cell>
          <cell r="AD642">
            <v>596</v>
          </cell>
          <cell r="AE642" t="str">
            <v>SNPD</v>
          </cell>
          <cell r="AF642" t="str">
            <v>596.SNPD</v>
          </cell>
        </row>
        <row r="643">
          <cell r="A643">
            <v>643</v>
          </cell>
          <cell r="F643">
            <v>197395.56300626305</v>
          </cell>
          <cell r="G643">
            <v>0</v>
          </cell>
          <cell r="H643">
            <v>0</v>
          </cell>
          <cell r="I643">
            <v>197395.56300626305</v>
          </cell>
          <cell r="J643">
            <v>0</v>
          </cell>
          <cell r="K643">
            <v>0</v>
          </cell>
          <cell r="N643">
            <v>0</v>
          </cell>
          <cell r="O643">
            <v>0</v>
          </cell>
          <cell r="Q643">
            <v>0</v>
          </cell>
          <cell r="R643">
            <v>0</v>
          </cell>
          <cell r="T643">
            <v>0</v>
          </cell>
          <cell r="U643">
            <v>197395.56300626305</v>
          </cell>
          <cell r="V643">
            <v>0</v>
          </cell>
          <cell r="W643">
            <v>0</v>
          </cell>
          <cell r="X643">
            <v>0</v>
          </cell>
          <cell r="Y643">
            <v>0</v>
          </cell>
          <cell r="Z643">
            <v>0</v>
          </cell>
          <cell r="AA643">
            <v>0</v>
          </cell>
          <cell r="AB643">
            <v>0</v>
          </cell>
          <cell r="AD643">
            <v>596</v>
          </cell>
          <cell r="AE643" t="str">
            <v>NA</v>
          </cell>
          <cell r="AF643" t="str">
            <v>596.NA1</v>
          </cell>
        </row>
        <row r="644">
          <cell r="A644">
            <v>644</v>
          </cell>
          <cell r="AD644">
            <v>596</v>
          </cell>
          <cell r="AE644" t="str">
            <v>NA</v>
          </cell>
          <cell r="AF644" t="str">
            <v>596.NA2</v>
          </cell>
        </row>
        <row r="645">
          <cell r="A645">
            <v>645</v>
          </cell>
          <cell r="B645">
            <v>597</v>
          </cell>
          <cell r="C645" t="str">
            <v>Maintenance of Meters</v>
          </cell>
          <cell r="AD645">
            <v>597</v>
          </cell>
          <cell r="AE645" t="str">
            <v>NA</v>
          </cell>
          <cell r="AF645" t="str">
            <v>597.NA</v>
          </cell>
        </row>
        <row r="646">
          <cell r="A646">
            <v>646</v>
          </cell>
          <cell r="D646" t="str">
            <v>S</v>
          </cell>
          <cell r="E646" t="str">
            <v>DPW</v>
          </cell>
          <cell r="F646">
            <v>336945.51740083512</v>
          </cell>
          <cell r="G646">
            <v>0</v>
          </cell>
          <cell r="H646">
            <v>0</v>
          </cell>
          <cell r="I646">
            <v>336945.51740083512</v>
          </cell>
          <cell r="J646">
            <v>0</v>
          </cell>
          <cell r="K646">
            <v>0</v>
          </cell>
          <cell r="S646" t="str">
            <v>METR</v>
          </cell>
          <cell r="T646">
            <v>0</v>
          </cell>
          <cell r="U646">
            <v>0</v>
          </cell>
          <cell r="V646">
            <v>0</v>
          </cell>
          <cell r="W646">
            <v>336945.51740083512</v>
          </cell>
          <cell r="X646">
            <v>0</v>
          </cell>
          <cell r="Y646">
            <v>0</v>
          </cell>
          <cell r="Z646">
            <v>0</v>
          </cell>
          <cell r="AA646">
            <v>0</v>
          </cell>
          <cell r="AB646">
            <v>0</v>
          </cell>
          <cell r="AD646">
            <v>597</v>
          </cell>
          <cell r="AE646" t="str">
            <v>S</v>
          </cell>
          <cell r="AF646" t="str">
            <v>597.S</v>
          </cell>
        </row>
        <row r="647">
          <cell r="A647">
            <v>647</v>
          </cell>
          <cell r="D647" t="str">
            <v>SNPD</v>
          </cell>
          <cell r="E647" t="str">
            <v>DPW</v>
          </cell>
          <cell r="F647">
            <v>118865.63526864408</v>
          </cell>
          <cell r="G647">
            <v>0</v>
          </cell>
          <cell r="H647">
            <v>0</v>
          </cell>
          <cell r="I647">
            <v>118865.63526864408</v>
          </cell>
          <cell r="J647">
            <v>0</v>
          </cell>
          <cell r="K647">
            <v>0</v>
          </cell>
          <cell r="S647" t="str">
            <v>METR</v>
          </cell>
          <cell r="T647">
            <v>0</v>
          </cell>
          <cell r="U647">
            <v>0</v>
          </cell>
          <cell r="V647">
            <v>0</v>
          </cell>
          <cell r="W647">
            <v>118865.63526864408</v>
          </cell>
          <cell r="X647">
            <v>0</v>
          </cell>
          <cell r="Y647">
            <v>0</v>
          </cell>
          <cell r="Z647">
            <v>0</v>
          </cell>
          <cell r="AA647">
            <v>0</v>
          </cell>
          <cell r="AB647">
            <v>0</v>
          </cell>
          <cell r="AD647">
            <v>597</v>
          </cell>
          <cell r="AE647" t="str">
            <v>SNPD</v>
          </cell>
          <cell r="AF647" t="str">
            <v>597.SNPD</v>
          </cell>
        </row>
        <row r="648">
          <cell r="A648">
            <v>648</v>
          </cell>
          <cell r="F648">
            <v>455811.1526694792</v>
          </cell>
          <cell r="G648">
            <v>0</v>
          </cell>
          <cell r="H648">
            <v>0</v>
          </cell>
          <cell r="I648">
            <v>455811.1526694792</v>
          </cell>
          <cell r="J648">
            <v>0</v>
          </cell>
          <cell r="K648">
            <v>0</v>
          </cell>
          <cell r="N648">
            <v>0</v>
          </cell>
          <cell r="O648">
            <v>0</v>
          </cell>
          <cell r="Q648">
            <v>0</v>
          </cell>
          <cell r="R648">
            <v>0</v>
          </cell>
          <cell r="T648">
            <v>0</v>
          </cell>
          <cell r="U648">
            <v>0</v>
          </cell>
          <cell r="V648">
            <v>0</v>
          </cell>
          <cell r="W648">
            <v>455811.1526694792</v>
          </cell>
          <cell r="X648">
            <v>0</v>
          </cell>
          <cell r="Y648">
            <v>0</v>
          </cell>
          <cell r="Z648">
            <v>0</v>
          </cell>
          <cell r="AA648">
            <v>0</v>
          </cell>
          <cell r="AB648">
            <v>0</v>
          </cell>
          <cell r="AD648">
            <v>597</v>
          </cell>
          <cell r="AE648" t="str">
            <v>NA</v>
          </cell>
          <cell r="AF648" t="str">
            <v>597.NA1</v>
          </cell>
        </row>
        <row r="649">
          <cell r="A649">
            <v>649</v>
          </cell>
          <cell r="AD649">
            <v>597</v>
          </cell>
          <cell r="AE649" t="str">
            <v>NA</v>
          </cell>
          <cell r="AF649" t="str">
            <v>597.NA2</v>
          </cell>
        </row>
        <row r="650">
          <cell r="A650">
            <v>650</v>
          </cell>
          <cell r="B650">
            <v>598</v>
          </cell>
          <cell r="C650" t="str">
            <v>Maint of Misc. Distribution Plant</v>
          </cell>
          <cell r="AD650">
            <v>598</v>
          </cell>
          <cell r="AE650" t="str">
            <v>NA</v>
          </cell>
          <cell r="AF650" t="str">
            <v>598.NA</v>
          </cell>
        </row>
        <row r="651">
          <cell r="A651">
            <v>651</v>
          </cell>
          <cell r="D651" t="str">
            <v>S</v>
          </cell>
          <cell r="E651" t="str">
            <v>DPW</v>
          </cell>
          <cell r="F651">
            <v>27110.203716075157</v>
          </cell>
          <cell r="G651">
            <v>0</v>
          </cell>
          <cell r="H651">
            <v>0</v>
          </cell>
          <cell r="I651">
            <v>27110.203716075157</v>
          </cell>
          <cell r="J651">
            <v>0</v>
          </cell>
          <cell r="K651">
            <v>0</v>
          </cell>
          <cell r="S651" t="str">
            <v>PLNT2</v>
          </cell>
          <cell r="T651">
            <v>5346.5943259281767</v>
          </cell>
          <cell r="U651">
            <v>21763.609390146976</v>
          </cell>
          <cell r="V651">
            <v>0</v>
          </cell>
          <cell r="W651">
            <v>0</v>
          </cell>
          <cell r="X651">
            <v>0</v>
          </cell>
          <cell r="Y651">
            <v>0</v>
          </cell>
          <cell r="Z651">
            <v>0</v>
          </cell>
          <cell r="AA651">
            <v>0</v>
          </cell>
          <cell r="AB651">
            <v>0</v>
          </cell>
          <cell r="AD651">
            <v>598</v>
          </cell>
          <cell r="AE651" t="str">
            <v>S</v>
          </cell>
          <cell r="AF651" t="str">
            <v>598.S</v>
          </cell>
        </row>
        <row r="652">
          <cell r="A652">
            <v>652</v>
          </cell>
          <cell r="D652" t="str">
            <v>SNPD</v>
          </cell>
          <cell r="E652" t="str">
            <v>DPW</v>
          </cell>
          <cell r="F652">
            <v>112009.8461263147</v>
          </cell>
          <cell r="G652">
            <v>0</v>
          </cell>
          <cell r="H652">
            <v>0</v>
          </cell>
          <cell r="I652">
            <v>112009.8461263147</v>
          </cell>
          <cell r="J652">
            <v>0</v>
          </cell>
          <cell r="K652">
            <v>0</v>
          </cell>
          <cell r="S652" t="str">
            <v>PLNT2</v>
          </cell>
          <cell r="T652">
            <v>22090.25111057864</v>
          </cell>
          <cell r="U652">
            <v>89919.595015736049</v>
          </cell>
          <cell r="V652">
            <v>0</v>
          </cell>
          <cell r="W652">
            <v>0</v>
          </cell>
          <cell r="X652">
            <v>0</v>
          </cell>
          <cell r="Y652">
            <v>0</v>
          </cell>
          <cell r="Z652">
            <v>0</v>
          </cell>
          <cell r="AA652">
            <v>0</v>
          </cell>
          <cell r="AB652">
            <v>0</v>
          </cell>
          <cell r="AD652">
            <v>598</v>
          </cell>
          <cell r="AE652" t="str">
            <v>SNPD</v>
          </cell>
          <cell r="AF652" t="str">
            <v>598.SNPD</v>
          </cell>
        </row>
        <row r="653">
          <cell r="A653">
            <v>653</v>
          </cell>
          <cell r="F653">
            <v>139120.04984238985</v>
          </cell>
          <cell r="G653">
            <v>0</v>
          </cell>
          <cell r="H653">
            <v>0</v>
          </cell>
          <cell r="I653">
            <v>139120.04984238985</v>
          </cell>
          <cell r="J653">
            <v>0</v>
          </cell>
          <cell r="K653">
            <v>0</v>
          </cell>
          <cell r="N653">
            <v>0</v>
          </cell>
          <cell r="O653">
            <v>0</v>
          </cell>
          <cell r="Q653">
            <v>0</v>
          </cell>
          <cell r="R653">
            <v>0</v>
          </cell>
          <cell r="T653">
            <v>27436.845436506817</v>
          </cell>
          <cell r="U653">
            <v>111683.20440588302</v>
          </cell>
          <cell r="V653">
            <v>0</v>
          </cell>
          <cell r="W653">
            <v>0</v>
          </cell>
          <cell r="X653">
            <v>0</v>
          </cell>
          <cell r="Y653">
            <v>0</v>
          </cell>
          <cell r="Z653">
            <v>0</v>
          </cell>
          <cell r="AA653">
            <v>0</v>
          </cell>
          <cell r="AB653">
            <v>0</v>
          </cell>
          <cell r="AD653">
            <v>598</v>
          </cell>
          <cell r="AE653" t="str">
            <v>NA</v>
          </cell>
          <cell r="AF653" t="str">
            <v>598.NA1</v>
          </cell>
        </row>
        <row r="654">
          <cell r="A654">
            <v>654</v>
          </cell>
          <cell r="AD654">
            <v>598</v>
          </cell>
          <cell r="AE654" t="str">
            <v>NA</v>
          </cell>
          <cell r="AF654" t="str">
            <v>598.NA2</v>
          </cell>
        </row>
        <row r="655">
          <cell r="A655">
            <v>655</v>
          </cell>
          <cell r="B655" t="str">
            <v>TOTAL DISTRIBUTION EXPENSE</v>
          </cell>
          <cell r="F655">
            <v>12252658.55580846</v>
          </cell>
          <cell r="G655">
            <v>0</v>
          </cell>
          <cell r="H655">
            <v>0</v>
          </cell>
          <cell r="I655">
            <v>12252658.55580846</v>
          </cell>
          <cell r="J655">
            <v>0</v>
          </cell>
          <cell r="K655">
            <v>0</v>
          </cell>
          <cell r="N655">
            <v>0</v>
          </cell>
          <cell r="O655">
            <v>0</v>
          </cell>
          <cell r="Q655">
            <v>0</v>
          </cell>
          <cell r="R655">
            <v>0</v>
          </cell>
          <cell r="T655">
            <v>2277621.8776861797</v>
          </cell>
          <cell r="U655">
            <v>8354088.64026233</v>
          </cell>
          <cell r="V655">
            <v>368790.26043733198</v>
          </cell>
          <cell r="W655">
            <v>1090531.993041815</v>
          </cell>
          <cell r="X655">
            <v>161625.78438080495</v>
          </cell>
          <cell r="Y655">
            <v>0</v>
          </cell>
          <cell r="Z655">
            <v>0</v>
          </cell>
          <cell r="AA655">
            <v>0</v>
          </cell>
          <cell r="AB655">
            <v>0</v>
          </cell>
          <cell r="AD655" t="str">
            <v>TOTAL DISTRIBUTION EXPENSE</v>
          </cell>
          <cell r="AE655" t="str">
            <v>NA</v>
          </cell>
          <cell r="AF655" t="str">
            <v>TOTAL DISTRIBUTION EXPENSE.NA</v>
          </cell>
        </row>
        <row r="656">
          <cell r="A656">
            <v>656</v>
          </cell>
          <cell r="AD656" t="str">
            <v>TOTAL DISTRIBUTION EXPENSE</v>
          </cell>
          <cell r="AE656" t="str">
            <v>NA</v>
          </cell>
          <cell r="AF656" t="str">
            <v>TOTAL DISTRIBUTION EXPENSE.NA1</v>
          </cell>
        </row>
        <row r="657">
          <cell r="A657">
            <v>657</v>
          </cell>
          <cell r="B657">
            <v>901</v>
          </cell>
          <cell r="C657" t="str">
            <v>Supervision</v>
          </cell>
          <cell r="AD657">
            <v>901</v>
          </cell>
          <cell r="AE657" t="str">
            <v>NA</v>
          </cell>
          <cell r="AF657" t="str">
            <v>901.NA</v>
          </cell>
        </row>
        <row r="658">
          <cell r="A658">
            <v>658</v>
          </cell>
          <cell r="D658" t="str">
            <v>S</v>
          </cell>
          <cell r="E658" t="str">
            <v>CUST</v>
          </cell>
          <cell r="F658">
            <v>0</v>
          </cell>
          <cell r="G658">
            <v>0</v>
          </cell>
          <cell r="H658">
            <v>0</v>
          </cell>
          <cell r="I658">
            <v>0</v>
          </cell>
          <cell r="J658">
            <v>0</v>
          </cell>
          <cell r="K658">
            <v>0</v>
          </cell>
          <cell r="S658" t="str">
            <v>CUST</v>
          </cell>
          <cell r="T658">
            <v>0</v>
          </cell>
          <cell r="U658">
            <v>0</v>
          </cell>
          <cell r="V658">
            <v>0</v>
          </cell>
          <cell r="W658">
            <v>0</v>
          </cell>
          <cell r="X658">
            <v>0</v>
          </cell>
          <cell r="Y658">
            <v>0</v>
          </cell>
          <cell r="Z658">
            <v>0</v>
          </cell>
          <cell r="AA658">
            <v>0</v>
          </cell>
          <cell r="AB658">
            <v>0</v>
          </cell>
          <cell r="AD658">
            <v>901</v>
          </cell>
          <cell r="AE658" t="str">
            <v>S</v>
          </cell>
          <cell r="AF658" t="str">
            <v>901.S</v>
          </cell>
        </row>
        <row r="659">
          <cell r="A659">
            <v>659</v>
          </cell>
          <cell r="D659" t="str">
            <v>CN</v>
          </cell>
          <cell r="E659" t="str">
            <v>CUST</v>
          </cell>
          <cell r="F659">
            <v>175197.17684303474</v>
          </cell>
          <cell r="G659">
            <v>0</v>
          </cell>
          <cell r="H659">
            <v>0</v>
          </cell>
          <cell r="I659">
            <v>0</v>
          </cell>
          <cell r="J659">
            <v>175197.17684303474</v>
          </cell>
          <cell r="K659">
            <v>0</v>
          </cell>
          <cell r="S659" t="str">
            <v>CUST</v>
          </cell>
          <cell r="T659">
            <v>0</v>
          </cell>
          <cell r="U659">
            <v>0</v>
          </cell>
          <cell r="V659">
            <v>0</v>
          </cell>
          <cell r="W659">
            <v>0</v>
          </cell>
          <cell r="X659">
            <v>0</v>
          </cell>
          <cell r="Y659">
            <v>0</v>
          </cell>
          <cell r="Z659">
            <v>0</v>
          </cell>
          <cell r="AA659">
            <v>0</v>
          </cell>
          <cell r="AB659">
            <v>0</v>
          </cell>
          <cell r="AD659">
            <v>901</v>
          </cell>
          <cell r="AE659" t="str">
            <v>CN</v>
          </cell>
          <cell r="AF659" t="str">
            <v>901.CN</v>
          </cell>
        </row>
        <row r="660">
          <cell r="A660">
            <v>660</v>
          </cell>
          <cell r="F660">
            <v>175197.17684303474</v>
          </cell>
          <cell r="G660">
            <v>0</v>
          </cell>
          <cell r="H660">
            <v>0</v>
          </cell>
          <cell r="I660">
            <v>0</v>
          </cell>
          <cell r="J660">
            <v>175197.17684303474</v>
          </cell>
          <cell r="K660">
            <v>0</v>
          </cell>
          <cell r="N660">
            <v>0</v>
          </cell>
          <cell r="O660">
            <v>0</v>
          </cell>
          <cell r="Q660">
            <v>0</v>
          </cell>
          <cell r="R660">
            <v>0</v>
          </cell>
          <cell r="T660">
            <v>0</v>
          </cell>
          <cell r="U660">
            <v>0</v>
          </cell>
          <cell r="V660">
            <v>0</v>
          </cell>
          <cell r="W660">
            <v>0</v>
          </cell>
          <cell r="X660">
            <v>0</v>
          </cell>
          <cell r="Y660">
            <v>0</v>
          </cell>
          <cell r="Z660">
            <v>0</v>
          </cell>
          <cell r="AA660">
            <v>0</v>
          </cell>
          <cell r="AB660">
            <v>0</v>
          </cell>
          <cell r="AD660">
            <v>901</v>
          </cell>
          <cell r="AE660" t="str">
            <v>NA</v>
          </cell>
          <cell r="AF660" t="str">
            <v>901.NA1</v>
          </cell>
        </row>
        <row r="661">
          <cell r="A661">
            <v>661</v>
          </cell>
          <cell r="AD661">
            <v>901</v>
          </cell>
          <cell r="AE661" t="str">
            <v>NA</v>
          </cell>
          <cell r="AF661" t="str">
            <v>901.NA2</v>
          </cell>
        </row>
        <row r="662">
          <cell r="A662">
            <v>662</v>
          </cell>
          <cell r="B662">
            <v>902</v>
          </cell>
          <cell r="C662" t="str">
            <v>Meter Reading Expense</v>
          </cell>
          <cell r="AD662">
            <v>902</v>
          </cell>
          <cell r="AE662" t="str">
            <v>NA</v>
          </cell>
          <cell r="AF662" t="str">
            <v>902.NA</v>
          </cell>
        </row>
        <row r="663">
          <cell r="A663">
            <v>663</v>
          </cell>
          <cell r="D663" t="str">
            <v>S</v>
          </cell>
          <cell r="E663" t="str">
            <v>CUST</v>
          </cell>
          <cell r="F663">
            <v>822789.56428482197</v>
          </cell>
          <cell r="G663">
            <v>0</v>
          </cell>
          <cell r="H663">
            <v>0</v>
          </cell>
          <cell r="I663">
            <v>0</v>
          </cell>
          <cell r="J663">
            <v>822789.56428482197</v>
          </cell>
          <cell r="K663">
            <v>0</v>
          </cell>
          <cell r="S663" t="str">
            <v>CUST</v>
          </cell>
          <cell r="T663">
            <v>0</v>
          </cell>
          <cell r="U663">
            <v>0</v>
          </cell>
          <cell r="V663">
            <v>0</v>
          </cell>
          <cell r="W663">
            <v>0</v>
          </cell>
          <cell r="X663">
            <v>0</v>
          </cell>
          <cell r="Y663">
            <v>0</v>
          </cell>
          <cell r="Z663">
            <v>0</v>
          </cell>
          <cell r="AA663">
            <v>0</v>
          </cell>
          <cell r="AB663">
            <v>0</v>
          </cell>
          <cell r="AD663">
            <v>902</v>
          </cell>
          <cell r="AE663" t="str">
            <v>S</v>
          </cell>
          <cell r="AF663" t="str">
            <v>902.S</v>
          </cell>
        </row>
        <row r="664">
          <cell r="A664">
            <v>664</v>
          </cell>
          <cell r="D664" t="str">
            <v>CN</v>
          </cell>
          <cell r="E664" t="str">
            <v>CUST</v>
          </cell>
          <cell r="F664">
            <v>153940.7581430487</v>
          </cell>
          <cell r="G664">
            <v>0</v>
          </cell>
          <cell r="H664">
            <v>0</v>
          </cell>
          <cell r="I664">
            <v>0</v>
          </cell>
          <cell r="J664">
            <v>153940.7581430487</v>
          </cell>
          <cell r="K664">
            <v>0</v>
          </cell>
          <cell r="S664" t="str">
            <v>CUST</v>
          </cell>
          <cell r="T664">
            <v>0</v>
          </cell>
          <cell r="U664">
            <v>0</v>
          </cell>
          <cell r="V664">
            <v>0</v>
          </cell>
          <cell r="W664">
            <v>0</v>
          </cell>
          <cell r="X664">
            <v>0</v>
          </cell>
          <cell r="Y664">
            <v>0</v>
          </cell>
          <cell r="Z664">
            <v>0</v>
          </cell>
          <cell r="AA664">
            <v>0</v>
          </cell>
          <cell r="AB664">
            <v>0</v>
          </cell>
          <cell r="AD664">
            <v>902</v>
          </cell>
          <cell r="AE664" t="str">
            <v>CN</v>
          </cell>
          <cell r="AF664" t="str">
            <v>902.CN</v>
          </cell>
        </row>
        <row r="665">
          <cell r="A665">
            <v>665</v>
          </cell>
          <cell r="F665">
            <v>976730.32242787071</v>
          </cell>
          <cell r="G665">
            <v>0</v>
          </cell>
          <cell r="H665">
            <v>0</v>
          </cell>
          <cell r="I665">
            <v>0</v>
          </cell>
          <cell r="J665">
            <v>976730.32242787071</v>
          </cell>
          <cell r="K665">
            <v>0</v>
          </cell>
          <cell r="N665">
            <v>0</v>
          </cell>
          <cell r="O665">
            <v>0</v>
          </cell>
          <cell r="Q665">
            <v>0</v>
          </cell>
          <cell r="R665">
            <v>0</v>
          </cell>
          <cell r="T665">
            <v>0</v>
          </cell>
          <cell r="U665">
            <v>0</v>
          </cell>
          <cell r="V665">
            <v>0</v>
          </cell>
          <cell r="W665">
            <v>0</v>
          </cell>
          <cell r="X665">
            <v>0</v>
          </cell>
          <cell r="Y665">
            <v>0</v>
          </cell>
          <cell r="Z665">
            <v>0</v>
          </cell>
          <cell r="AA665">
            <v>0</v>
          </cell>
          <cell r="AB665">
            <v>0</v>
          </cell>
          <cell r="AD665">
            <v>902</v>
          </cell>
          <cell r="AE665" t="str">
            <v>NA</v>
          </cell>
          <cell r="AF665" t="str">
            <v>902.NA1</v>
          </cell>
        </row>
        <row r="666">
          <cell r="A666">
            <v>666</v>
          </cell>
          <cell r="AD666">
            <v>902</v>
          </cell>
          <cell r="AE666" t="str">
            <v>NA</v>
          </cell>
          <cell r="AF666" t="str">
            <v>902.NA2</v>
          </cell>
        </row>
        <row r="667">
          <cell r="A667">
            <v>667</v>
          </cell>
          <cell r="B667">
            <v>903</v>
          </cell>
          <cell r="C667" t="str">
            <v>Customer Receipts &amp; Collections</v>
          </cell>
          <cell r="AD667">
            <v>903</v>
          </cell>
          <cell r="AE667" t="str">
            <v>NA</v>
          </cell>
          <cell r="AF667" t="str">
            <v>903.NA</v>
          </cell>
        </row>
        <row r="668">
          <cell r="A668">
            <v>668</v>
          </cell>
          <cell r="D668" t="str">
            <v>S</v>
          </cell>
          <cell r="E668" t="str">
            <v>CUST</v>
          </cell>
          <cell r="F668">
            <v>604565.89045153314</v>
          </cell>
          <cell r="G668">
            <v>0</v>
          </cell>
          <cell r="H668">
            <v>0</v>
          </cell>
          <cell r="I668">
            <v>0</v>
          </cell>
          <cell r="J668">
            <v>604565.89045153314</v>
          </cell>
          <cell r="K668">
            <v>0</v>
          </cell>
          <cell r="S668" t="str">
            <v>CUST</v>
          </cell>
          <cell r="T668">
            <v>0</v>
          </cell>
          <cell r="U668">
            <v>0</v>
          </cell>
          <cell r="V668">
            <v>0</v>
          </cell>
          <cell r="W668">
            <v>0</v>
          </cell>
          <cell r="X668">
            <v>0</v>
          </cell>
          <cell r="Y668">
            <v>0</v>
          </cell>
          <cell r="Z668">
            <v>0</v>
          </cell>
          <cell r="AA668">
            <v>0</v>
          </cell>
          <cell r="AB668">
            <v>0</v>
          </cell>
          <cell r="AD668">
            <v>903</v>
          </cell>
          <cell r="AE668" t="str">
            <v>S</v>
          </cell>
          <cell r="AF668" t="str">
            <v>903.S</v>
          </cell>
        </row>
        <row r="669">
          <cell r="A669">
            <v>669</v>
          </cell>
          <cell r="D669" t="str">
            <v>CN</v>
          </cell>
          <cell r="E669" t="str">
            <v>CUST</v>
          </cell>
          <cell r="F669">
            <v>3165704.9483128665</v>
          </cell>
          <cell r="G669">
            <v>0</v>
          </cell>
          <cell r="H669">
            <v>0</v>
          </cell>
          <cell r="I669">
            <v>0</v>
          </cell>
          <cell r="J669">
            <v>3165704.9483128665</v>
          </cell>
          <cell r="K669">
            <v>0</v>
          </cell>
          <cell r="S669" t="str">
            <v>CUST</v>
          </cell>
          <cell r="T669">
            <v>0</v>
          </cell>
          <cell r="U669">
            <v>0</v>
          </cell>
          <cell r="V669">
            <v>0</v>
          </cell>
          <cell r="W669">
            <v>0</v>
          </cell>
          <cell r="X669">
            <v>0</v>
          </cell>
          <cell r="Y669">
            <v>0</v>
          </cell>
          <cell r="Z669">
            <v>0</v>
          </cell>
          <cell r="AA669">
            <v>0</v>
          </cell>
          <cell r="AB669">
            <v>0</v>
          </cell>
          <cell r="AD669">
            <v>903</v>
          </cell>
          <cell r="AE669" t="str">
            <v>CN</v>
          </cell>
          <cell r="AF669" t="str">
            <v>903.CN</v>
          </cell>
        </row>
        <row r="670">
          <cell r="A670">
            <v>670</v>
          </cell>
          <cell r="F670">
            <v>3770270.8387643998</v>
          </cell>
          <cell r="G670">
            <v>0</v>
          </cell>
          <cell r="H670">
            <v>0</v>
          </cell>
          <cell r="I670">
            <v>0</v>
          </cell>
          <cell r="J670">
            <v>3770270.8387643998</v>
          </cell>
          <cell r="K670">
            <v>0</v>
          </cell>
          <cell r="N670">
            <v>0</v>
          </cell>
          <cell r="O670">
            <v>0</v>
          </cell>
          <cell r="Q670">
            <v>0</v>
          </cell>
          <cell r="R670">
            <v>0</v>
          </cell>
          <cell r="T670">
            <v>0</v>
          </cell>
          <cell r="U670">
            <v>0</v>
          </cell>
          <cell r="V670">
            <v>0</v>
          </cell>
          <cell r="W670">
            <v>0</v>
          </cell>
          <cell r="X670">
            <v>0</v>
          </cell>
          <cell r="Y670">
            <v>0</v>
          </cell>
          <cell r="Z670">
            <v>0</v>
          </cell>
          <cell r="AA670">
            <v>0</v>
          </cell>
          <cell r="AB670">
            <v>0</v>
          </cell>
          <cell r="AD670">
            <v>903</v>
          </cell>
          <cell r="AE670" t="str">
            <v>NA</v>
          </cell>
          <cell r="AF670" t="str">
            <v>903.NA1</v>
          </cell>
        </row>
        <row r="671">
          <cell r="A671">
            <v>671</v>
          </cell>
          <cell r="AD671">
            <v>903</v>
          </cell>
          <cell r="AE671" t="str">
            <v>NA</v>
          </cell>
          <cell r="AF671" t="str">
            <v>903.NA2</v>
          </cell>
        </row>
        <row r="672">
          <cell r="A672">
            <v>672</v>
          </cell>
          <cell r="B672">
            <v>904</v>
          </cell>
          <cell r="C672" t="str">
            <v>Uncollectible Accounts</v>
          </cell>
          <cell r="AD672">
            <v>904</v>
          </cell>
          <cell r="AE672" t="str">
            <v>NA</v>
          </cell>
          <cell r="AF672" t="str">
            <v>904.NA</v>
          </cell>
        </row>
        <row r="673">
          <cell r="A673">
            <v>673</v>
          </cell>
          <cell r="D673" t="str">
            <v>S</v>
          </cell>
          <cell r="E673" t="str">
            <v>CUST</v>
          </cell>
          <cell r="F673">
            <v>2038688.2306832401</v>
          </cell>
          <cell r="G673">
            <v>0</v>
          </cell>
          <cell r="H673">
            <v>0</v>
          </cell>
          <cell r="I673">
            <v>0</v>
          </cell>
          <cell r="J673">
            <v>2038688.2306832401</v>
          </cell>
          <cell r="K673">
            <v>0</v>
          </cell>
          <cell r="S673" t="str">
            <v>CUST</v>
          </cell>
          <cell r="T673">
            <v>0</v>
          </cell>
          <cell r="U673">
            <v>0</v>
          </cell>
          <cell r="V673">
            <v>0</v>
          </cell>
          <cell r="W673">
            <v>0</v>
          </cell>
          <cell r="X673">
            <v>0</v>
          </cell>
          <cell r="Y673">
            <v>0</v>
          </cell>
          <cell r="Z673">
            <v>0</v>
          </cell>
          <cell r="AA673">
            <v>0</v>
          </cell>
          <cell r="AB673">
            <v>0</v>
          </cell>
          <cell r="AD673">
            <v>904</v>
          </cell>
          <cell r="AE673" t="str">
            <v>S</v>
          </cell>
          <cell r="AF673" t="str">
            <v>904.S</v>
          </cell>
        </row>
        <row r="674">
          <cell r="A674">
            <v>674</v>
          </cell>
          <cell r="D674" t="str">
            <v>SG</v>
          </cell>
          <cell r="E674" t="str">
            <v>P</v>
          </cell>
          <cell r="F674">
            <v>0</v>
          </cell>
          <cell r="G674">
            <v>0</v>
          </cell>
          <cell r="H674">
            <v>0</v>
          </cell>
          <cell r="I674">
            <v>0</v>
          </cell>
          <cell r="J674">
            <v>0</v>
          </cell>
          <cell r="K674">
            <v>0</v>
          </cell>
          <cell r="S674" t="str">
            <v>CUST</v>
          </cell>
          <cell r="T674">
            <v>0</v>
          </cell>
          <cell r="U674">
            <v>0</v>
          </cell>
          <cell r="V674">
            <v>0</v>
          </cell>
          <cell r="W674">
            <v>0</v>
          </cell>
          <cell r="X674">
            <v>0</v>
          </cell>
          <cell r="Y674">
            <v>0</v>
          </cell>
          <cell r="Z674">
            <v>0</v>
          </cell>
          <cell r="AA674">
            <v>0</v>
          </cell>
          <cell r="AB674">
            <v>0</v>
          </cell>
          <cell r="AD674">
            <v>904</v>
          </cell>
          <cell r="AE674" t="str">
            <v>SG</v>
          </cell>
          <cell r="AF674" t="str">
            <v>904.SG</v>
          </cell>
        </row>
        <row r="675">
          <cell r="A675">
            <v>675</v>
          </cell>
          <cell r="D675" t="str">
            <v>CN</v>
          </cell>
          <cell r="E675" t="str">
            <v>CUST</v>
          </cell>
          <cell r="F675">
            <v>1236.4526740683316</v>
          </cell>
          <cell r="G675">
            <v>0</v>
          </cell>
          <cell r="H675">
            <v>0</v>
          </cell>
          <cell r="I675">
            <v>0</v>
          </cell>
          <cell r="J675">
            <v>1236.4526740683316</v>
          </cell>
          <cell r="K675">
            <v>0</v>
          </cell>
          <cell r="S675" t="str">
            <v>CUST</v>
          </cell>
          <cell r="T675">
            <v>0</v>
          </cell>
          <cell r="U675">
            <v>0</v>
          </cell>
          <cell r="V675">
            <v>0</v>
          </cell>
          <cell r="W675">
            <v>0</v>
          </cell>
          <cell r="X675">
            <v>0</v>
          </cell>
          <cell r="Y675">
            <v>0</v>
          </cell>
          <cell r="Z675">
            <v>0</v>
          </cell>
          <cell r="AA675">
            <v>0</v>
          </cell>
          <cell r="AB675">
            <v>0</v>
          </cell>
          <cell r="AD675">
            <v>904</v>
          </cell>
          <cell r="AE675" t="str">
            <v>CN</v>
          </cell>
          <cell r="AF675" t="str">
            <v>904.CN</v>
          </cell>
        </row>
        <row r="676">
          <cell r="A676">
            <v>676</v>
          </cell>
          <cell r="F676">
            <v>2039924.6833573084</v>
          </cell>
          <cell r="G676">
            <v>0</v>
          </cell>
          <cell r="H676">
            <v>0</v>
          </cell>
          <cell r="I676">
            <v>0</v>
          </cell>
          <cell r="J676">
            <v>2039924.6833573084</v>
          </cell>
          <cell r="K676">
            <v>0</v>
          </cell>
          <cell r="N676">
            <v>0</v>
          </cell>
          <cell r="O676">
            <v>0</v>
          </cell>
          <cell r="Q676">
            <v>0</v>
          </cell>
          <cell r="R676">
            <v>0</v>
          </cell>
          <cell r="T676">
            <v>0</v>
          </cell>
          <cell r="U676">
            <v>0</v>
          </cell>
          <cell r="V676">
            <v>0</v>
          </cell>
          <cell r="W676">
            <v>0</v>
          </cell>
          <cell r="X676">
            <v>0</v>
          </cell>
          <cell r="Y676">
            <v>0</v>
          </cell>
          <cell r="Z676">
            <v>0</v>
          </cell>
          <cell r="AA676">
            <v>0</v>
          </cell>
          <cell r="AB676">
            <v>0</v>
          </cell>
          <cell r="AD676">
            <v>904</v>
          </cell>
          <cell r="AE676" t="str">
            <v>NA</v>
          </cell>
          <cell r="AF676" t="str">
            <v>904.NA1</v>
          </cell>
        </row>
        <row r="677">
          <cell r="A677">
            <v>677</v>
          </cell>
          <cell r="AD677">
            <v>904</v>
          </cell>
          <cell r="AE677" t="str">
            <v>NA</v>
          </cell>
          <cell r="AF677" t="str">
            <v>904.NA2</v>
          </cell>
        </row>
        <row r="678">
          <cell r="A678">
            <v>678</v>
          </cell>
          <cell r="B678">
            <v>905</v>
          </cell>
          <cell r="C678" t="str">
            <v>Misc. Customer Accounts Expense</v>
          </cell>
          <cell r="AD678">
            <v>905</v>
          </cell>
          <cell r="AE678" t="str">
            <v>NA</v>
          </cell>
          <cell r="AF678" t="str">
            <v>905.NA</v>
          </cell>
        </row>
        <row r="679">
          <cell r="A679">
            <v>679</v>
          </cell>
          <cell r="D679" t="str">
            <v>S</v>
          </cell>
          <cell r="E679" t="str">
            <v>CUST</v>
          </cell>
          <cell r="F679">
            <v>0</v>
          </cell>
          <cell r="G679">
            <v>0</v>
          </cell>
          <cell r="H679">
            <v>0</v>
          </cell>
          <cell r="I679">
            <v>0</v>
          </cell>
          <cell r="J679">
            <v>0</v>
          </cell>
          <cell r="K679">
            <v>0</v>
          </cell>
          <cell r="S679" t="str">
            <v>CUST</v>
          </cell>
          <cell r="T679">
            <v>0</v>
          </cell>
          <cell r="U679">
            <v>0</v>
          </cell>
          <cell r="V679">
            <v>0</v>
          </cell>
          <cell r="W679">
            <v>0</v>
          </cell>
          <cell r="X679">
            <v>0</v>
          </cell>
          <cell r="Y679">
            <v>0</v>
          </cell>
          <cell r="Z679">
            <v>0</v>
          </cell>
          <cell r="AA679">
            <v>0</v>
          </cell>
          <cell r="AB679">
            <v>0</v>
          </cell>
          <cell r="AD679">
            <v>905</v>
          </cell>
          <cell r="AE679" t="str">
            <v>S</v>
          </cell>
          <cell r="AF679" t="str">
            <v>905.S</v>
          </cell>
        </row>
        <row r="680">
          <cell r="A680">
            <v>680</v>
          </cell>
          <cell r="D680" t="str">
            <v>CN</v>
          </cell>
          <cell r="E680" t="str">
            <v>CUST</v>
          </cell>
          <cell r="F680">
            <v>5260.179757540438</v>
          </cell>
          <cell r="G680">
            <v>0</v>
          </cell>
          <cell r="H680">
            <v>0</v>
          </cell>
          <cell r="I680">
            <v>0</v>
          </cell>
          <cell r="J680">
            <v>5260.179757540438</v>
          </cell>
          <cell r="K680">
            <v>0</v>
          </cell>
          <cell r="S680" t="str">
            <v>CUST</v>
          </cell>
          <cell r="T680">
            <v>0</v>
          </cell>
          <cell r="U680">
            <v>0</v>
          </cell>
          <cell r="V680">
            <v>0</v>
          </cell>
          <cell r="W680">
            <v>0</v>
          </cell>
          <cell r="X680">
            <v>0</v>
          </cell>
          <cell r="Y680">
            <v>0</v>
          </cell>
          <cell r="Z680">
            <v>0</v>
          </cell>
          <cell r="AA680">
            <v>0</v>
          </cell>
          <cell r="AB680">
            <v>0</v>
          </cell>
          <cell r="AD680">
            <v>905</v>
          </cell>
          <cell r="AE680" t="str">
            <v>CN</v>
          </cell>
          <cell r="AF680" t="str">
            <v>905.CN</v>
          </cell>
        </row>
        <row r="681">
          <cell r="A681">
            <v>681</v>
          </cell>
          <cell r="F681">
            <v>5260.179757540438</v>
          </cell>
          <cell r="G681">
            <v>0</v>
          </cell>
          <cell r="H681">
            <v>0</v>
          </cell>
          <cell r="I681">
            <v>0</v>
          </cell>
          <cell r="J681">
            <v>5260.179757540438</v>
          </cell>
          <cell r="K681">
            <v>0</v>
          </cell>
          <cell r="N681">
            <v>0</v>
          </cell>
          <cell r="O681">
            <v>0</v>
          </cell>
          <cell r="Q681">
            <v>0</v>
          </cell>
          <cell r="R681">
            <v>0</v>
          </cell>
          <cell r="T681">
            <v>0</v>
          </cell>
          <cell r="U681">
            <v>0</v>
          </cell>
          <cell r="V681">
            <v>0</v>
          </cell>
          <cell r="W681">
            <v>0</v>
          </cell>
          <cell r="X681">
            <v>0</v>
          </cell>
          <cell r="Y681">
            <v>0</v>
          </cell>
          <cell r="Z681">
            <v>0</v>
          </cell>
          <cell r="AA681">
            <v>0</v>
          </cell>
          <cell r="AB681">
            <v>0</v>
          </cell>
          <cell r="AD681">
            <v>905</v>
          </cell>
          <cell r="AE681" t="str">
            <v>NA</v>
          </cell>
          <cell r="AF681" t="str">
            <v>905.NA1</v>
          </cell>
        </row>
        <row r="682">
          <cell r="A682">
            <v>682</v>
          </cell>
          <cell r="AD682">
            <v>905</v>
          </cell>
          <cell r="AE682" t="str">
            <v>NA</v>
          </cell>
          <cell r="AF682" t="str">
            <v>905.NA2</v>
          </cell>
        </row>
        <row r="683">
          <cell r="A683">
            <v>683</v>
          </cell>
          <cell r="B683" t="str">
            <v>TOTAL CUSTOMER ACCOUNTS EXPENSE</v>
          </cell>
          <cell r="F683">
            <v>6967383.2011501538</v>
          </cell>
          <cell r="G683">
            <v>0</v>
          </cell>
          <cell r="H683">
            <v>0</v>
          </cell>
          <cell r="I683">
            <v>0</v>
          </cell>
          <cell r="J683">
            <v>6967383.2011501538</v>
          </cell>
          <cell r="K683">
            <v>0</v>
          </cell>
          <cell r="N683">
            <v>0</v>
          </cell>
          <cell r="O683">
            <v>0</v>
          </cell>
          <cell r="Q683">
            <v>0</v>
          </cell>
          <cell r="R683">
            <v>0</v>
          </cell>
          <cell r="T683">
            <v>0</v>
          </cell>
          <cell r="U683">
            <v>0</v>
          </cell>
          <cell r="V683">
            <v>0</v>
          </cell>
          <cell r="W683">
            <v>0</v>
          </cell>
          <cell r="X683">
            <v>0</v>
          </cell>
          <cell r="Y683">
            <v>0</v>
          </cell>
          <cell r="Z683">
            <v>0</v>
          </cell>
          <cell r="AA683">
            <v>0</v>
          </cell>
          <cell r="AB683">
            <v>0</v>
          </cell>
          <cell r="AD683" t="str">
            <v>TOTAL CUSTOMER ACCOUNTS EXPENSE</v>
          </cell>
          <cell r="AE683" t="str">
            <v>NA</v>
          </cell>
          <cell r="AF683" t="str">
            <v>TOTAL CUSTOMER ACCOUNTS EXPENSE.NA</v>
          </cell>
        </row>
        <row r="684">
          <cell r="A684">
            <v>684</v>
          </cell>
          <cell r="AD684" t="str">
            <v>TOTAL CUSTOMER ACCOUNTS EXPENSE</v>
          </cell>
          <cell r="AE684" t="str">
            <v>NA</v>
          </cell>
          <cell r="AF684" t="str">
            <v>TOTAL CUSTOMER ACCOUNTS EXPENSE.NA1</v>
          </cell>
        </row>
        <row r="685">
          <cell r="A685">
            <v>685</v>
          </cell>
          <cell r="B685">
            <v>907</v>
          </cell>
          <cell r="C685" t="str">
            <v>Supervision</v>
          </cell>
          <cell r="AD685">
            <v>907</v>
          </cell>
          <cell r="AE685" t="str">
            <v>NA</v>
          </cell>
          <cell r="AF685" t="str">
            <v>907.NA</v>
          </cell>
        </row>
        <row r="686">
          <cell r="A686">
            <v>686</v>
          </cell>
          <cell r="D686" t="str">
            <v>S</v>
          </cell>
          <cell r="E686" t="str">
            <v>CUST</v>
          </cell>
          <cell r="F686">
            <v>0</v>
          </cell>
          <cell r="G686">
            <v>0</v>
          </cell>
          <cell r="H686">
            <v>0</v>
          </cell>
          <cell r="I686">
            <v>0</v>
          </cell>
          <cell r="J686">
            <v>0</v>
          </cell>
          <cell r="K686">
            <v>0</v>
          </cell>
          <cell r="S686" t="str">
            <v>CUST</v>
          </cell>
          <cell r="T686">
            <v>0</v>
          </cell>
          <cell r="U686">
            <v>0</v>
          </cell>
          <cell r="V686">
            <v>0</v>
          </cell>
          <cell r="W686">
            <v>0</v>
          </cell>
          <cell r="X686">
            <v>0</v>
          </cell>
          <cell r="Y686">
            <v>0</v>
          </cell>
          <cell r="Z686">
            <v>0</v>
          </cell>
          <cell r="AA686">
            <v>0</v>
          </cell>
          <cell r="AB686">
            <v>0</v>
          </cell>
          <cell r="AD686">
            <v>907</v>
          </cell>
          <cell r="AE686" t="str">
            <v>S</v>
          </cell>
          <cell r="AF686" t="str">
            <v>907.S</v>
          </cell>
        </row>
        <row r="687">
          <cell r="A687">
            <v>687</v>
          </cell>
          <cell r="D687" t="str">
            <v>CN</v>
          </cell>
          <cell r="E687" t="str">
            <v>CUST</v>
          </cell>
          <cell r="F687">
            <v>23680.971740832523</v>
          </cell>
          <cell r="G687">
            <v>0</v>
          </cell>
          <cell r="H687">
            <v>0</v>
          </cell>
          <cell r="I687">
            <v>0</v>
          </cell>
          <cell r="J687">
            <v>23680.971740832523</v>
          </cell>
          <cell r="K687">
            <v>0</v>
          </cell>
          <cell r="S687" t="str">
            <v>CUST</v>
          </cell>
          <cell r="T687">
            <v>0</v>
          </cell>
          <cell r="U687">
            <v>0</v>
          </cell>
          <cell r="V687">
            <v>0</v>
          </cell>
          <cell r="W687">
            <v>0</v>
          </cell>
          <cell r="X687">
            <v>0</v>
          </cell>
          <cell r="Y687">
            <v>0</v>
          </cell>
          <cell r="Z687">
            <v>0</v>
          </cell>
          <cell r="AA687">
            <v>0</v>
          </cell>
          <cell r="AB687">
            <v>0</v>
          </cell>
          <cell r="AD687">
            <v>907</v>
          </cell>
          <cell r="AE687" t="str">
            <v>CN</v>
          </cell>
          <cell r="AF687" t="str">
            <v>907.CN</v>
          </cell>
        </row>
        <row r="688">
          <cell r="A688">
            <v>688</v>
          </cell>
          <cell r="F688">
            <v>23680.971740832523</v>
          </cell>
          <cell r="G688">
            <v>0</v>
          </cell>
          <cell r="H688">
            <v>0</v>
          </cell>
          <cell r="I688">
            <v>0</v>
          </cell>
          <cell r="J688">
            <v>23680.971740832523</v>
          </cell>
          <cell r="K688">
            <v>0</v>
          </cell>
          <cell r="N688">
            <v>0</v>
          </cell>
          <cell r="O688">
            <v>0</v>
          </cell>
          <cell r="Q688">
            <v>0</v>
          </cell>
          <cell r="R688">
            <v>0</v>
          </cell>
          <cell r="T688">
            <v>0</v>
          </cell>
          <cell r="U688">
            <v>0</v>
          </cell>
          <cell r="V688">
            <v>0</v>
          </cell>
          <cell r="W688">
            <v>0</v>
          </cell>
          <cell r="X688">
            <v>0</v>
          </cell>
          <cell r="Y688">
            <v>0</v>
          </cell>
          <cell r="Z688">
            <v>0</v>
          </cell>
          <cell r="AA688">
            <v>0</v>
          </cell>
          <cell r="AB688">
            <v>0</v>
          </cell>
          <cell r="AD688">
            <v>907</v>
          </cell>
          <cell r="AE688" t="str">
            <v>NA</v>
          </cell>
          <cell r="AF688" t="str">
            <v>907.NA1</v>
          </cell>
        </row>
        <row r="689">
          <cell r="A689">
            <v>689</v>
          </cell>
          <cell r="AD689">
            <v>907</v>
          </cell>
          <cell r="AE689" t="str">
            <v>NA</v>
          </cell>
          <cell r="AF689" t="str">
            <v>907.NA2</v>
          </cell>
        </row>
        <row r="690">
          <cell r="A690">
            <v>690</v>
          </cell>
          <cell r="B690">
            <v>908</v>
          </cell>
          <cell r="C690" t="str">
            <v>Customer Assistance</v>
          </cell>
          <cell r="AD690">
            <v>908</v>
          </cell>
          <cell r="AE690" t="str">
            <v>NA</v>
          </cell>
          <cell r="AF690" t="str">
            <v>908.NA</v>
          </cell>
        </row>
        <row r="691">
          <cell r="A691">
            <v>691</v>
          </cell>
          <cell r="D691" t="str">
            <v>S</v>
          </cell>
          <cell r="E691" t="str">
            <v>CUST</v>
          </cell>
          <cell r="F691">
            <v>427453.33988052234</v>
          </cell>
          <cell r="G691">
            <v>0</v>
          </cell>
          <cell r="H691">
            <v>0</v>
          </cell>
          <cell r="I691">
            <v>0</v>
          </cell>
          <cell r="J691">
            <v>427453.33988052234</v>
          </cell>
          <cell r="K691">
            <v>0</v>
          </cell>
          <cell r="S691" t="str">
            <v>CUST</v>
          </cell>
          <cell r="T691">
            <v>0</v>
          </cell>
          <cell r="U691">
            <v>0</v>
          </cell>
          <cell r="V691">
            <v>0</v>
          </cell>
          <cell r="W691">
            <v>0</v>
          </cell>
          <cell r="X691">
            <v>0</v>
          </cell>
          <cell r="Y691">
            <v>0</v>
          </cell>
          <cell r="Z691">
            <v>0</v>
          </cell>
          <cell r="AA691">
            <v>0</v>
          </cell>
          <cell r="AB691">
            <v>0</v>
          </cell>
          <cell r="AD691">
            <v>908</v>
          </cell>
          <cell r="AE691" t="str">
            <v>S</v>
          </cell>
          <cell r="AF691" t="str">
            <v>908.S</v>
          </cell>
        </row>
        <row r="692">
          <cell r="A692">
            <v>692</v>
          </cell>
          <cell r="D692" t="str">
            <v>CN</v>
          </cell>
          <cell r="E692" t="str">
            <v>CUST</v>
          </cell>
          <cell r="F692">
            <v>93302.646283251568</v>
          </cell>
          <cell r="G692">
            <v>0</v>
          </cell>
          <cell r="H692">
            <v>0</v>
          </cell>
          <cell r="I692">
            <v>0</v>
          </cell>
          <cell r="J692">
            <v>93302.646283251568</v>
          </cell>
          <cell r="K692">
            <v>0</v>
          </cell>
          <cell r="S692" t="str">
            <v>CUST</v>
          </cell>
          <cell r="T692">
            <v>0</v>
          </cell>
          <cell r="U692">
            <v>0</v>
          </cell>
          <cell r="V692">
            <v>0</v>
          </cell>
          <cell r="W692">
            <v>0</v>
          </cell>
          <cell r="X692">
            <v>0</v>
          </cell>
          <cell r="Y692">
            <v>0</v>
          </cell>
          <cell r="Z692">
            <v>0</v>
          </cell>
          <cell r="AA692">
            <v>0</v>
          </cell>
          <cell r="AB692">
            <v>0</v>
          </cell>
          <cell r="AD692">
            <v>908</v>
          </cell>
          <cell r="AE692" t="str">
            <v>CN</v>
          </cell>
          <cell r="AF692" t="str">
            <v>908.CN</v>
          </cell>
        </row>
        <row r="693">
          <cell r="A693">
            <v>693</v>
          </cell>
          <cell r="F693">
            <v>520755.98616377392</v>
          </cell>
          <cell r="G693">
            <v>0</v>
          </cell>
          <cell r="H693">
            <v>0</v>
          </cell>
          <cell r="I693">
            <v>0</v>
          </cell>
          <cell r="J693">
            <v>520755.98616377392</v>
          </cell>
          <cell r="K693">
            <v>0</v>
          </cell>
          <cell r="N693">
            <v>0</v>
          </cell>
          <cell r="O693">
            <v>0</v>
          </cell>
          <cell r="Q693">
            <v>0</v>
          </cell>
          <cell r="R693">
            <v>0</v>
          </cell>
          <cell r="T693">
            <v>0</v>
          </cell>
          <cell r="U693">
            <v>0</v>
          </cell>
          <cell r="V693">
            <v>0</v>
          </cell>
          <cell r="W693">
            <v>0</v>
          </cell>
          <cell r="X693">
            <v>0</v>
          </cell>
          <cell r="Y693">
            <v>0</v>
          </cell>
          <cell r="Z693">
            <v>0</v>
          </cell>
          <cell r="AA693">
            <v>0</v>
          </cell>
          <cell r="AB693">
            <v>0</v>
          </cell>
          <cell r="AD693">
            <v>908</v>
          </cell>
          <cell r="AE693" t="str">
            <v>NA</v>
          </cell>
          <cell r="AF693" t="str">
            <v>908.NA1</v>
          </cell>
        </row>
        <row r="694">
          <cell r="A694">
            <v>694</v>
          </cell>
          <cell r="AD694">
            <v>908</v>
          </cell>
          <cell r="AE694" t="str">
            <v>NA</v>
          </cell>
          <cell r="AF694" t="str">
            <v>908.NA2</v>
          </cell>
        </row>
        <row r="695">
          <cell r="A695">
            <v>695</v>
          </cell>
          <cell r="B695">
            <v>909</v>
          </cell>
          <cell r="C695" t="str">
            <v>Informational &amp; Instructional Adv</v>
          </cell>
          <cell r="AD695">
            <v>909</v>
          </cell>
          <cell r="AE695" t="str">
            <v>NA</v>
          </cell>
          <cell r="AF695" t="str">
            <v>909.NA</v>
          </cell>
        </row>
        <row r="696">
          <cell r="A696">
            <v>696</v>
          </cell>
          <cell r="D696" t="str">
            <v>S</v>
          </cell>
          <cell r="E696" t="str">
            <v>CUST</v>
          </cell>
          <cell r="F696">
            <v>113240.35721989215</v>
          </cell>
          <cell r="G696">
            <v>0</v>
          </cell>
          <cell r="H696">
            <v>0</v>
          </cell>
          <cell r="I696">
            <v>0</v>
          </cell>
          <cell r="J696">
            <v>113240.35721989215</v>
          </cell>
          <cell r="K696">
            <v>0</v>
          </cell>
          <cell r="S696" t="str">
            <v>CUST</v>
          </cell>
          <cell r="T696">
            <v>0</v>
          </cell>
          <cell r="U696">
            <v>0</v>
          </cell>
          <cell r="V696">
            <v>0</v>
          </cell>
          <cell r="W696">
            <v>0</v>
          </cell>
          <cell r="X696">
            <v>0</v>
          </cell>
          <cell r="Y696">
            <v>0</v>
          </cell>
          <cell r="Z696">
            <v>0</v>
          </cell>
          <cell r="AA696">
            <v>0</v>
          </cell>
          <cell r="AB696">
            <v>0</v>
          </cell>
          <cell r="AD696">
            <v>909</v>
          </cell>
          <cell r="AE696" t="str">
            <v>S</v>
          </cell>
          <cell r="AF696" t="str">
            <v>909.S</v>
          </cell>
        </row>
        <row r="697">
          <cell r="A697">
            <v>697</v>
          </cell>
          <cell r="D697" t="str">
            <v>CN</v>
          </cell>
          <cell r="E697" t="str">
            <v>CUST</v>
          </cell>
          <cell r="F697">
            <v>124846.99388206431</v>
          </cell>
          <cell r="G697">
            <v>0</v>
          </cell>
          <cell r="H697">
            <v>0</v>
          </cell>
          <cell r="I697">
            <v>0</v>
          </cell>
          <cell r="J697">
            <v>124846.99388206431</v>
          </cell>
          <cell r="K697">
            <v>0</v>
          </cell>
          <cell r="S697" t="str">
            <v>CUST</v>
          </cell>
          <cell r="T697">
            <v>0</v>
          </cell>
          <cell r="U697">
            <v>0</v>
          </cell>
          <cell r="V697">
            <v>0</v>
          </cell>
          <cell r="W697">
            <v>0</v>
          </cell>
          <cell r="X697">
            <v>0</v>
          </cell>
          <cell r="Y697">
            <v>0</v>
          </cell>
          <cell r="Z697">
            <v>0</v>
          </cell>
          <cell r="AA697">
            <v>0</v>
          </cell>
          <cell r="AB697">
            <v>0</v>
          </cell>
          <cell r="AD697">
            <v>909</v>
          </cell>
          <cell r="AE697" t="str">
            <v>CN</v>
          </cell>
          <cell r="AF697" t="str">
            <v>909.CN</v>
          </cell>
        </row>
        <row r="698">
          <cell r="A698">
            <v>698</v>
          </cell>
          <cell r="F698">
            <v>238087.35110195645</v>
          </cell>
          <cell r="G698">
            <v>0</v>
          </cell>
          <cell r="H698">
            <v>0</v>
          </cell>
          <cell r="I698">
            <v>0</v>
          </cell>
          <cell r="J698">
            <v>238087.35110195645</v>
          </cell>
          <cell r="K698">
            <v>0</v>
          </cell>
          <cell r="N698">
            <v>0</v>
          </cell>
          <cell r="O698">
            <v>0</v>
          </cell>
          <cell r="Q698">
            <v>0</v>
          </cell>
          <cell r="R698">
            <v>0</v>
          </cell>
          <cell r="T698">
            <v>0</v>
          </cell>
          <cell r="U698">
            <v>0</v>
          </cell>
          <cell r="V698">
            <v>0</v>
          </cell>
          <cell r="W698">
            <v>0</v>
          </cell>
          <cell r="X698">
            <v>0</v>
          </cell>
          <cell r="Y698">
            <v>0</v>
          </cell>
          <cell r="Z698">
            <v>0</v>
          </cell>
          <cell r="AA698">
            <v>0</v>
          </cell>
          <cell r="AB698">
            <v>0</v>
          </cell>
          <cell r="AD698">
            <v>909</v>
          </cell>
          <cell r="AE698" t="str">
            <v>NA</v>
          </cell>
          <cell r="AF698" t="str">
            <v>909.NA1</v>
          </cell>
        </row>
        <row r="699">
          <cell r="A699">
            <v>699</v>
          </cell>
          <cell r="AD699">
            <v>909</v>
          </cell>
          <cell r="AE699" t="str">
            <v>NA</v>
          </cell>
          <cell r="AF699" t="str">
            <v>909.NA2</v>
          </cell>
        </row>
        <row r="700">
          <cell r="A700">
            <v>700</v>
          </cell>
          <cell r="B700">
            <v>910</v>
          </cell>
          <cell r="C700" t="str">
            <v>Misc. Customer Service</v>
          </cell>
          <cell r="AD700">
            <v>910</v>
          </cell>
          <cell r="AE700" t="str">
            <v>NA</v>
          </cell>
          <cell r="AF700" t="str">
            <v>910.NA</v>
          </cell>
        </row>
        <row r="701">
          <cell r="A701">
            <v>701</v>
          </cell>
          <cell r="D701" t="str">
            <v>S</v>
          </cell>
          <cell r="E701" t="str">
            <v>CUST</v>
          </cell>
          <cell r="F701">
            <v>0</v>
          </cell>
          <cell r="G701">
            <v>0</v>
          </cell>
          <cell r="H701">
            <v>0</v>
          </cell>
          <cell r="I701">
            <v>0</v>
          </cell>
          <cell r="J701">
            <v>0</v>
          </cell>
          <cell r="K701">
            <v>0</v>
          </cell>
          <cell r="S701" t="str">
            <v>CUST</v>
          </cell>
          <cell r="T701">
            <v>0</v>
          </cell>
          <cell r="U701">
            <v>0</v>
          </cell>
          <cell r="V701">
            <v>0</v>
          </cell>
          <cell r="W701">
            <v>0</v>
          </cell>
          <cell r="X701">
            <v>0</v>
          </cell>
          <cell r="Y701">
            <v>0</v>
          </cell>
          <cell r="Z701">
            <v>0</v>
          </cell>
          <cell r="AA701">
            <v>0</v>
          </cell>
          <cell r="AB701">
            <v>0</v>
          </cell>
          <cell r="AD701">
            <v>910</v>
          </cell>
          <cell r="AE701" t="str">
            <v>S</v>
          </cell>
          <cell r="AF701" t="str">
            <v>910.S</v>
          </cell>
        </row>
        <row r="702">
          <cell r="A702">
            <v>702</v>
          </cell>
          <cell r="D702" t="str">
            <v>CN</v>
          </cell>
          <cell r="E702" t="str">
            <v>CUST</v>
          </cell>
          <cell r="F702">
            <v>8369.3776147922581</v>
          </cell>
          <cell r="G702">
            <v>0</v>
          </cell>
          <cell r="H702">
            <v>0</v>
          </cell>
          <cell r="I702">
            <v>0</v>
          </cell>
          <cell r="J702">
            <v>8369.3776147922581</v>
          </cell>
          <cell r="K702">
            <v>0</v>
          </cell>
          <cell r="S702" t="str">
            <v>CUST</v>
          </cell>
          <cell r="T702">
            <v>0</v>
          </cell>
          <cell r="U702">
            <v>0</v>
          </cell>
          <cell r="V702">
            <v>0</v>
          </cell>
          <cell r="W702">
            <v>0</v>
          </cell>
          <cell r="X702">
            <v>0</v>
          </cell>
          <cell r="Y702">
            <v>0</v>
          </cell>
          <cell r="Z702">
            <v>0</v>
          </cell>
          <cell r="AA702">
            <v>0</v>
          </cell>
          <cell r="AB702">
            <v>0</v>
          </cell>
          <cell r="AD702">
            <v>910</v>
          </cell>
          <cell r="AE702" t="str">
            <v>CN</v>
          </cell>
          <cell r="AF702" t="str">
            <v>910.CN</v>
          </cell>
        </row>
        <row r="703">
          <cell r="A703">
            <v>703</v>
          </cell>
          <cell r="F703">
            <v>8369.3776147922581</v>
          </cell>
          <cell r="G703">
            <v>0</v>
          </cell>
          <cell r="H703">
            <v>0</v>
          </cell>
          <cell r="I703">
            <v>0</v>
          </cell>
          <cell r="J703">
            <v>8369.3776147922581</v>
          </cell>
          <cell r="K703">
            <v>0</v>
          </cell>
          <cell r="N703">
            <v>0</v>
          </cell>
          <cell r="O703">
            <v>0</v>
          </cell>
          <cell r="Q703">
            <v>0</v>
          </cell>
          <cell r="R703">
            <v>0</v>
          </cell>
          <cell r="T703">
            <v>0</v>
          </cell>
          <cell r="U703">
            <v>0</v>
          </cell>
          <cell r="V703">
            <v>0</v>
          </cell>
          <cell r="W703">
            <v>0</v>
          </cell>
          <cell r="X703">
            <v>0</v>
          </cell>
          <cell r="Y703">
            <v>0</v>
          </cell>
          <cell r="Z703">
            <v>0</v>
          </cell>
          <cell r="AA703">
            <v>0</v>
          </cell>
          <cell r="AB703">
            <v>0</v>
          </cell>
          <cell r="AD703">
            <v>910</v>
          </cell>
          <cell r="AE703" t="str">
            <v>NA</v>
          </cell>
          <cell r="AF703" t="str">
            <v>910.NA1</v>
          </cell>
        </row>
        <row r="704">
          <cell r="A704">
            <v>704</v>
          </cell>
          <cell r="AD704">
            <v>910</v>
          </cell>
          <cell r="AE704" t="str">
            <v>NA</v>
          </cell>
          <cell r="AF704" t="str">
            <v>910.NA2</v>
          </cell>
        </row>
        <row r="705">
          <cell r="A705">
            <v>705</v>
          </cell>
          <cell r="B705" t="str">
            <v>TOTAL CUSTOMER SERVICE EXPENSE</v>
          </cell>
          <cell r="F705">
            <v>790893.68662135513</v>
          </cell>
          <cell r="G705">
            <v>0</v>
          </cell>
          <cell r="H705">
            <v>0</v>
          </cell>
          <cell r="I705">
            <v>0</v>
          </cell>
          <cell r="J705">
            <v>790893.68662135513</v>
          </cell>
          <cell r="K705">
            <v>0</v>
          </cell>
          <cell r="N705">
            <v>0</v>
          </cell>
          <cell r="O705">
            <v>0</v>
          </cell>
          <cell r="Q705">
            <v>0</v>
          </cell>
          <cell r="R705">
            <v>0</v>
          </cell>
          <cell r="T705">
            <v>0</v>
          </cell>
          <cell r="U705">
            <v>0</v>
          </cell>
          <cell r="V705">
            <v>0</v>
          </cell>
          <cell r="W705">
            <v>0</v>
          </cell>
          <cell r="X705">
            <v>0</v>
          </cell>
          <cell r="Y705">
            <v>0</v>
          </cell>
          <cell r="Z705">
            <v>0</v>
          </cell>
          <cell r="AA705">
            <v>0</v>
          </cell>
          <cell r="AB705">
            <v>0</v>
          </cell>
          <cell r="AD705" t="str">
            <v>TOTAL CUSTOMER SERVICE EXPENSE</v>
          </cell>
          <cell r="AE705" t="str">
            <v>NA</v>
          </cell>
          <cell r="AF705" t="str">
            <v>TOTAL CUSTOMER SERVICE EXPENSE.NA</v>
          </cell>
        </row>
        <row r="706">
          <cell r="A706">
            <v>706</v>
          </cell>
          <cell r="AD706" t="str">
            <v>TOTAL CUSTOMER SERVICE EXPENSE</v>
          </cell>
          <cell r="AE706" t="str">
            <v>NA</v>
          </cell>
          <cell r="AF706" t="str">
            <v>TOTAL CUSTOMER SERVICE EXPENSE.NA1</v>
          </cell>
        </row>
        <row r="707">
          <cell r="A707">
            <v>707</v>
          </cell>
          <cell r="B707">
            <v>911</v>
          </cell>
          <cell r="C707" t="str">
            <v>Supervision</v>
          </cell>
          <cell r="AD707">
            <v>911</v>
          </cell>
          <cell r="AE707" t="str">
            <v>NA</v>
          </cell>
          <cell r="AF707" t="str">
            <v>911.NA</v>
          </cell>
        </row>
        <row r="708">
          <cell r="A708">
            <v>708</v>
          </cell>
          <cell r="D708" t="str">
            <v>S</v>
          </cell>
          <cell r="E708" t="str">
            <v>CUST</v>
          </cell>
          <cell r="F708">
            <v>0</v>
          </cell>
          <cell r="G708">
            <v>0</v>
          </cell>
          <cell r="H708">
            <v>0</v>
          </cell>
          <cell r="I708">
            <v>0</v>
          </cell>
          <cell r="J708">
            <v>0</v>
          </cell>
          <cell r="K708">
            <v>0</v>
          </cell>
          <cell r="S708" t="str">
            <v>CUST</v>
          </cell>
          <cell r="T708">
            <v>0</v>
          </cell>
          <cell r="U708">
            <v>0</v>
          </cell>
          <cell r="V708">
            <v>0</v>
          </cell>
          <cell r="W708">
            <v>0</v>
          </cell>
          <cell r="X708">
            <v>0</v>
          </cell>
          <cell r="Y708">
            <v>0</v>
          </cell>
          <cell r="Z708">
            <v>0</v>
          </cell>
          <cell r="AA708">
            <v>0</v>
          </cell>
          <cell r="AB708">
            <v>0</v>
          </cell>
          <cell r="AD708">
            <v>911</v>
          </cell>
          <cell r="AE708" t="str">
            <v>S</v>
          </cell>
          <cell r="AF708" t="str">
            <v>911.S</v>
          </cell>
        </row>
        <row r="709">
          <cell r="A709">
            <v>709</v>
          </cell>
          <cell r="D709" t="str">
            <v>CN</v>
          </cell>
          <cell r="E709" t="str">
            <v>CUST</v>
          </cell>
          <cell r="F709">
            <v>0</v>
          </cell>
          <cell r="G709">
            <v>0</v>
          </cell>
          <cell r="H709">
            <v>0</v>
          </cell>
          <cell r="I709">
            <v>0</v>
          </cell>
          <cell r="J709">
            <v>0</v>
          </cell>
          <cell r="K709">
            <v>0</v>
          </cell>
          <cell r="S709" t="str">
            <v>CUST</v>
          </cell>
          <cell r="T709">
            <v>0</v>
          </cell>
          <cell r="U709">
            <v>0</v>
          </cell>
          <cell r="V709">
            <v>0</v>
          </cell>
          <cell r="W709">
            <v>0</v>
          </cell>
          <cell r="X709">
            <v>0</v>
          </cell>
          <cell r="Y709">
            <v>0</v>
          </cell>
          <cell r="Z709">
            <v>0</v>
          </cell>
          <cell r="AA709">
            <v>0</v>
          </cell>
          <cell r="AB709">
            <v>0</v>
          </cell>
          <cell r="AD709">
            <v>911</v>
          </cell>
          <cell r="AE709" t="str">
            <v>CN</v>
          </cell>
          <cell r="AF709" t="str">
            <v>911.CN</v>
          </cell>
        </row>
        <row r="710">
          <cell r="A710">
            <v>710</v>
          </cell>
          <cell r="F710">
            <v>0</v>
          </cell>
          <cell r="G710">
            <v>0</v>
          </cell>
          <cell r="H710">
            <v>0</v>
          </cell>
          <cell r="I710">
            <v>0</v>
          </cell>
          <cell r="J710">
            <v>0</v>
          </cell>
          <cell r="K710">
            <v>0</v>
          </cell>
          <cell r="N710">
            <v>0</v>
          </cell>
          <cell r="O710">
            <v>0</v>
          </cell>
          <cell r="Q710">
            <v>0</v>
          </cell>
          <cell r="R710">
            <v>0</v>
          </cell>
          <cell r="T710">
            <v>0</v>
          </cell>
          <cell r="U710">
            <v>0</v>
          </cell>
          <cell r="V710">
            <v>0</v>
          </cell>
          <cell r="W710">
            <v>0</v>
          </cell>
          <cell r="X710">
            <v>0</v>
          </cell>
          <cell r="Y710">
            <v>0</v>
          </cell>
          <cell r="Z710">
            <v>0</v>
          </cell>
          <cell r="AA710">
            <v>0</v>
          </cell>
          <cell r="AB710">
            <v>0</v>
          </cell>
          <cell r="AD710">
            <v>911</v>
          </cell>
          <cell r="AE710" t="str">
            <v>NA</v>
          </cell>
          <cell r="AF710" t="str">
            <v>911.NA1</v>
          </cell>
        </row>
        <row r="711">
          <cell r="A711">
            <v>711</v>
          </cell>
          <cell r="AD711">
            <v>911</v>
          </cell>
          <cell r="AE711" t="str">
            <v>NA</v>
          </cell>
          <cell r="AF711" t="str">
            <v>911.NA2</v>
          </cell>
        </row>
        <row r="712">
          <cell r="A712">
            <v>712</v>
          </cell>
          <cell r="B712">
            <v>912</v>
          </cell>
          <cell r="C712" t="str">
            <v>Demonstration &amp; Selling Expense</v>
          </cell>
          <cell r="AD712">
            <v>912</v>
          </cell>
          <cell r="AE712" t="str">
            <v>NA</v>
          </cell>
          <cell r="AF712" t="str">
            <v>912.NA</v>
          </cell>
        </row>
        <row r="713">
          <cell r="A713">
            <v>713</v>
          </cell>
          <cell r="D713" t="str">
            <v>S</v>
          </cell>
          <cell r="E713" t="str">
            <v>CUST</v>
          </cell>
          <cell r="F713">
            <v>0</v>
          </cell>
          <cell r="G713">
            <v>0</v>
          </cell>
          <cell r="H713">
            <v>0</v>
          </cell>
          <cell r="I713">
            <v>0</v>
          </cell>
          <cell r="J713">
            <v>0</v>
          </cell>
          <cell r="K713">
            <v>0</v>
          </cell>
          <cell r="S713" t="str">
            <v>CUST</v>
          </cell>
          <cell r="T713">
            <v>0</v>
          </cell>
          <cell r="U713">
            <v>0</v>
          </cell>
          <cell r="V713">
            <v>0</v>
          </cell>
          <cell r="W713">
            <v>0</v>
          </cell>
          <cell r="X713">
            <v>0</v>
          </cell>
          <cell r="Y713">
            <v>0</v>
          </cell>
          <cell r="Z713">
            <v>0</v>
          </cell>
          <cell r="AA713">
            <v>0</v>
          </cell>
          <cell r="AB713">
            <v>0</v>
          </cell>
          <cell r="AD713">
            <v>912</v>
          </cell>
          <cell r="AE713" t="str">
            <v>S</v>
          </cell>
          <cell r="AF713" t="str">
            <v>912.S</v>
          </cell>
        </row>
        <row r="714">
          <cell r="A714">
            <v>714</v>
          </cell>
          <cell r="D714" t="str">
            <v>CN</v>
          </cell>
          <cell r="E714" t="str">
            <v>CUST</v>
          </cell>
          <cell r="F714">
            <v>0</v>
          </cell>
          <cell r="G714">
            <v>0</v>
          </cell>
          <cell r="H714">
            <v>0</v>
          </cell>
          <cell r="I714">
            <v>0</v>
          </cell>
          <cell r="J714">
            <v>0</v>
          </cell>
          <cell r="K714">
            <v>0</v>
          </cell>
          <cell r="S714" t="str">
            <v>CUST</v>
          </cell>
          <cell r="T714">
            <v>0</v>
          </cell>
          <cell r="U714">
            <v>0</v>
          </cell>
          <cell r="V714">
            <v>0</v>
          </cell>
          <cell r="W714">
            <v>0</v>
          </cell>
          <cell r="X714">
            <v>0</v>
          </cell>
          <cell r="Y714">
            <v>0</v>
          </cell>
          <cell r="Z714">
            <v>0</v>
          </cell>
          <cell r="AA714">
            <v>0</v>
          </cell>
          <cell r="AB714">
            <v>0</v>
          </cell>
          <cell r="AD714">
            <v>912</v>
          </cell>
          <cell r="AE714" t="str">
            <v>CN</v>
          </cell>
          <cell r="AF714" t="str">
            <v>912.CN</v>
          </cell>
        </row>
        <row r="715">
          <cell r="A715">
            <v>715</v>
          </cell>
          <cell r="F715">
            <v>0</v>
          </cell>
          <cell r="G715">
            <v>0</v>
          </cell>
          <cell r="H715">
            <v>0</v>
          </cell>
          <cell r="I715">
            <v>0</v>
          </cell>
          <cell r="J715">
            <v>0</v>
          </cell>
          <cell r="K715">
            <v>0</v>
          </cell>
          <cell r="N715">
            <v>0</v>
          </cell>
          <cell r="O715">
            <v>0</v>
          </cell>
          <cell r="Q715">
            <v>0</v>
          </cell>
          <cell r="R715">
            <v>0</v>
          </cell>
          <cell r="T715">
            <v>0</v>
          </cell>
          <cell r="U715">
            <v>0</v>
          </cell>
          <cell r="V715">
            <v>0</v>
          </cell>
          <cell r="W715">
            <v>0</v>
          </cell>
          <cell r="X715">
            <v>0</v>
          </cell>
          <cell r="Y715">
            <v>0</v>
          </cell>
          <cell r="Z715">
            <v>0</v>
          </cell>
          <cell r="AA715">
            <v>0</v>
          </cell>
          <cell r="AB715">
            <v>0</v>
          </cell>
          <cell r="AD715">
            <v>912</v>
          </cell>
          <cell r="AE715" t="str">
            <v>NA</v>
          </cell>
          <cell r="AF715" t="str">
            <v>912.NA1</v>
          </cell>
        </row>
        <row r="716">
          <cell r="A716">
            <v>716</v>
          </cell>
          <cell r="AD716">
            <v>912</v>
          </cell>
          <cell r="AE716" t="str">
            <v>NA</v>
          </cell>
          <cell r="AF716" t="str">
            <v>912.NA2</v>
          </cell>
        </row>
        <row r="717">
          <cell r="A717">
            <v>717</v>
          </cell>
          <cell r="B717">
            <v>913</v>
          </cell>
          <cell r="C717" t="str">
            <v>Advertising Expense</v>
          </cell>
          <cell r="AD717">
            <v>913</v>
          </cell>
          <cell r="AE717" t="str">
            <v>NA</v>
          </cell>
          <cell r="AF717" t="str">
            <v>913.NA</v>
          </cell>
        </row>
        <row r="718">
          <cell r="A718">
            <v>718</v>
          </cell>
          <cell r="D718" t="str">
            <v>S</v>
          </cell>
          <cell r="E718" t="str">
            <v>CUST</v>
          </cell>
          <cell r="F718">
            <v>0</v>
          </cell>
          <cell r="G718">
            <v>0</v>
          </cell>
          <cell r="H718">
            <v>0</v>
          </cell>
          <cell r="I718">
            <v>0</v>
          </cell>
          <cell r="J718">
            <v>0</v>
          </cell>
          <cell r="K718">
            <v>0</v>
          </cell>
          <cell r="S718" t="str">
            <v>CUST</v>
          </cell>
          <cell r="T718">
            <v>0</v>
          </cell>
          <cell r="U718">
            <v>0</v>
          </cell>
          <cell r="V718">
            <v>0</v>
          </cell>
          <cell r="W718">
            <v>0</v>
          </cell>
          <cell r="X718">
            <v>0</v>
          </cell>
          <cell r="Y718">
            <v>0</v>
          </cell>
          <cell r="Z718">
            <v>0</v>
          </cell>
          <cell r="AA718">
            <v>0</v>
          </cell>
          <cell r="AB718">
            <v>0</v>
          </cell>
          <cell r="AD718">
            <v>913</v>
          </cell>
          <cell r="AE718" t="str">
            <v>S</v>
          </cell>
          <cell r="AF718" t="str">
            <v>913.S</v>
          </cell>
        </row>
        <row r="719">
          <cell r="A719">
            <v>719</v>
          </cell>
          <cell r="D719" t="str">
            <v>CN</v>
          </cell>
          <cell r="E719" t="str">
            <v>CUST</v>
          </cell>
          <cell r="F719">
            <v>0</v>
          </cell>
          <cell r="G719">
            <v>0</v>
          </cell>
          <cell r="H719">
            <v>0</v>
          </cell>
          <cell r="I719">
            <v>0</v>
          </cell>
          <cell r="J719">
            <v>0</v>
          </cell>
          <cell r="K719">
            <v>0</v>
          </cell>
          <cell r="S719" t="str">
            <v>CUST</v>
          </cell>
          <cell r="T719">
            <v>0</v>
          </cell>
          <cell r="U719">
            <v>0</v>
          </cell>
          <cell r="V719">
            <v>0</v>
          </cell>
          <cell r="W719">
            <v>0</v>
          </cell>
          <cell r="X719">
            <v>0</v>
          </cell>
          <cell r="Y719">
            <v>0</v>
          </cell>
          <cell r="Z719">
            <v>0</v>
          </cell>
          <cell r="AA719">
            <v>0</v>
          </cell>
          <cell r="AB719">
            <v>0</v>
          </cell>
          <cell r="AD719">
            <v>913</v>
          </cell>
          <cell r="AE719" t="str">
            <v>CN</v>
          </cell>
          <cell r="AF719" t="str">
            <v>913.CN</v>
          </cell>
        </row>
        <row r="720">
          <cell r="A720">
            <v>720</v>
          </cell>
          <cell r="F720">
            <v>0</v>
          </cell>
          <cell r="G720">
            <v>0</v>
          </cell>
          <cell r="H720">
            <v>0</v>
          </cell>
          <cell r="I720">
            <v>0</v>
          </cell>
          <cell r="J720">
            <v>0</v>
          </cell>
          <cell r="K720">
            <v>0</v>
          </cell>
          <cell r="N720">
            <v>0</v>
          </cell>
          <cell r="O720">
            <v>0</v>
          </cell>
          <cell r="Q720">
            <v>0</v>
          </cell>
          <cell r="R720">
            <v>0</v>
          </cell>
          <cell r="T720">
            <v>0</v>
          </cell>
          <cell r="U720">
            <v>0</v>
          </cell>
          <cell r="V720">
            <v>0</v>
          </cell>
          <cell r="W720">
            <v>0</v>
          </cell>
          <cell r="X720">
            <v>0</v>
          </cell>
          <cell r="Y720">
            <v>0</v>
          </cell>
          <cell r="Z720">
            <v>0</v>
          </cell>
          <cell r="AA720">
            <v>0</v>
          </cell>
          <cell r="AB720">
            <v>0</v>
          </cell>
          <cell r="AD720">
            <v>913</v>
          </cell>
          <cell r="AE720" t="str">
            <v>NA</v>
          </cell>
          <cell r="AF720" t="str">
            <v>913.NA1</v>
          </cell>
        </row>
        <row r="721">
          <cell r="A721">
            <v>721</v>
          </cell>
          <cell r="AD721">
            <v>913</v>
          </cell>
          <cell r="AE721" t="str">
            <v>NA</v>
          </cell>
          <cell r="AF721" t="str">
            <v>913.NA2</v>
          </cell>
        </row>
        <row r="722">
          <cell r="A722">
            <v>722</v>
          </cell>
          <cell r="B722">
            <v>916</v>
          </cell>
          <cell r="C722" t="str">
            <v>Misc. Sales Expense</v>
          </cell>
          <cell r="AD722">
            <v>916</v>
          </cell>
          <cell r="AE722" t="str">
            <v>NA</v>
          </cell>
          <cell r="AF722" t="str">
            <v>916.NA</v>
          </cell>
        </row>
        <row r="723">
          <cell r="A723">
            <v>723</v>
          </cell>
          <cell r="D723" t="str">
            <v>S</v>
          </cell>
          <cell r="E723" t="str">
            <v>CUST</v>
          </cell>
          <cell r="F723">
            <v>0</v>
          </cell>
          <cell r="G723">
            <v>0</v>
          </cell>
          <cell r="H723">
            <v>0</v>
          </cell>
          <cell r="I723">
            <v>0</v>
          </cell>
          <cell r="J723">
            <v>0</v>
          </cell>
          <cell r="K723">
            <v>0</v>
          </cell>
          <cell r="S723" t="str">
            <v>CUST</v>
          </cell>
          <cell r="T723">
            <v>0</v>
          </cell>
          <cell r="U723">
            <v>0</v>
          </cell>
          <cell r="V723">
            <v>0</v>
          </cell>
          <cell r="W723">
            <v>0</v>
          </cell>
          <cell r="X723">
            <v>0</v>
          </cell>
          <cell r="Y723">
            <v>0</v>
          </cell>
          <cell r="Z723">
            <v>0</v>
          </cell>
          <cell r="AA723">
            <v>0</v>
          </cell>
          <cell r="AB723">
            <v>0</v>
          </cell>
          <cell r="AD723">
            <v>916</v>
          </cell>
          <cell r="AE723" t="str">
            <v>S</v>
          </cell>
          <cell r="AF723" t="str">
            <v>916.S</v>
          </cell>
        </row>
        <row r="724">
          <cell r="A724">
            <v>724</v>
          </cell>
          <cell r="D724" t="str">
            <v>CN</v>
          </cell>
          <cell r="E724" t="str">
            <v>CUST</v>
          </cell>
          <cell r="F724">
            <v>0</v>
          </cell>
          <cell r="G724">
            <v>0</v>
          </cell>
          <cell r="H724">
            <v>0</v>
          </cell>
          <cell r="I724">
            <v>0</v>
          </cell>
          <cell r="J724">
            <v>0</v>
          </cell>
          <cell r="K724">
            <v>0</v>
          </cell>
          <cell r="S724" t="str">
            <v>CUST</v>
          </cell>
          <cell r="T724">
            <v>0</v>
          </cell>
          <cell r="U724">
            <v>0</v>
          </cell>
          <cell r="V724">
            <v>0</v>
          </cell>
          <cell r="W724">
            <v>0</v>
          </cell>
          <cell r="X724">
            <v>0</v>
          </cell>
          <cell r="Y724">
            <v>0</v>
          </cell>
          <cell r="Z724">
            <v>0</v>
          </cell>
          <cell r="AA724">
            <v>0</v>
          </cell>
          <cell r="AB724">
            <v>0</v>
          </cell>
          <cell r="AD724">
            <v>916</v>
          </cell>
          <cell r="AE724" t="str">
            <v>CN</v>
          </cell>
          <cell r="AF724" t="str">
            <v>916.CN</v>
          </cell>
        </row>
        <row r="725">
          <cell r="A725">
            <v>725</v>
          </cell>
          <cell r="F725">
            <v>0</v>
          </cell>
          <cell r="G725">
            <v>0</v>
          </cell>
          <cell r="H725">
            <v>0</v>
          </cell>
          <cell r="I725">
            <v>0</v>
          </cell>
          <cell r="J725">
            <v>0</v>
          </cell>
          <cell r="K725">
            <v>0</v>
          </cell>
          <cell r="N725">
            <v>0</v>
          </cell>
          <cell r="O725">
            <v>0</v>
          </cell>
          <cell r="Q725">
            <v>0</v>
          </cell>
          <cell r="R725">
            <v>0</v>
          </cell>
          <cell r="T725">
            <v>0</v>
          </cell>
          <cell r="U725">
            <v>0</v>
          </cell>
          <cell r="V725">
            <v>0</v>
          </cell>
          <cell r="W725">
            <v>0</v>
          </cell>
          <cell r="X725">
            <v>0</v>
          </cell>
          <cell r="Y725">
            <v>0</v>
          </cell>
          <cell r="Z725">
            <v>0</v>
          </cell>
          <cell r="AA725">
            <v>0</v>
          </cell>
          <cell r="AB725">
            <v>0</v>
          </cell>
          <cell r="AD725">
            <v>916</v>
          </cell>
          <cell r="AE725" t="str">
            <v>NA</v>
          </cell>
          <cell r="AF725" t="str">
            <v>916.NA1</v>
          </cell>
        </row>
        <row r="726">
          <cell r="A726">
            <v>726</v>
          </cell>
          <cell r="AD726">
            <v>916</v>
          </cell>
          <cell r="AE726" t="str">
            <v>NA</v>
          </cell>
          <cell r="AF726" t="str">
            <v>916.NA2</v>
          </cell>
        </row>
        <row r="727">
          <cell r="A727">
            <v>727</v>
          </cell>
          <cell r="B727" t="str">
            <v>TOTAL SALES EXPENSE</v>
          </cell>
          <cell r="F727">
            <v>0</v>
          </cell>
          <cell r="G727">
            <v>0</v>
          </cell>
          <cell r="H727">
            <v>0</v>
          </cell>
          <cell r="I727">
            <v>0</v>
          </cell>
          <cell r="J727">
            <v>0</v>
          </cell>
          <cell r="K727">
            <v>0</v>
          </cell>
          <cell r="N727">
            <v>0</v>
          </cell>
          <cell r="O727">
            <v>0</v>
          </cell>
          <cell r="Q727">
            <v>0</v>
          </cell>
          <cell r="R727">
            <v>0</v>
          </cell>
          <cell r="T727">
            <v>0</v>
          </cell>
          <cell r="U727">
            <v>0</v>
          </cell>
          <cell r="V727">
            <v>0</v>
          </cell>
          <cell r="W727">
            <v>0</v>
          </cell>
          <cell r="X727">
            <v>0</v>
          </cell>
          <cell r="Y727">
            <v>0</v>
          </cell>
          <cell r="Z727">
            <v>0</v>
          </cell>
          <cell r="AA727">
            <v>0</v>
          </cell>
          <cell r="AB727">
            <v>0</v>
          </cell>
          <cell r="AD727" t="str">
            <v>TOTAL SALES EXPENSE</v>
          </cell>
          <cell r="AE727" t="str">
            <v>NA</v>
          </cell>
          <cell r="AF727" t="str">
            <v>TOTAL SALES EXPENSE.NA</v>
          </cell>
        </row>
        <row r="728">
          <cell r="A728">
            <v>728</v>
          </cell>
          <cell r="AD728" t="str">
            <v>TOTAL SALES EXPENSE</v>
          </cell>
          <cell r="AE728" t="str">
            <v>NA</v>
          </cell>
          <cell r="AF728" t="str">
            <v>TOTAL SALES EXPENSE.NA1</v>
          </cell>
        </row>
        <row r="729">
          <cell r="A729">
            <v>729</v>
          </cell>
          <cell r="AD729" t="str">
            <v>TOTAL SALES EXPENSE</v>
          </cell>
          <cell r="AE729" t="str">
            <v>NA</v>
          </cell>
          <cell r="AF729" t="str">
            <v>TOTAL SALES EXPENSE.NA2</v>
          </cell>
        </row>
        <row r="730">
          <cell r="A730">
            <v>730</v>
          </cell>
          <cell r="B730">
            <v>920</v>
          </cell>
          <cell r="C730" t="str">
            <v>Administrative &amp; General Salaries</v>
          </cell>
          <cell r="AD730">
            <v>920</v>
          </cell>
          <cell r="AE730" t="str">
            <v>NA</v>
          </cell>
          <cell r="AF730" t="str">
            <v>920.NA</v>
          </cell>
        </row>
        <row r="731">
          <cell r="A731">
            <v>731</v>
          </cell>
          <cell r="D731" t="str">
            <v>S</v>
          </cell>
          <cell r="E731" t="str">
            <v>PTD</v>
          </cell>
          <cell r="F731">
            <v>-17225.935124479944</v>
          </cell>
          <cell r="G731">
            <v>-8903.9595735794501</v>
          </cell>
          <cell r="H731">
            <v>-3413.5830274727882</v>
          </cell>
          <cell r="I731">
            <v>-4908.3925234277067</v>
          </cell>
          <cell r="J731">
            <v>0</v>
          </cell>
          <cell r="K731">
            <v>0</v>
          </cell>
          <cell r="M731">
            <v>0.43</v>
          </cell>
          <cell r="N731">
            <v>-3828.7026166391634</v>
          </cell>
          <cell r="O731">
            <v>-5075.2569569402867</v>
          </cell>
          <cell r="P731">
            <v>0.43</v>
          </cell>
          <cell r="Q731">
            <v>-1467.8407018132989</v>
          </cell>
          <cell r="R731">
            <v>-1945.7423256594896</v>
          </cell>
          <cell r="S731" t="str">
            <v>PLNT</v>
          </cell>
          <cell r="T731">
            <v>-577.91342048906961</v>
          </cell>
          <cell r="U731">
            <v>-2352.4287009870345</v>
          </cell>
          <cell r="V731">
            <v>-1201.1605235849952</v>
          </cell>
          <cell r="W731">
            <v>-134.62578138819916</v>
          </cell>
          <cell r="X731">
            <v>-642.26409697840768</v>
          </cell>
          <cell r="Y731">
            <v>0</v>
          </cell>
          <cell r="Z731">
            <v>0</v>
          </cell>
          <cell r="AA731">
            <v>0</v>
          </cell>
          <cell r="AB731">
            <v>0</v>
          </cell>
          <cell r="AD731">
            <v>920</v>
          </cell>
          <cell r="AE731" t="str">
            <v>S</v>
          </cell>
          <cell r="AF731" t="str">
            <v>920.S</v>
          </cell>
        </row>
        <row r="732">
          <cell r="A732">
            <v>732</v>
          </cell>
          <cell r="D732" t="str">
            <v>CN</v>
          </cell>
          <cell r="E732" t="str">
            <v>CUST</v>
          </cell>
          <cell r="F732">
            <v>0</v>
          </cell>
          <cell r="G732">
            <v>0</v>
          </cell>
          <cell r="H732">
            <v>0</v>
          </cell>
          <cell r="I732">
            <v>0</v>
          </cell>
          <cell r="J732">
            <v>0</v>
          </cell>
          <cell r="K732">
            <v>0</v>
          </cell>
          <cell r="M732">
            <v>0.43</v>
          </cell>
          <cell r="N732">
            <v>0</v>
          </cell>
          <cell r="O732">
            <v>0</v>
          </cell>
          <cell r="P732">
            <v>0.43</v>
          </cell>
          <cell r="Q732">
            <v>0</v>
          </cell>
          <cell r="R732">
            <v>0</v>
          </cell>
          <cell r="S732" t="str">
            <v>CUST</v>
          </cell>
          <cell r="T732">
            <v>0</v>
          </cell>
          <cell r="U732">
            <v>0</v>
          </cell>
          <cell r="V732">
            <v>0</v>
          </cell>
          <cell r="W732">
            <v>0</v>
          </cell>
          <cell r="X732">
            <v>0</v>
          </cell>
          <cell r="Y732">
            <v>0</v>
          </cell>
          <cell r="Z732">
            <v>0</v>
          </cell>
          <cell r="AA732">
            <v>0</v>
          </cell>
          <cell r="AB732">
            <v>0</v>
          </cell>
          <cell r="AD732">
            <v>920</v>
          </cell>
          <cell r="AE732" t="str">
            <v>CN</v>
          </cell>
          <cell r="AF732" t="str">
            <v>920.CN</v>
          </cell>
        </row>
        <row r="733">
          <cell r="A733">
            <v>733</v>
          </cell>
          <cell r="D733" t="str">
            <v>SO</v>
          </cell>
          <cell r="E733" t="str">
            <v>PTD</v>
          </cell>
          <cell r="F733">
            <v>5422383.8855599565</v>
          </cell>
          <cell r="G733">
            <v>2802790.4761374816</v>
          </cell>
          <cell r="H733">
            <v>1074528.4634147391</v>
          </cell>
          <cell r="I733">
            <v>1545064.946007736</v>
          </cell>
          <cell r="J733">
            <v>0</v>
          </cell>
          <cell r="K733">
            <v>0</v>
          </cell>
          <cell r="M733">
            <v>0.43</v>
          </cell>
          <cell r="N733">
            <v>1205199.904739117</v>
          </cell>
          <cell r="O733">
            <v>1597590.5713983646</v>
          </cell>
          <cell r="P733">
            <v>0.43</v>
          </cell>
          <cell r="Q733">
            <v>462047.23926833784</v>
          </cell>
          <cell r="R733">
            <v>612481.22414640139</v>
          </cell>
          <cell r="S733" t="str">
            <v>PLNT</v>
          </cell>
          <cell r="T733">
            <v>181915.72160604966</v>
          </cell>
          <cell r="U733">
            <v>740498.05644707708</v>
          </cell>
          <cell r="V733">
            <v>378101.59042118606</v>
          </cell>
          <cell r="W733">
            <v>42377.534938169425</v>
          </cell>
          <cell r="X733">
            <v>202172.04259525365</v>
          </cell>
          <cell r="Y733">
            <v>0</v>
          </cell>
          <cell r="Z733">
            <v>0</v>
          </cell>
          <cell r="AA733">
            <v>0</v>
          </cell>
          <cell r="AB733">
            <v>0</v>
          </cell>
          <cell r="AD733">
            <v>920</v>
          </cell>
          <cell r="AE733" t="str">
            <v>SO</v>
          </cell>
          <cell r="AF733" t="str">
            <v>920.SO</v>
          </cell>
        </row>
        <row r="734">
          <cell r="A734">
            <v>734</v>
          </cell>
          <cell r="F734">
            <v>5405157.9504354764</v>
          </cell>
          <cell r="G734">
            <v>2793886.5165639021</v>
          </cell>
          <cell r="H734">
            <v>1071114.8803872664</v>
          </cell>
          <cell r="I734">
            <v>1540156.5534843083</v>
          </cell>
          <cell r="J734">
            <v>0</v>
          </cell>
          <cell r="K734">
            <v>0</v>
          </cell>
          <cell r="N734">
            <v>1201371.2021224778</v>
          </cell>
          <cell r="O734">
            <v>1592515.3144414243</v>
          </cell>
          <cell r="Q734">
            <v>460579.39856652456</v>
          </cell>
          <cell r="R734">
            <v>610535.4818207419</v>
          </cell>
          <cell r="T734">
            <v>181337.8081855606</v>
          </cell>
          <cell r="U734">
            <v>738145.62774609006</v>
          </cell>
          <cell r="V734">
            <v>376900.42989760108</v>
          </cell>
          <cell r="W734">
            <v>42242.909156781228</v>
          </cell>
          <cell r="X734">
            <v>201529.77849827523</v>
          </cell>
          <cell r="Y734">
            <v>0</v>
          </cell>
          <cell r="Z734">
            <v>0</v>
          </cell>
          <cell r="AA734">
            <v>0</v>
          </cell>
          <cell r="AB734">
            <v>0</v>
          </cell>
          <cell r="AD734">
            <v>920</v>
          </cell>
          <cell r="AE734" t="str">
            <v>NA</v>
          </cell>
          <cell r="AF734" t="str">
            <v>920.NA1</v>
          </cell>
        </row>
        <row r="735">
          <cell r="A735">
            <v>735</v>
          </cell>
          <cell r="AD735">
            <v>920</v>
          </cell>
          <cell r="AE735" t="str">
            <v>NA</v>
          </cell>
          <cell r="AF735" t="str">
            <v>920.NA2</v>
          </cell>
        </row>
        <row r="736">
          <cell r="A736">
            <v>736</v>
          </cell>
          <cell r="B736">
            <v>921</v>
          </cell>
          <cell r="C736" t="str">
            <v>Office Supplies &amp; expenses</v>
          </cell>
          <cell r="AD736">
            <v>921</v>
          </cell>
          <cell r="AE736" t="str">
            <v>NA</v>
          </cell>
          <cell r="AF736" t="str">
            <v>921.NA</v>
          </cell>
        </row>
        <row r="737">
          <cell r="A737">
            <v>737</v>
          </cell>
          <cell r="D737" t="str">
            <v>S</v>
          </cell>
          <cell r="E737" t="str">
            <v>PTD</v>
          </cell>
          <cell r="F737">
            <v>1210.2022404202721</v>
          </cell>
          <cell r="G737">
            <v>625.54466545297055</v>
          </cell>
          <cell r="H737">
            <v>239.82011994445517</v>
          </cell>
          <cell r="I737">
            <v>344.83745502284643</v>
          </cell>
          <cell r="J737">
            <v>0</v>
          </cell>
          <cell r="K737">
            <v>0</v>
          </cell>
          <cell r="M737">
            <v>0.43</v>
          </cell>
          <cell r="N737">
            <v>268.98420614477732</v>
          </cell>
          <cell r="O737">
            <v>356.56045930819323</v>
          </cell>
          <cell r="P737">
            <v>0.43</v>
          </cell>
          <cell r="Q737">
            <v>103.12265157611573</v>
          </cell>
          <cell r="R737">
            <v>136.69746836833946</v>
          </cell>
          <cell r="S737" t="str">
            <v>PLNT</v>
          </cell>
          <cell r="T737">
            <v>40.601111706899545</v>
          </cell>
          <cell r="U737">
            <v>165.26908198543495</v>
          </cell>
          <cell r="V737">
            <v>84.38712593786309</v>
          </cell>
          <cell r="W737">
            <v>9.4580886945751299</v>
          </cell>
          <cell r="X737">
            <v>45.122046698073689</v>
          </cell>
          <cell r="Y737">
            <v>0</v>
          </cell>
          <cell r="Z737">
            <v>0</v>
          </cell>
          <cell r="AA737">
            <v>0</v>
          </cell>
          <cell r="AB737">
            <v>0</v>
          </cell>
          <cell r="AD737">
            <v>921</v>
          </cell>
          <cell r="AE737" t="str">
            <v>S</v>
          </cell>
          <cell r="AF737" t="str">
            <v>921.S</v>
          </cell>
        </row>
        <row r="738">
          <cell r="A738">
            <v>738</v>
          </cell>
          <cell r="D738" t="str">
            <v>CN</v>
          </cell>
          <cell r="E738" t="str">
            <v>CUST</v>
          </cell>
          <cell r="F738">
            <v>13283.815108007091</v>
          </cell>
          <cell r="G738">
            <v>0</v>
          </cell>
          <cell r="H738">
            <v>0</v>
          </cell>
          <cell r="I738">
            <v>0</v>
          </cell>
          <cell r="J738">
            <v>13283.815108007091</v>
          </cell>
          <cell r="K738">
            <v>0</v>
          </cell>
          <cell r="M738">
            <v>0.43</v>
          </cell>
          <cell r="N738">
            <v>0</v>
          </cell>
          <cell r="O738">
            <v>0</v>
          </cell>
          <cell r="P738">
            <v>0.43</v>
          </cell>
          <cell r="Q738">
            <v>0</v>
          </cell>
          <cell r="R738">
            <v>0</v>
          </cell>
          <cell r="S738" t="str">
            <v>CUST</v>
          </cell>
          <cell r="T738">
            <v>0</v>
          </cell>
          <cell r="U738">
            <v>0</v>
          </cell>
          <cell r="V738">
            <v>0</v>
          </cell>
          <cell r="W738">
            <v>0</v>
          </cell>
          <cell r="X738">
            <v>0</v>
          </cell>
          <cell r="Y738">
            <v>0</v>
          </cell>
          <cell r="Z738">
            <v>0</v>
          </cell>
          <cell r="AA738">
            <v>0</v>
          </cell>
          <cell r="AB738">
            <v>0</v>
          </cell>
          <cell r="AD738">
            <v>921</v>
          </cell>
          <cell r="AE738" t="str">
            <v>CN</v>
          </cell>
          <cell r="AF738" t="str">
            <v>921.CN</v>
          </cell>
        </row>
        <row r="739">
          <cell r="A739">
            <v>739</v>
          </cell>
          <cell r="D739" t="str">
            <v>SO</v>
          </cell>
          <cell r="E739" t="str">
            <v>PTD</v>
          </cell>
          <cell r="F739">
            <v>568656.61160781875</v>
          </cell>
          <cell r="G739">
            <v>293934.43342354108</v>
          </cell>
          <cell r="H739">
            <v>112688.02209094813</v>
          </cell>
          <cell r="I739">
            <v>162034.15609332951</v>
          </cell>
          <cell r="J739">
            <v>0</v>
          </cell>
          <cell r="K739">
            <v>0</v>
          </cell>
          <cell r="M739">
            <v>0.43</v>
          </cell>
          <cell r="N739">
            <v>126391.80637212266</v>
          </cell>
          <cell r="O739">
            <v>167542.62705141844</v>
          </cell>
          <cell r="P739">
            <v>0.43</v>
          </cell>
          <cell r="Q739">
            <v>48455.849499107695</v>
          </cell>
          <cell r="R739">
            <v>64232.172591840441</v>
          </cell>
          <cell r="S739" t="str">
            <v>PLNT</v>
          </cell>
          <cell r="T739">
            <v>19077.877927856207</v>
          </cell>
          <cell r="U739">
            <v>77657.562534948651</v>
          </cell>
          <cell r="V739">
            <v>39652.29570429711</v>
          </cell>
          <cell r="W739">
            <v>4444.2197260149924</v>
          </cell>
          <cell r="X739">
            <v>21202.200200212534</v>
          </cell>
          <cell r="Y739">
            <v>0</v>
          </cell>
          <cell r="Z739">
            <v>0</v>
          </cell>
          <cell r="AA739">
            <v>0</v>
          </cell>
          <cell r="AB739">
            <v>0</v>
          </cell>
          <cell r="AD739">
            <v>921</v>
          </cell>
          <cell r="AE739" t="str">
            <v>SO</v>
          </cell>
          <cell r="AF739" t="str">
            <v>921.SO</v>
          </cell>
        </row>
        <row r="740">
          <cell r="A740">
            <v>740</v>
          </cell>
          <cell r="F740">
            <v>583150.62895624607</v>
          </cell>
          <cell r="G740">
            <v>294559.97808899404</v>
          </cell>
          <cell r="H740">
            <v>112927.84221089259</v>
          </cell>
          <cell r="I740">
            <v>162378.99354835236</v>
          </cell>
          <cell r="J740">
            <v>13283.815108007091</v>
          </cell>
          <cell r="K740">
            <v>0</v>
          </cell>
          <cell r="N740">
            <v>126660.79057826744</v>
          </cell>
          <cell r="O740">
            <v>167899.18751072662</v>
          </cell>
          <cell r="Q740">
            <v>48558.97215068381</v>
          </cell>
          <cell r="R740">
            <v>64368.870060208777</v>
          </cell>
          <cell r="T740">
            <v>19118.479039563106</v>
          </cell>
          <cell r="U740">
            <v>77822.831616934083</v>
          </cell>
          <cell r="V740">
            <v>39736.682830234975</v>
          </cell>
          <cell r="W740">
            <v>4453.6778147095674</v>
          </cell>
          <cell r="X740">
            <v>21247.322246910608</v>
          </cell>
          <cell r="Y740">
            <v>0</v>
          </cell>
          <cell r="Z740">
            <v>0</v>
          </cell>
          <cell r="AA740">
            <v>0</v>
          </cell>
          <cell r="AB740">
            <v>0</v>
          </cell>
          <cell r="AD740">
            <v>921</v>
          </cell>
          <cell r="AE740" t="str">
            <v>NA</v>
          </cell>
          <cell r="AF740" t="str">
            <v>921.NA1</v>
          </cell>
        </row>
        <row r="741">
          <cell r="A741">
            <v>741</v>
          </cell>
          <cell r="AD741">
            <v>921</v>
          </cell>
          <cell r="AE741" t="str">
            <v>NA</v>
          </cell>
          <cell r="AF741" t="str">
            <v>921.NA2</v>
          </cell>
        </row>
        <row r="742">
          <cell r="A742">
            <v>742</v>
          </cell>
          <cell r="B742">
            <v>922</v>
          </cell>
          <cell r="C742" t="str">
            <v>A&amp;G Expenses Transferred</v>
          </cell>
          <cell r="AD742">
            <v>922</v>
          </cell>
          <cell r="AE742" t="str">
            <v>NA</v>
          </cell>
          <cell r="AF742" t="str">
            <v>922.NA</v>
          </cell>
        </row>
        <row r="743">
          <cell r="A743">
            <v>743</v>
          </cell>
          <cell r="D743" t="str">
            <v>SO</v>
          </cell>
          <cell r="E743" t="str">
            <v>PTD</v>
          </cell>
          <cell r="F743">
            <v>-2132003.9403357035</v>
          </cell>
          <cell r="G743">
            <v>-1102017.2059329236</v>
          </cell>
          <cell r="H743">
            <v>-422489.25313160801</v>
          </cell>
          <cell r="I743">
            <v>-607497.48127117194</v>
          </cell>
          <cell r="J743">
            <v>0</v>
          </cell>
          <cell r="K743">
            <v>0</v>
          </cell>
          <cell r="M743">
            <v>0.43</v>
          </cell>
          <cell r="N743">
            <v>-473867.39855115715</v>
          </cell>
          <cell r="O743">
            <v>-628149.8073817665</v>
          </cell>
          <cell r="P743">
            <v>0.43</v>
          </cell>
          <cell r="Q743">
            <v>-181670.37884659145</v>
          </cell>
          <cell r="R743">
            <v>-240818.87428501659</v>
          </cell>
          <cell r="S743" t="str">
            <v>PLNT</v>
          </cell>
          <cell r="T743">
            <v>-71526.664924252036</v>
          </cell>
          <cell r="U743">
            <v>-291153.26533046924</v>
          </cell>
          <cell r="V743">
            <v>-148664.14802756434</v>
          </cell>
          <cell r="W743">
            <v>-16662.241806688504</v>
          </cell>
          <cell r="X743">
            <v>-79491.161182197786</v>
          </cell>
          <cell r="Y743">
            <v>0</v>
          </cell>
          <cell r="Z743">
            <v>0</v>
          </cell>
          <cell r="AA743">
            <v>0</v>
          </cell>
          <cell r="AB743">
            <v>0</v>
          </cell>
          <cell r="AD743">
            <v>922</v>
          </cell>
          <cell r="AE743" t="str">
            <v>SO</v>
          </cell>
          <cell r="AF743" t="str">
            <v>922.SO</v>
          </cell>
        </row>
        <row r="744">
          <cell r="A744">
            <v>744</v>
          </cell>
          <cell r="F744">
            <v>-2132003.9403357035</v>
          </cell>
          <cell r="G744">
            <v>-1102017.2059329236</v>
          </cell>
          <cell r="H744">
            <v>-422489.25313160801</v>
          </cell>
          <cell r="I744">
            <v>-607497.48127117194</v>
          </cell>
          <cell r="J744">
            <v>0</v>
          </cell>
          <cell r="K744">
            <v>0</v>
          </cell>
          <cell r="AD744">
            <v>922</v>
          </cell>
          <cell r="AE744" t="str">
            <v>NA</v>
          </cell>
          <cell r="AF744" t="str">
            <v>922.NA1</v>
          </cell>
        </row>
        <row r="745">
          <cell r="A745">
            <v>745</v>
          </cell>
          <cell r="AD745">
            <v>922</v>
          </cell>
          <cell r="AE745" t="str">
            <v>NA</v>
          </cell>
          <cell r="AF745" t="str">
            <v>922.NA2</v>
          </cell>
        </row>
        <row r="746">
          <cell r="A746">
            <v>746</v>
          </cell>
          <cell r="B746">
            <v>923</v>
          </cell>
          <cell r="C746" t="str">
            <v>Outside Services</v>
          </cell>
          <cell r="AD746">
            <v>923</v>
          </cell>
          <cell r="AE746" t="str">
            <v>NA</v>
          </cell>
          <cell r="AF746" t="str">
            <v>923.NA</v>
          </cell>
        </row>
        <row r="747">
          <cell r="A747">
            <v>747</v>
          </cell>
          <cell r="D747" t="str">
            <v>S</v>
          </cell>
          <cell r="E747" t="str">
            <v>PTD</v>
          </cell>
          <cell r="F747">
            <v>27874.498441558448</v>
          </cell>
          <cell r="G747">
            <v>14408.123882037018</v>
          </cell>
          <cell r="H747">
            <v>5523.7590349564989</v>
          </cell>
          <cell r="I747">
            <v>7942.6155245649306</v>
          </cell>
          <cell r="J747">
            <v>0</v>
          </cell>
          <cell r="K747">
            <v>0</v>
          </cell>
          <cell r="M747">
            <v>0.43</v>
          </cell>
          <cell r="N747">
            <v>6195.4932692759176</v>
          </cell>
          <cell r="O747">
            <v>8212.6306127611006</v>
          </cell>
          <cell r="P747">
            <v>0.43</v>
          </cell>
          <cell r="Q747">
            <v>2375.2163850312945</v>
          </cell>
          <cell r="R747">
            <v>3148.5426499252048</v>
          </cell>
          <cell r="S747" t="str">
            <v>PLNT</v>
          </cell>
          <cell r="T747">
            <v>935.16239451555566</v>
          </cell>
          <cell r="U747">
            <v>3806.6305071795118</v>
          </cell>
          <cell r="V747">
            <v>1943.6824126401266</v>
          </cell>
          <cell r="W747">
            <v>217.8474553852262</v>
          </cell>
          <cell r="X747">
            <v>1039.29275484451</v>
          </cell>
          <cell r="Y747">
            <v>0</v>
          </cell>
          <cell r="Z747">
            <v>0</v>
          </cell>
          <cell r="AA747">
            <v>0</v>
          </cell>
          <cell r="AB747">
            <v>0</v>
          </cell>
          <cell r="AD747">
            <v>923</v>
          </cell>
          <cell r="AE747" t="str">
            <v>S</v>
          </cell>
          <cell r="AF747" t="str">
            <v>923.S</v>
          </cell>
        </row>
        <row r="748">
          <cell r="A748">
            <v>748</v>
          </cell>
          <cell r="D748" t="str">
            <v>CAGW</v>
          </cell>
          <cell r="E748" t="str">
            <v>P</v>
          </cell>
          <cell r="F748">
            <v>204237.01714218513</v>
          </cell>
          <cell r="G748">
            <v>204237.01714218513</v>
          </cell>
          <cell r="H748">
            <v>0</v>
          </cell>
          <cell r="I748">
            <v>0</v>
          </cell>
          <cell r="J748">
            <v>0</v>
          </cell>
          <cell r="K748">
            <v>0</v>
          </cell>
          <cell r="M748">
            <v>0.43</v>
          </cell>
          <cell r="N748">
            <v>87821.9173711396</v>
          </cell>
          <cell r="O748">
            <v>116415.09977104554</v>
          </cell>
          <cell r="P748">
            <v>0.43</v>
          </cell>
          <cell r="Q748">
            <v>0</v>
          </cell>
          <cell r="R748">
            <v>0</v>
          </cell>
          <cell r="S748" t="str">
            <v>CUST</v>
          </cell>
          <cell r="T748">
            <v>0</v>
          </cell>
          <cell r="U748">
            <v>0</v>
          </cell>
          <cell r="V748">
            <v>0</v>
          </cell>
          <cell r="W748">
            <v>0</v>
          </cell>
          <cell r="X748">
            <v>0</v>
          </cell>
          <cell r="Y748">
            <v>0</v>
          </cell>
          <cell r="Z748">
            <v>0</v>
          </cell>
          <cell r="AA748">
            <v>0</v>
          </cell>
          <cell r="AB748">
            <v>0</v>
          </cell>
          <cell r="AD748">
            <v>923</v>
          </cell>
          <cell r="AE748" t="str">
            <v>CAGW</v>
          </cell>
          <cell r="AF748" t="str">
            <v>923.CAGW</v>
          </cell>
        </row>
        <row r="749">
          <cell r="A749">
            <v>749</v>
          </cell>
          <cell r="D749" t="str">
            <v>SO</v>
          </cell>
          <cell r="E749" t="str">
            <v>PTD</v>
          </cell>
          <cell r="F749">
            <v>1033115.8221478657</v>
          </cell>
          <cell r="G749">
            <v>534009.99416033772</v>
          </cell>
          <cell r="H749">
            <v>204727.73236477748</v>
          </cell>
          <cell r="I749">
            <v>294378.09562275041</v>
          </cell>
          <cell r="J749">
            <v>0</v>
          </cell>
          <cell r="K749">
            <v>0</v>
          </cell>
          <cell r="M749">
            <v>0.43</v>
          </cell>
          <cell r="N749">
            <v>229624.29748894522</v>
          </cell>
          <cell r="O749">
            <v>304385.69667139254</v>
          </cell>
          <cell r="P749">
            <v>0.43</v>
          </cell>
          <cell r="Q749">
            <v>88032.924916854317</v>
          </cell>
          <cell r="R749">
            <v>116694.80744792317</v>
          </cell>
          <cell r="S749" t="str">
            <v>PLNT</v>
          </cell>
          <cell r="T749">
            <v>34660.034083744722</v>
          </cell>
          <cell r="U749">
            <v>141085.59529001641</v>
          </cell>
          <cell r="V749">
            <v>72038.930420187418</v>
          </cell>
          <cell r="W749">
            <v>8074.1059231968511</v>
          </cell>
          <cell r="X749">
            <v>38519.429905604986</v>
          </cell>
          <cell r="Y749">
            <v>0</v>
          </cell>
          <cell r="Z749">
            <v>0</v>
          </cell>
          <cell r="AA749">
            <v>0</v>
          </cell>
          <cell r="AB749">
            <v>0</v>
          </cell>
          <cell r="AD749">
            <v>923</v>
          </cell>
          <cell r="AE749" t="str">
            <v>SO</v>
          </cell>
          <cell r="AF749" t="str">
            <v>923.SO</v>
          </cell>
        </row>
        <row r="750">
          <cell r="A750">
            <v>750</v>
          </cell>
          <cell r="F750">
            <v>1265227.3377316091</v>
          </cell>
          <cell r="G750">
            <v>752655.13518455985</v>
          </cell>
          <cell r="H750">
            <v>210251.49139973396</v>
          </cell>
          <cell r="I750">
            <v>302320.71114731533</v>
          </cell>
          <cell r="J750">
            <v>0</v>
          </cell>
          <cell r="K750">
            <v>0</v>
          </cell>
          <cell r="N750">
            <v>323641.70812936075</v>
          </cell>
          <cell r="O750">
            <v>429013.42705519916</v>
          </cell>
          <cell r="Q750">
            <v>90408.141301885611</v>
          </cell>
          <cell r="R750">
            <v>119843.35009784838</v>
          </cell>
          <cell r="T750">
            <v>35595.196478260281</v>
          </cell>
          <cell r="U750">
            <v>144892.22579719592</v>
          </cell>
          <cell r="V750">
            <v>73982.612832827552</v>
          </cell>
          <cell r="W750">
            <v>8291.9533785820768</v>
          </cell>
          <cell r="X750">
            <v>39558.722660449494</v>
          </cell>
          <cell r="Y750">
            <v>0</v>
          </cell>
          <cell r="Z750">
            <v>0</v>
          </cell>
          <cell r="AA750">
            <v>0</v>
          </cell>
          <cell r="AB750">
            <v>0</v>
          </cell>
          <cell r="AD750">
            <v>923</v>
          </cell>
          <cell r="AE750" t="str">
            <v>NA</v>
          </cell>
          <cell r="AF750" t="str">
            <v>923.NA1</v>
          </cell>
        </row>
        <row r="751">
          <cell r="A751">
            <v>751</v>
          </cell>
          <cell r="AD751">
            <v>923</v>
          </cell>
          <cell r="AE751" t="str">
            <v>NA</v>
          </cell>
          <cell r="AF751" t="str">
            <v>923.NA2</v>
          </cell>
        </row>
        <row r="752">
          <cell r="A752">
            <v>752</v>
          </cell>
          <cell r="B752">
            <v>924</v>
          </cell>
          <cell r="C752" t="str">
            <v>Property Insurance</v>
          </cell>
          <cell r="AD752">
            <v>924</v>
          </cell>
          <cell r="AE752" t="str">
            <v>NA</v>
          </cell>
          <cell r="AF752" t="str">
            <v>924.NA</v>
          </cell>
        </row>
        <row r="753">
          <cell r="A753">
            <v>753</v>
          </cell>
          <cell r="D753" t="str">
            <v>SO</v>
          </cell>
          <cell r="E753" t="str">
            <v>PTD</v>
          </cell>
          <cell r="F753">
            <v>408206.23975853331</v>
          </cell>
          <cell r="G753">
            <v>210998.81255953541</v>
          </cell>
          <cell r="H753">
            <v>80892.322052692369</v>
          </cell>
          <cell r="I753">
            <v>116315.10514630555</v>
          </cell>
          <cell r="J753">
            <v>0</v>
          </cell>
          <cell r="K753">
            <v>0</v>
          </cell>
          <cell r="M753">
            <v>0.43</v>
          </cell>
          <cell r="N753">
            <v>90729.489400600229</v>
          </cell>
          <cell r="O753">
            <v>120269.32315893519</v>
          </cell>
          <cell r="P753">
            <v>0.43</v>
          </cell>
          <cell r="Q753">
            <v>34783.698482657717</v>
          </cell>
          <cell r="R753">
            <v>46108.623570034659</v>
          </cell>
          <cell r="S753" t="str">
            <v>PLNT</v>
          </cell>
          <cell r="T753">
            <v>13694.923531238906</v>
          </cell>
          <cell r="U753">
            <v>55745.947456014204</v>
          </cell>
          <cell r="V753">
            <v>28464.127905731031</v>
          </cell>
          <cell r="W753">
            <v>3190.2525812333934</v>
          </cell>
          <cell r="X753">
            <v>15219.853672088002</v>
          </cell>
          <cell r="Y753">
            <v>0</v>
          </cell>
          <cell r="Z753">
            <v>0</v>
          </cell>
          <cell r="AA753">
            <v>0</v>
          </cell>
          <cell r="AB753">
            <v>0</v>
          </cell>
          <cell r="AD753">
            <v>924</v>
          </cell>
          <cell r="AE753" t="str">
            <v>SO</v>
          </cell>
          <cell r="AF753" t="str">
            <v>924.SO</v>
          </cell>
        </row>
        <row r="754">
          <cell r="A754">
            <v>754</v>
          </cell>
          <cell r="F754">
            <v>408206.23975853331</v>
          </cell>
          <cell r="G754">
            <v>210998.81255953541</v>
          </cell>
          <cell r="H754">
            <v>80892.322052692369</v>
          </cell>
          <cell r="I754">
            <v>116315.10514630555</v>
          </cell>
          <cell r="J754">
            <v>0</v>
          </cell>
          <cell r="K754">
            <v>0</v>
          </cell>
          <cell r="N754">
            <v>90729.489400600229</v>
          </cell>
          <cell r="O754">
            <v>120269.32315893519</v>
          </cell>
          <cell r="Q754">
            <v>34783.698482657717</v>
          </cell>
          <cell r="R754">
            <v>46108.623570034659</v>
          </cell>
          <cell r="T754">
            <v>13694.923531238906</v>
          </cell>
          <cell r="U754">
            <v>55745.947456014204</v>
          </cell>
          <cell r="V754">
            <v>28464.127905731031</v>
          </cell>
          <cell r="W754">
            <v>3190.2525812333934</v>
          </cell>
          <cell r="X754">
            <v>15219.853672088002</v>
          </cell>
          <cell r="Y754">
            <v>0</v>
          </cell>
          <cell r="Z754">
            <v>0</v>
          </cell>
          <cell r="AA754">
            <v>0</v>
          </cell>
          <cell r="AB754">
            <v>0</v>
          </cell>
          <cell r="AD754">
            <v>924</v>
          </cell>
          <cell r="AE754" t="str">
            <v>NA</v>
          </cell>
          <cell r="AF754" t="str">
            <v>924.NA1</v>
          </cell>
        </row>
        <row r="755">
          <cell r="A755">
            <v>755</v>
          </cell>
          <cell r="AD755">
            <v>924</v>
          </cell>
          <cell r="AE755" t="str">
            <v>NA</v>
          </cell>
          <cell r="AF755" t="str">
            <v>924.NA2</v>
          </cell>
        </row>
        <row r="756">
          <cell r="A756">
            <v>756</v>
          </cell>
          <cell r="B756">
            <v>925</v>
          </cell>
          <cell r="C756" t="str">
            <v>Injuries &amp; Damages</v>
          </cell>
          <cell r="AD756">
            <v>925</v>
          </cell>
          <cell r="AE756" t="str">
            <v>NA</v>
          </cell>
          <cell r="AF756" t="str">
            <v>925.NA</v>
          </cell>
        </row>
        <row r="757">
          <cell r="A757">
            <v>757</v>
          </cell>
          <cell r="D757" t="str">
            <v>SO</v>
          </cell>
          <cell r="E757" t="str">
            <v>PTD</v>
          </cell>
          <cell r="F757">
            <v>1138852.1114047219</v>
          </cell>
          <cell r="G757">
            <v>588664.30686963245</v>
          </cell>
          <cell r="H757">
            <v>225680.99845958719</v>
          </cell>
          <cell r="I757">
            <v>324506.80607550213</v>
          </cell>
          <cell r="J757">
            <v>0</v>
          </cell>
          <cell r="K757">
            <v>0</v>
          </cell>
          <cell r="M757">
            <v>0.43</v>
          </cell>
          <cell r="N757">
            <v>253125.65195394194</v>
          </cell>
          <cell r="O757">
            <v>335538.65491569054</v>
          </cell>
          <cell r="P757">
            <v>0.43</v>
          </cell>
          <cell r="Q757">
            <v>97042.82933762249</v>
          </cell>
          <cell r="R757">
            <v>128638.16912196472</v>
          </cell>
          <cell r="S757" t="str">
            <v>PLNT</v>
          </cell>
          <cell r="T757">
            <v>38207.384062290301</v>
          </cell>
          <cell r="U757">
            <v>155525.28055448792</v>
          </cell>
          <cell r="V757">
            <v>79411.897730694109</v>
          </cell>
          <cell r="W757">
            <v>8900.4663186951275</v>
          </cell>
          <cell r="X757">
            <v>42461.777409334638</v>
          </cell>
          <cell r="Y757">
            <v>0</v>
          </cell>
          <cell r="Z757">
            <v>0</v>
          </cell>
          <cell r="AA757">
            <v>0</v>
          </cell>
          <cell r="AB757">
            <v>0</v>
          </cell>
          <cell r="AD757">
            <v>925</v>
          </cell>
          <cell r="AE757" t="str">
            <v>SO</v>
          </cell>
          <cell r="AF757" t="str">
            <v>925.SO</v>
          </cell>
        </row>
        <row r="758">
          <cell r="A758">
            <v>758</v>
          </cell>
          <cell r="F758">
            <v>1138852.1114047219</v>
          </cell>
          <cell r="G758">
            <v>588664.30686963245</v>
          </cell>
          <cell r="H758">
            <v>225680.99845958719</v>
          </cell>
          <cell r="I758">
            <v>324506.80607550213</v>
          </cell>
          <cell r="J758">
            <v>0</v>
          </cell>
          <cell r="K758">
            <v>0</v>
          </cell>
          <cell r="N758">
            <v>253125.65195394194</v>
          </cell>
          <cell r="O758">
            <v>335538.65491569054</v>
          </cell>
          <cell r="Q758">
            <v>97042.82933762249</v>
          </cell>
          <cell r="R758">
            <v>128638.16912196472</v>
          </cell>
          <cell r="T758">
            <v>38207.384062290301</v>
          </cell>
          <cell r="U758">
            <v>155525.28055448792</v>
          </cell>
          <cell r="V758">
            <v>79411.897730694109</v>
          </cell>
          <cell r="W758">
            <v>8900.4663186951275</v>
          </cell>
          <cell r="X758">
            <v>42461.777409334638</v>
          </cell>
          <cell r="Y758">
            <v>0</v>
          </cell>
          <cell r="Z758">
            <v>0</v>
          </cell>
          <cell r="AA758">
            <v>0</v>
          </cell>
          <cell r="AB758">
            <v>0</v>
          </cell>
          <cell r="AD758">
            <v>925</v>
          </cell>
          <cell r="AE758" t="str">
            <v>NA</v>
          </cell>
          <cell r="AF758" t="str">
            <v>925.NA1</v>
          </cell>
        </row>
        <row r="759">
          <cell r="A759">
            <v>759</v>
          </cell>
          <cell r="AD759">
            <v>925</v>
          </cell>
          <cell r="AE759" t="str">
            <v>NA</v>
          </cell>
          <cell r="AF759" t="str">
            <v>925.NA2</v>
          </cell>
        </row>
        <row r="760">
          <cell r="A760">
            <v>760</v>
          </cell>
          <cell r="B760">
            <v>926</v>
          </cell>
          <cell r="C760" t="str">
            <v>Employee Pensions &amp; Benefits</v>
          </cell>
          <cell r="AD760">
            <v>926</v>
          </cell>
          <cell r="AE760" t="str">
            <v>NA</v>
          </cell>
          <cell r="AF760" t="str">
            <v>926.NA</v>
          </cell>
        </row>
        <row r="761">
          <cell r="A761">
            <v>761</v>
          </cell>
          <cell r="D761" t="str">
            <v>S</v>
          </cell>
          <cell r="E761" t="str">
            <v>LABOR</v>
          </cell>
          <cell r="F761">
            <v>0</v>
          </cell>
          <cell r="G761">
            <v>0</v>
          </cell>
          <cell r="H761">
            <v>0</v>
          </cell>
          <cell r="I761">
            <v>0</v>
          </cell>
          <cell r="J761">
            <v>0</v>
          </cell>
          <cell r="K761">
            <v>0</v>
          </cell>
          <cell r="M761">
            <v>0.43</v>
          </cell>
          <cell r="N761">
            <v>0</v>
          </cell>
          <cell r="O761">
            <v>0</v>
          </cell>
          <cell r="P761">
            <v>0.43</v>
          </cell>
          <cell r="Q761">
            <v>0</v>
          </cell>
          <cell r="R761">
            <v>0</v>
          </cell>
          <cell r="S761" t="str">
            <v>DISom</v>
          </cell>
          <cell r="T761">
            <v>0</v>
          </cell>
          <cell r="U761">
            <v>0</v>
          </cell>
          <cell r="V761">
            <v>0</v>
          </cell>
          <cell r="W761">
            <v>0</v>
          </cell>
          <cell r="X761">
            <v>0</v>
          </cell>
          <cell r="Y761">
            <v>0</v>
          </cell>
          <cell r="Z761">
            <v>0</v>
          </cell>
          <cell r="AA761">
            <v>0</v>
          </cell>
          <cell r="AB761">
            <v>0</v>
          </cell>
          <cell r="AD761">
            <v>926</v>
          </cell>
          <cell r="AE761" t="str">
            <v>S</v>
          </cell>
          <cell r="AF761" t="str">
            <v>926.S</v>
          </cell>
        </row>
        <row r="762">
          <cell r="A762">
            <v>762</v>
          </cell>
          <cell r="D762" t="str">
            <v>CN</v>
          </cell>
          <cell r="E762" t="str">
            <v>CUST</v>
          </cell>
          <cell r="F762">
            <v>0</v>
          </cell>
          <cell r="G762">
            <v>0</v>
          </cell>
          <cell r="H762">
            <v>0</v>
          </cell>
          <cell r="I762">
            <v>0</v>
          </cell>
          <cell r="J762">
            <v>0</v>
          </cell>
          <cell r="K762">
            <v>0</v>
          </cell>
          <cell r="M762">
            <v>0.43</v>
          </cell>
          <cell r="N762">
            <v>0</v>
          </cell>
          <cell r="O762">
            <v>0</v>
          </cell>
          <cell r="P762">
            <v>0.43</v>
          </cell>
          <cell r="Q762">
            <v>0</v>
          </cell>
          <cell r="R762">
            <v>0</v>
          </cell>
          <cell r="S762" t="str">
            <v>CUST</v>
          </cell>
          <cell r="T762">
            <v>0</v>
          </cell>
          <cell r="U762">
            <v>0</v>
          </cell>
          <cell r="V762">
            <v>0</v>
          </cell>
          <cell r="W762">
            <v>0</v>
          </cell>
          <cell r="X762">
            <v>0</v>
          </cell>
          <cell r="Y762">
            <v>0</v>
          </cell>
          <cell r="Z762">
            <v>0</v>
          </cell>
          <cell r="AA762">
            <v>0</v>
          </cell>
          <cell r="AB762">
            <v>0</v>
          </cell>
          <cell r="AD762">
            <v>926</v>
          </cell>
          <cell r="AE762" t="str">
            <v>CN</v>
          </cell>
          <cell r="AF762" t="str">
            <v>926.CN</v>
          </cell>
        </row>
        <row r="763">
          <cell r="A763">
            <v>763</v>
          </cell>
          <cell r="D763" t="str">
            <v>SO</v>
          </cell>
          <cell r="E763" t="str">
            <v>LABOR</v>
          </cell>
          <cell r="F763">
            <v>0</v>
          </cell>
          <cell r="G763">
            <v>0</v>
          </cell>
          <cell r="H763">
            <v>0</v>
          </cell>
          <cell r="I763">
            <v>0</v>
          </cell>
          <cell r="J763">
            <v>0</v>
          </cell>
          <cell r="K763">
            <v>0</v>
          </cell>
          <cell r="M763">
            <v>0.43</v>
          </cell>
          <cell r="N763">
            <v>0</v>
          </cell>
          <cell r="O763">
            <v>0</v>
          </cell>
          <cell r="P763">
            <v>0.43</v>
          </cell>
          <cell r="Q763">
            <v>0</v>
          </cell>
          <cell r="R763">
            <v>0</v>
          </cell>
          <cell r="S763" t="str">
            <v>DISom</v>
          </cell>
          <cell r="T763">
            <v>0</v>
          </cell>
          <cell r="U763">
            <v>0</v>
          </cell>
          <cell r="V763">
            <v>0</v>
          </cell>
          <cell r="W763">
            <v>0</v>
          </cell>
          <cell r="X763">
            <v>0</v>
          </cell>
          <cell r="Y763">
            <v>0</v>
          </cell>
          <cell r="Z763">
            <v>0</v>
          </cell>
          <cell r="AA763">
            <v>0</v>
          </cell>
          <cell r="AB763">
            <v>0</v>
          </cell>
          <cell r="AD763">
            <v>926</v>
          </cell>
          <cell r="AE763" t="str">
            <v>SO</v>
          </cell>
          <cell r="AF763" t="str">
            <v>926.SO</v>
          </cell>
        </row>
        <row r="764">
          <cell r="A764">
            <v>764</v>
          </cell>
          <cell r="F764">
            <v>0</v>
          </cell>
          <cell r="G764">
            <v>0</v>
          </cell>
          <cell r="H764">
            <v>0</v>
          </cell>
          <cell r="I764">
            <v>0</v>
          </cell>
          <cell r="J764">
            <v>0</v>
          </cell>
          <cell r="K764">
            <v>0</v>
          </cell>
          <cell r="N764">
            <v>0</v>
          </cell>
          <cell r="O764">
            <v>0</v>
          </cell>
          <cell r="Q764">
            <v>0</v>
          </cell>
          <cell r="R764">
            <v>0</v>
          </cell>
          <cell r="T764">
            <v>0</v>
          </cell>
          <cell r="U764">
            <v>0</v>
          </cell>
          <cell r="V764">
            <v>0</v>
          </cell>
          <cell r="W764">
            <v>0</v>
          </cell>
          <cell r="X764">
            <v>0</v>
          </cell>
          <cell r="Y764">
            <v>0</v>
          </cell>
          <cell r="Z764">
            <v>0</v>
          </cell>
          <cell r="AA764">
            <v>0</v>
          </cell>
          <cell r="AB764">
            <v>0</v>
          </cell>
          <cell r="AD764">
            <v>926</v>
          </cell>
          <cell r="AE764" t="str">
            <v>NA</v>
          </cell>
          <cell r="AF764" t="str">
            <v>926.NA1</v>
          </cell>
        </row>
        <row r="765">
          <cell r="A765">
            <v>765</v>
          </cell>
          <cell r="AD765">
            <v>926</v>
          </cell>
          <cell r="AE765" t="str">
            <v>NA</v>
          </cell>
          <cell r="AF765" t="str">
            <v>926.NA2</v>
          </cell>
        </row>
        <row r="766">
          <cell r="A766">
            <v>766</v>
          </cell>
          <cell r="B766">
            <v>927</v>
          </cell>
          <cell r="C766" t="str">
            <v>Franchise Requirements</v>
          </cell>
          <cell r="AD766">
            <v>927</v>
          </cell>
          <cell r="AE766" t="str">
            <v>NA</v>
          </cell>
          <cell r="AF766" t="str">
            <v>927.NA</v>
          </cell>
        </row>
        <row r="767">
          <cell r="A767">
            <v>767</v>
          </cell>
          <cell r="D767" t="str">
            <v>S</v>
          </cell>
          <cell r="E767" t="str">
            <v>DMSC</v>
          </cell>
          <cell r="F767">
            <v>0</v>
          </cell>
          <cell r="G767">
            <v>0</v>
          </cell>
          <cell r="H767">
            <v>0</v>
          </cell>
          <cell r="I767">
            <v>0</v>
          </cell>
          <cell r="J767">
            <v>0</v>
          </cell>
          <cell r="K767">
            <v>0</v>
          </cell>
          <cell r="M767">
            <v>0.43</v>
          </cell>
          <cell r="N767">
            <v>0</v>
          </cell>
          <cell r="O767">
            <v>0</v>
          </cell>
          <cell r="P767">
            <v>0.43</v>
          </cell>
          <cell r="Q767">
            <v>0</v>
          </cell>
          <cell r="R767">
            <v>0</v>
          </cell>
          <cell r="S767" t="str">
            <v>MISC</v>
          </cell>
          <cell r="T767">
            <v>0</v>
          </cell>
          <cell r="U767">
            <v>0</v>
          </cell>
          <cell r="V767">
            <v>0</v>
          </cell>
          <cell r="W767">
            <v>0</v>
          </cell>
          <cell r="X767">
            <v>0</v>
          </cell>
          <cell r="Y767">
            <v>0</v>
          </cell>
          <cell r="Z767">
            <v>0</v>
          </cell>
          <cell r="AA767">
            <v>0</v>
          </cell>
          <cell r="AB767">
            <v>0</v>
          </cell>
          <cell r="AD767">
            <v>927</v>
          </cell>
          <cell r="AE767" t="str">
            <v>S</v>
          </cell>
          <cell r="AF767" t="str">
            <v>927.S</v>
          </cell>
        </row>
        <row r="768">
          <cell r="A768">
            <v>768</v>
          </cell>
          <cell r="D768" t="str">
            <v>SO</v>
          </cell>
          <cell r="E768" t="str">
            <v>DMSC</v>
          </cell>
          <cell r="F768">
            <v>0</v>
          </cell>
          <cell r="G768">
            <v>0</v>
          </cell>
          <cell r="H768">
            <v>0</v>
          </cell>
          <cell r="I768">
            <v>0</v>
          </cell>
          <cell r="J768">
            <v>0</v>
          </cell>
          <cell r="K768">
            <v>0</v>
          </cell>
          <cell r="M768">
            <v>0.43</v>
          </cell>
          <cell r="N768">
            <v>0</v>
          </cell>
          <cell r="O768">
            <v>0</v>
          </cell>
          <cell r="P768">
            <v>0.43</v>
          </cell>
          <cell r="Q768">
            <v>0</v>
          </cell>
          <cell r="R768">
            <v>0</v>
          </cell>
          <cell r="S768" t="str">
            <v>MISC</v>
          </cell>
          <cell r="T768">
            <v>0</v>
          </cell>
          <cell r="U768">
            <v>0</v>
          </cell>
          <cell r="V768">
            <v>0</v>
          </cell>
          <cell r="W768">
            <v>0</v>
          </cell>
          <cell r="X768">
            <v>0</v>
          </cell>
          <cell r="Y768">
            <v>0</v>
          </cell>
          <cell r="Z768">
            <v>0</v>
          </cell>
          <cell r="AA768">
            <v>0</v>
          </cell>
          <cell r="AB768">
            <v>0</v>
          </cell>
          <cell r="AD768">
            <v>927</v>
          </cell>
          <cell r="AE768" t="str">
            <v>SO</v>
          </cell>
          <cell r="AF768" t="str">
            <v>927.SO</v>
          </cell>
        </row>
        <row r="769">
          <cell r="A769">
            <v>769</v>
          </cell>
          <cell r="F769">
            <v>0</v>
          </cell>
          <cell r="G769">
            <v>0</v>
          </cell>
          <cell r="H769">
            <v>0</v>
          </cell>
          <cell r="I769">
            <v>0</v>
          </cell>
          <cell r="J769">
            <v>0</v>
          </cell>
          <cell r="K769">
            <v>0</v>
          </cell>
          <cell r="N769">
            <v>0</v>
          </cell>
          <cell r="O769">
            <v>0</v>
          </cell>
          <cell r="Q769">
            <v>0</v>
          </cell>
          <cell r="R769">
            <v>0</v>
          </cell>
          <cell r="T769">
            <v>0</v>
          </cell>
          <cell r="U769">
            <v>0</v>
          </cell>
          <cell r="V769">
            <v>0</v>
          </cell>
          <cell r="W769">
            <v>0</v>
          </cell>
          <cell r="X769">
            <v>0</v>
          </cell>
          <cell r="Y769">
            <v>0</v>
          </cell>
          <cell r="Z769">
            <v>0</v>
          </cell>
          <cell r="AA769">
            <v>0</v>
          </cell>
          <cell r="AB769">
            <v>0</v>
          </cell>
          <cell r="AD769">
            <v>927</v>
          </cell>
          <cell r="AE769" t="str">
            <v>NA</v>
          </cell>
          <cell r="AF769" t="str">
            <v>927.NA1</v>
          </cell>
        </row>
        <row r="770">
          <cell r="A770">
            <v>770</v>
          </cell>
          <cell r="AD770">
            <v>927</v>
          </cell>
          <cell r="AE770" t="str">
            <v>NA</v>
          </cell>
          <cell r="AF770" t="str">
            <v>927.NA2</v>
          </cell>
        </row>
        <row r="771">
          <cell r="A771">
            <v>771</v>
          </cell>
          <cell r="B771">
            <v>928</v>
          </cell>
          <cell r="C771" t="str">
            <v>Regulatory Commission Expense</v>
          </cell>
          <cell r="AD771">
            <v>928</v>
          </cell>
          <cell r="AE771" t="str">
            <v>NA</v>
          </cell>
          <cell r="AF771" t="str">
            <v>928.NA</v>
          </cell>
        </row>
        <row r="772">
          <cell r="A772">
            <v>772</v>
          </cell>
          <cell r="D772" t="str">
            <v>S</v>
          </cell>
          <cell r="E772" t="str">
            <v>DMSC</v>
          </cell>
          <cell r="F772">
            <v>2601178.9583905707</v>
          </cell>
          <cell r="G772">
            <v>0</v>
          </cell>
          <cell r="H772">
            <v>0</v>
          </cell>
          <cell r="I772">
            <v>0</v>
          </cell>
          <cell r="J772">
            <v>0</v>
          </cell>
          <cell r="K772">
            <v>2601178.9583905707</v>
          </cell>
          <cell r="M772">
            <v>0.43</v>
          </cell>
          <cell r="N772">
            <v>0</v>
          </cell>
          <cell r="O772">
            <v>0</v>
          </cell>
          <cell r="P772">
            <v>0.43</v>
          </cell>
          <cell r="Q772">
            <v>0</v>
          </cell>
          <cell r="R772">
            <v>0</v>
          </cell>
          <cell r="S772" t="str">
            <v>MISC</v>
          </cell>
          <cell r="T772">
            <v>0</v>
          </cell>
          <cell r="U772">
            <v>0</v>
          </cell>
          <cell r="V772">
            <v>0</v>
          </cell>
          <cell r="W772">
            <v>0</v>
          </cell>
          <cell r="X772">
            <v>0</v>
          </cell>
          <cell r="Y772">
            <v>0</v>
          </cell>
          <cell r="Z772">
            <v>0</v>
          </cell>
          <cell r="AA772">
            <v>0</v>
          </cell>
          <cell r="AB772">
            <v>0</v>
          </cell>
          <cell r="AD772">
            <v>928</v>
          </cell>
          <cell r="AE772" t="str">
            <v>S</v>
          </cell>
          <cell r="AF772" t="str">
            <v>928.S</v>
          </cell>
        </row>
        <row r="773">
          <cell r="A773">
            <v>773</v>
          </cell>
          <cell r="D773" t="str">
            <v>SO</v>
          </cell>
          <cell r="E773" t="str">
            <v>DMSC</v>
          </cell>
          <cell r="F773">
            <v>164331.6899421885</v>
          </cell>
          <cell r="G773">
            <v>0</v>
          </cell>
          <cell r="H773">
            <v>0</v>
          </cell>
          <cell r="I773">
            <v>0</v>
          </cell>
          <cell r="J773">
            <v>0</v>
          </cell>
          <cell r="K773">
            <v>164331.6899421885</v>
          </cell>
          <cell r="M773">
            <v>0.43</v>
          </cell>
          <cell r="N773">
            <v>0</v>
          </cell>
          <cell r="O773">
            <v>0</v>
          </cell>
          <cell r="P773">
            <v>0.43</v>
          </cell>
          <cell r="Q773">
            <v>0</v>
          </cell>
          <cell r="R773">
            <v>0</v>
          </cell>
          <cell r="S773" t="str">
            <v>MISC</v>
          </cell>
          <cell r="T773">
            <v>0</v>
          </cell>
          <cell r="U773">
            <v>0</v>
          </cell>
          <cell r="V773">
            <v>0</v>
          </cell>
          <cell r="W773">
            <v>0</v>
          </cell>
          <cell r="X773">
            <v>0</v>
          </cell>
          <cell r="Y773">
            <v>0</v>
          </cell>
          <cell r="Z773">
            <v>0</v>
          </cell>
          <cell r="AA773">
            <v>0</v>
          </cell>
          <cell r="AB773">
            <v>0</v>
          </cell>
          <cell r="AD773">
            <v>928</v>
          </cell>
          <cell r="AE773" t="str">
            <v>SO</v>
          </cell>
          <cell r="AF773" t="str">
            <v>928.SO</v>
          </cell>
        </row>
        <row r="774">
          <cell r="A774">
            <v>774</v>
          </cell>
          <cell r="D774" t="str">
            <v>CAGW</v>
          </cell>
          <cell r="E774" t="str">
            <v>FERC</v>
          </cell>
          <cell r="F774">
            <v>506936.26092508115</v>
          </cell>
          <cell r="G774">
            <v>250907.855185844</v>
          </cell>
          <cell r="H774">
            <v>256028.40573923718</v>
          </cell>
          <cell r="I774">
            <v>0</v>
          </cell>
          <cell r="J774">
            <v>0</v>
          </cell>
          <cell r="K774">
            <v>0</v>
          </cell>
          <cell r="M774">
            <v>0.43</v>
          </cell>
          <cell r="N774">
            <v>107890.37772991291</v>
          </cell>
          <cell r="O774">
            <v>143017.4774559311</v>
          </cell>
          <cell r="P774">
            <v>0.43</v>
          </cell>
          <cell r="Q774">
            <v>110092.21446787198</v>
          </cell>
          <cell r="R774">
            <v>145936.19127136521</v>
          </cell>
          <cell r="S774" t="str">
            <v>MISC</v>
          </cell>
          <cell r="T774">
            <v>0</v>
          </cell>
          <cell r="U774">
            <v>0</v>
          </cell>
          <cell r="V774">
            <v>0</v>
          </cell>
          <cell r="W774">
            <v>0</v>
          </cell>
          <cell r="X774">
            <v>0</v>
          </cell>
          <cell r="Y774">
            <v>0</v>
          </cell>
          <cell r="Z774">
            <v>0</v>
          </cell>
          <cell r="AA774">
            <v>0</v>
          </cell>
          <cell r="AB774">
            <v>0</v>
          </cell>
          <cell r="AD774">
            <v>928</v>
          </cell>
          <cell r="AE774" t="str">
            <v>CAGW</v>
          </cell>
          <cell r="AF774" t="str">
            <v>928.CAGW</v>
          </cell>
        </row>
        <row r="775">
          <cell r="A775">
            <v>775</v>
          </cell>
          <cell r="D775" t="str">
            <v>SG</v>
          </cell>
          <cell r="E775" t="str">
            <v>FERC</v>
          </cell>
          <cell r="F775">
            <v>161510.66066548484</v>
          </cell>
          <cell r="G775">
            <v>79939.622751141971</v>
          </cell>
          <cell r="H775">
            <v>81571.037914342873</v>
          </cell>
          <cell r="I775">
            <v>0</v>
          </cell>
          <cell r="J775">
            <v>0</v>
          </cell>
          <cell r="K775">
            <v>0</v>
          </cell>
          <cell r="M775">
            <v>0.43</v>
          </cell>
          <cell r="N775">
            <v>34374.03778299105</v>
          </cell>
          <cell r="O775">
            <v>45565.584968150928</v>
          </cell>
          <cell r="P775">
            <v>0.43</v>
          </cell>
          <cell r="Q775">
            <v>35075.546303167437</v>
          </cell>
          <cell r="R775">
            <v>46495.491611175443</v>
          </cell>
          <cell r="S775" t="str">
            <v>MISC</v>
          </cell>
          <cell r="T775">
            <v>0</v>
          </cell>
          <cell r="U775">
            <v>0</v>
          </cell>
          <cell r="V775">
            <v>0</v>
          </cell>
          <cell r="W775">
            <v>0</v>
          </cell>
          <cell r="X775">
            <v>0</v>
          </cell>
          <cell r="Y775">
            <v>0</v>
          </cell>
          <cell r="Z775">
            <v>0</v>
          </cell>
          <cell r="AA775">
            <v>0</v>
          </cell>
          <cell r="AB775">
            <v>0</v>
          </cell>
          <cell r="AD775">
            <v>928</v>
          </cell>
          <cell r="AE775" t="str">
            <v>SG</v>
          </cell>
          <cell r="AF775" t="str">
            <v>928.SG</v>
          </cell>
        </row>
        <row r="776">
          <cell r="A776">
            <v>776</v>
          </cell>
          <cell r="F776">
            <v>3433957.5699233254</v>
          </cell>
          <cell r="G776">
            <v>330847.47793698596</v>
          </cell>
          <cell r="H776">
            <v>337599.44365358003</v>
          </cell>
          <cell r="I776">
            <v>0</v>
          </cell>
          <cell r="J776">
            <v>0</v>
          </cell>
          <cell r="K776">
            <v>2765510.6483327593</v>
          </cell>
          <cell r="N776">
            <v>142264.41551290397</v>
          </cell>
          <cell r="O776">
            <v>188583.06242408202</v>
          </cell>
          <cell r="Q776">
            <v>145167.76077103941</v>
          </cell>
          <cell r="R776">
            <v>192431.68288254066</v>
          </cell>
          <cell r="T776">
            <v>0</v>
          </cell>
          <cell r="U776">
            <v>0</v>
          </cell>
          <cell r="V776">
            <v>0</v>
          </cell>
          <cell r="W776">
            <v>0</v>
          </cell>
          <cell r="X776">
            <v>0</v>
          </cell>
          <cell r="Y776">
            <v>0</v>
          </cell>
          <cell r="Z776">
            <v>0</v>
          </cell>
          <cell r="AA776">
            <v>0</v>
          </cell>
          <cell r="AB776">
            <v>0</v>
          </cell>
          <cell r="AD776">
            <v>928</v>
          </cell>
          <cell r="AE776" t="str">
            <v>NA</v>
          </cell>
          <cell r="AF776" t="str">
            <v>928.NA1</v>
          </cell>
        </row>
        <row r="777">
          <cell r="A777">
            <v>777</v>
          </cell>
          <cell r="AD777">
            <v>928</v>
          </cell>
          <cell r="AE777" t="str">
            <v>NA</v>
          </cell>
          <cell r="AF777" t="str">
            <v>928.NA2</v>
          </cell>
        </row>
        <row r="778">
          <cell r="A778">
            <v>778</v>
          </cell>
          <cell r="B778">
            <v>929</v>
          </cell>
          <cell r="C778" t="str">
            <v>Duplicate Charges</v>
          </cell>
          <cell r="AD778">
            <v>929</v>
          </cell>
          <cell r="AE778" t="str">
            <v>NA</v>
          </cell>
          <cell r="AF778" t="str">
            <v>929.NA</v>
          </cell>
        </row>
        <row r="779">
          <cell r="A779">
            <v>779</v>
          </cell>
          <cell r="D779" t="str">
            <v>S</v>
          </cell>
          <cell r="E779" t="str">
            <v>LABOR</v>
          </cell>
          <cell r="F779">
            <v>-653029.00113219256</v>
          </cell>
          <cell r="G779">
            <v>-300975.91233023728</v>
          </cell>
          <cell r="H779">
            <v>-56974.110541930859</v>
          </cell>
          <cell r="I779">
            <v>-205480.70343122343</v>
          </cell>
          <cell r="J779">
            <v>-89598.274828800975</v>
          </cell>
          <cell r="K779">
            <v>0</v>
          </cell>
          <cell r="M779">
            <v>0.43</v>
          </cell>
          <cell r="N779">
            <v>-129419.64230200203</v>
          </cell>
          <cell r="O779">
            <v>-171556.27002823527</v>
          </cell>
          <cell r="P779">
            <v>0.43</v>
          </cell>
          <cell r="Q779">
            <v>-24498.867533030269</v>
          </cell>
          <cell r="R779">
            <v>-32475.243008900594</v>
          </cell>
          <cell r="S779" t="str">
            <v>DISom</v>
          </cell>
          <cell r="T779">
            <v>-28413.121536889452</v>
          </cell>
          <cell r="U779">
            <v>-150284.25010632109</v>
          </cell>
          <cell r="V779">
            <v>-1605.1644315989811</v>
          </cell>
          <cell r="W779">
            <v>-25178.167356413949</v>
          </cell>
          <cell r="X779">
            <v>0</v>
          </cell>
          <cell r="Y779">
            <v>0</v>
          </cell>
          <cell r="Z779">
            <v>0</v>
          </cell>
          <cell r="AA779">
            <v>0</v>
          </cell>
          <cell r="AB779">
            <v>0</v>
          </cell>
          <cell r="AD779">
            <v>929</v>
          </cell>
          <cell r="AE779" t="str">
            <v>S</v>
          </cell>
          <cell r="AF779" t="str">
            <v>929.S</v>
          </cell>
        </row>
        <row r="780">
          <cell r="A780">
            <v>780</v>
          </cell>
          <cell r="D780" t="str">
            <v>CAGW</v>
          </cell>
          <cell r="E780" t="str">
            <v>LABOR</v>
          </cell>
          <cell r="F780">
            <v>819135.22129405942</v>
          </cell>
          <cell r="G780">
            <v>377532.95814331423</v>
          </cell>
          <cell r="H780">
            <v>71466.199151773108</v>
          </cell>
          <cell r="I780">
            <v>257747.33003430872</v>
          </cell>
          <cell r="J780">
            <v>112388.73396466336</v>
          </cell>
          <cell r="K780">
            <v>0</v>
          </cell>
          <cell r="M780">
            <v>0.43</v>
          </cell>
          <cell r="N780">
            <v>162339.17200162512</v>
          </cell>
          <cell r="O780">
            <v>215193.78614168914</v>
          </cell>
          <cell r="P780">
            <v>0.43</v>
          </cell>
          <cell r="Q780">
            <v>30730.465635262437</v>
          </cell>
          <cell r="R780">
            <v>40735.733516510678</v>
          </cell>
          <cell r="S780" t="str">
            <v>DISom</v>
          </cell>
          <cell r="T780">
            <v>35640.359857560994</v>
          </cell>
          <cell r="U780">
            <v>188510.95778965772</v>
          </cell>
          <cell r="V780">
            <v>2013.4583909926846</v>
          </cell>
          <cell r="W780">
            <v>31582.553996097373</v>
          </cell>
          <cell r="X780">
            <v>0</v>
          </cell>
          <cell r="Y780">
            <v>0</v>
          </cell>
          <cell r="Z780">
            <v>0</v>
          </cell>
          <cell r="AA780">
            <v>0</v>
          </cell>
          <cell r="AB780">
            <v>0</v>
          </cell>
          <cell r="AD780">
            <v>929</v>
          </cell>
          <cell r="AE780" t="str">
            <v>CAGW</v>
          </cell>
          <cell r="AF780" t="str">
            <v>929.CAGW</v>
          </cell>
        </row>
        <row r="781">
          <cell r="A781">
            <v>781</v>
          </cell>
          <cell r="D781" t="str">
            <v>CN</v>
          </cell>
          <cell r="E781" t="str">
            <v>LABOR</v>
          </cell>
          <cell r="F781">
            <v>-114.8024014377407</v>
          </cell>
          <cell r="G781">
            <v>-52.911520698958427</v>
          </cell>
          <cell r="H781">
            <v>-10.01604017379454</v>
          </cell>
          <cell r="I781">
            <v>-36.123477153574989</v>
          </cell>
          <cell r="J781">
            <v>-15.751363411412742</v>
          </cell>
          <cell r="K781">
            <v>0</v>
          </cell>
          <cell r="M781">
            <v>0.43</v>
          </cell>
          <cell r="N781">
            <v>-22.751953900552124</v>
          </cell>
          <cell r="O781">
            <v>-30.159566798406306</v>
          </cell>
          <cell r="P781">
            <v>0.43</v>
          </cell>
          <cell r="Q781">
            <v>-4.3068972747316518</v>
          </cell>
          <cell r="R781">
            <v>-5.7091428990628881</v>
          </cell>
          <cell r="S781" t="str">
            <v>DISom</v>
          </cell>
          <cell r="T781">
            <v>-4.9950225474243428</v>
          </cell>
          <cell r="U781">
            <v>-26.419948854588736</v>
          </cell>
          <cell r="V781">
            <v>-0.28218766874138562</v>
          </cell>
          <cell r="W781">
            <v>-4.4263180828205302</v>
          </cell>
          <cell r="X781">
            <v>0</v>
          </cell>
          <cell r="Y781">
            <v>0</v>
          </cell>
          <cell r="Z781">
            <v>0</v>
          </cell>
          <cell r="AA781">
            <v>0</v>
          </cell>
          <cell r="AB781">
            <v>0</v>
          </cell>
          <cell r="AD781">
            <v>929</v>
          </cell>
          <cell r="AE781" t="str">
            <v>CN</v>
          </cell>
          <cell r="AF781" t="str">
            <v>929.CN</v>
          </cell>
        </row>
        <row r="782">
          <cell r="A782">
            <v>782</v>
          </cell>
          <cell r="D782" t="str">
            <v>SG</v>
          </cell>
          <cell r="E782" t="str">
            <v>LABOR</v>
          </cell>
          <cell r="F782">
            <v>415983.57512513944</v>
          </cell>
          <cell r="G782">
            <v>191723.54645906179</v>
          </cell>
          <cell r="H782">
            <v>36292.866245935147</v>
          </cell>
          <cell r="I782">
            <v>130892.49862464503</v>
          </cell>
          <cell r="J782">
            <v>57074.663795497465</v>
          </cell>
          <cell r="K782">
            <v>0</v>
          </cell>
          <cell r="M782">
            <v>0.43</v>
          </cell>
          <cell r="N782">
            <v>82441.124977396568</v>
          </cell>
          <cell r="O782">
            <v>109282.42148166524</v>
          </cell>
          <cell r="P782">
            <v>0.43</v>
          </cell>
          <cell r="Q782">
            <v>15605.932485752113</v>
          </cell>
          <cell r="R782">
            <v>20686.933760183038</v>
          </cell>
          <cell r="S782" t="str">
            <v>DISom</v>
          </cell>
          <cell r="T782">
            <v>18099.336870014096</v>
          </cell>
          <cell r="U782">
            <v>95732.011190683712</v>
          </cell>
          <cell r="V782">
            <v>1022.4998242996709</v>
          </cell>
          <cell r="W782">
            <v>16038.650739647574</v>
          </cell>
          <cell r="X782">
            <v>0</v>
          </cell>
          <cell r="Y782">
            <v>0</v>
          </cell>
          <cell r="Z782">
            <v>0</v>
          </cell>
          <cell r="AA782">
            <v>0</v>
          </cell>
          <cell r="AB782">
            <v>0</v>
          </cell>
          <cell r="AD782">
            <v>929</v>
          </cell>
          <cell r="AE782" t="str">
            <v>SG</v>
          </cell>
          <cell r="AF782" t="str">
            <v>929.SG</v>
          </cell>
        </row>
        <row r="783">
          <cell r="A783">
            <v>783</v>
          </cell>
          <cell r="D783" t="str">
            <v>SNPD</v>
          </cell>
          <cell r="E783" t="str">
            <v>LABOR</v>
          </cell>
          <cell r="F783">
            <v>-856.65137247296911</v>
          </cell>
          <cell r="G783">
            <v>-394.82385611050222</v>
          </cell>
          <cell r="H783">
            <v>-74.739329963221266</v>
          </cell>
          <cell r="I783">
            <v>-269.55208161641184</v>
          </cell>
          <cell r="J783">
            <v>-117.53610478283375</v>
          </cell>
          <cell r="K783">
            <v>0</v>
          </cell>
          <cell r="M783">
            <v>0.43</v>
          </cell>
          <cell r="N783">
            <v>-169.77425812751596</v>
          </cell>
          <cell r="O783">
            <v>-225.04959798298628</v>
          </cell>
          <cell r="P783">
            <v>0.43</v>
          </cell>
          <cell r="Q783">
            <v>-32.137911884185144</v>
          </cell>
          <cell r="R783">
            <v>-42.601418079036129</v>
          </cell>
          <cell r="S783" t="str">
            <v>DISom</v>
          </cell>
          <cell r="T783">
            <v>-37.272677811579236</v>
          </cell>
          <cell r="U783">
            <v>-197.14470397401209</v>
          </cell>
          <cell r="V783">
            <v>-2.1056741905643266</v>
          </cell>
          <cell r="W783">
            <v>-33.029025640256251</v>
          </cell>
          <cell r="X783">
            <v>0</v>
          </cell>
          <cell r="Y783">
            <v>0</v>
          </cell>
          <cell r="Z783">
            <v>0</v>
          </cell>
          <cell r="AA783">
            <v>0</v>
          </cell>
          <cell r="AB783">
            <v>0</v>
          </cell>
          <cell r="AD783">
            <v>929</v>
          </cell>
          <cell r="AE783" t="str">
            <v>SNPD</v>
          </cell>
          <cell r="AF783" t="str">
            <v>929.SNPD</v>
          </cell>
        </row>
        <row r="784">
          <cell r="A784">
            <v>784</v>
          </cell>
          <cell r="D784" t="str">
            <v>SO</v>
          </cell>
          <cell r="E784" t="str">
            <v>LABOR</v>
          </cell>
          <cell r="F784">
            <v>-625730.34535907139</v>
          </cell>
          <cell r="G784">
            <v>-288394.17734992353</v>
          </cell>
          <cell r="H784">
            <v>-54592.414432007128</v>
          </cell>
          <cell r="I784">
            <v>-196890.96701635895</v>
          </cell>
          <cell r="J784">
            <v>-85852.786560781751</v>
          </cell>
          <cell r="K784">
            <v>0</v>
          </cell>
          <cell r="M784">
            <v>0.43</v>
          </cell>
          <cell r="N784">
            <v>-124009.49626046712</v>
          </cell>
          <cell r="O784">
            <v>-164384.68108945643</v>
          </cell>
          <cell r="P784">
            <v>0.43</v>
          </cell>
          <cell r="Q784">
            <v>-23474.738205763064</v>
          </cell>
          <cell r="R784">
            <v>-31117.676226244068</v>
          </cell>
          <cell r="S784" t="str">
            <v>DISom</v>
          </cell>
          <cell r="T784">
            <v>-27225.364143373037</v>
          </cell>
          <cell r="U784">
            <v>-144001.89816687998</v>
          </cell>
          <cell r="V784">
            <v>-1538.0635353118221</v>
          </cell>
          <cell r="W784">
            <v>-24125.641170794141</v>
          </cell>
          <cell r="X784">
            <v>0</v>
          </cell>
          <cell r="Y784">
            <v>0</v>
          </cell>
          <cell r="Z784">
            <v>0</v>
          </cell>
          <cell r="AA784">
            <v>0</v>
          </cell>
          <cell r="AB784">
            <v>0</v>
          </cell>
          <cell r="AD784">
            <v>929</v>
          </cell>
          <cell r="AE784" t="str">
            <v>SO</v>
          </cell>
          <cell r="AF784" t="str">
            <v>929.SO</v>
          </cell>
        </row>
        <row r="785">
          <cell r="A785">
            <v>785</v>
          </cell>
          <cell r="F785">
            <v>-44612.003845975851</v>
          </cell>
          <cell r="G785">
            <v>-20561.320454594272</v>
          </cell>
          <cell r="H785">
            <v>-3892.214946366752</v>
          </cell>
          <cell r="I785">
            <v>-14037.517347398621</v>
          </cell>
          <cell r="J785">
            <v>-6120.95109761614</v>
          </cell>
          <cell r="K785">
            <v>0</v>
          </cell>
          <cell r="N785">
            <v>-8841.3677954755258</v>
          </cell>
          <cell r="O785">
            <v>-11719.952659118717</v>
          </cell>
          <cell r="Q785">
            <v>-1673.6524269377005</v>
          </cell>
          <cell r="R785">
            <v>-2218.5625194290478</v>
          </cell>
          <cell r="T785">
            <v>-1941.0566530464021</v>
          </cell>
          <cell r="U785">
            <v>-10266.743945688242</v>
          </cell>
          <cell r="V785">
            <v>-109.65761347775333</v>
          </cell>
          <cell r="W785">
            <v>-1720.0591351862167</v>
          </cell>
          <cell r="X785">
            <v>0</v>
          </cell>
          <cell r="Y785">
            <v>0</v>
          </cell>
          <cell r="Z785">
            <v>0</v>
          </cell>
          <cell r="AA785">
            <v>0</v>
          </cell>
          <cell r="AB785">
            <v>0</v>
          </cell>
          <cell r="AD785">
            <v>929</v>
          </cell>
          <cell r="AE785" t="str">
            <v>NA</v>
          </cell>
          <cell r="AF785" t="str">
            <v>929.NA1</v>
          </cell>
        </row>
        <row r="786">
          <cell r="A786">
            <v>786</v>
          </cell>
          <cell r="AD786">
            <v>929</v>
          </cell>
          <cell r="AE786" t="str">
            <v>NA</v>
          </cell>
          <cell r="AF786" t="str">
            <v>929.NA2</v>
          </cell>
        </row>
        <row r="787">
          <cell r="A787">
            <v>787</v>
          </cell>
          <cell r="B787">
            <v>930</v>
          </cell>
          <cell r="C787" t="str">
            <v>Misc General Expenses</v>
          </cell>
          <cell r="AD787">
            <v>930</v>
          </cell>
          <cell r="AE787" t="str">
            <v>NA</v>
          </cell>
          <cell r="AF787" t="str">
            <v>930.NA</v>
          </cell>
        </row>
        <row r="788">
          <cell r="A788">
            <v>788</v>
          </cell>
          <cell r="D788" t="str">
            <v>S</v>
          </cell>
          <cell r="E788" t="str">
            <v>PTD</v>
          </cell>
          <cell r="F788">
            <v>29060.78001218769</v>
          </cell>
          <cell r="G788">
            <v>15021.304128649841</v>
          </cell>
          <cell r="H788">
            <v>5758.8389076043995</v>
          </cell>
          <cell r="I788">
            <v>8280.6369759334502</v>
          </cell>
          <cell r="J788">
            <v>0</v>
          </cell>
          <cell r="K788">
            <v>0</v>
          </cell>
          <cell r="M788">
            <v>0.43</v>
          </cell>
          <cell r="N788">
            <v>6459.1607753194312</v>
          </cell>
          <cell r="O788">
            <v>8562.1433533304098</v>
          </cell>
          <cell r="P788">
            <v>0.43</v>
          </cell>
          <cell r="Q788">
            <v>2476.3007302698916</v>
          </cell>
          <cell r="R788">
            <v>3282.538177334508</v>
          </cell>
          <cell r="S788" t="str">
            <v>PLNT</v>
          </cell>
          <cell r="T788">
            <v>974.96099094537885</v>
          </cell>
          <cell r="U788">
            <v>3968.6329061223946</v>
          </cell>
          <cell r="V788">
            <v>2026.4015557345003</v>
          </cell>
          <cell r="W788">
            <v>227.11859696554166</v>
          </cell>
          <cell r="X788">
            <v>1083.5229261656341</v>
          </cell>
          <cell r="Y788">
            <v>0</v>
          </cell>
          <cell r="Z788">
            <v>0</v>
          </cell>
          <cell r="AA788">
            <v>0</v>
          </cell>
          <cell r="AB788">
            <v>0</v>
          </cell>
          <cell r="AD788">
            <v>930</v>
          </cell>
          <cell r="AE788" t="str">
            <v>S</v>
          </cell>
          <cell r="AF788" t="str">
            <v>930.S</v>
          </cell>
        </row>
        <row r="789">
          <cell r="A789">
            <v>789</v>
          </cell>
          <cell r="D789" t="str">
            <v>CAGE</v>
          </cell>
          <cell r="E789" t="str">
            <v>CUST</v>
          </cell>
          <cell r="F789">
            <v>0</v>
          </cell>
          <cell r="G789">
            <v>0</v>
          </cell>
          <cell r="H789">
            <v>0</v>
          </cell>
          <cell r="I789">
            <v>0</v>
          </cell>
          <cell r="J789">
            <v>0</v>
          </cell>
          <cell r="K789">
            <v>0</v>
          </cell>
          <cell r="M789">
            <v>0.43</v>
          </cell>
          <cell r="N789">
            <v>0</v>
          </cell>
          <cell r="O789">
            <v>0</v>
          </cell>
          <cell r="P789">
            <v>0.43</v>
          </cell>
          <cell r="Q789">
            <v>0</v>
          </cell>
          <cell r="R789">
            <v>0</v>
          </cell>
          <cell r="S789" t="str">
            <v>CUST</v>
          </cell>
          <cell r="T789">
            <v>0</v>
          </cell>
          <cell r="U789">
            <v>0</v>
          </cell>
          <cell r="V789">
            <v>0</v>
          </cell>
          <cell r="W789">
            <v>0</v>
          </cell>
          <cell r="X789">
            <v>0</v>
          </cell>
          <cell r="Y789">
            <v>0</v>
          </cell>
          <cell r="Z789">
            <v>0</v>
          </cell>
          <cell r="AA789">
            <v>0</v>
          </cell>
          <cell r="AB789">
            <v>0</v>
          </cell>
          <cell r="AD789">
            <v>930</v>
          </cell>
          <cell r="AE789" t="str">
            <v>CAGE</v>
          </cell>
          <cell r="AF789" t="str">
            <v>930.CAGE</v>
          </cell>
        </row>
        <row r="790">
          <cell r="A790">
            <v>790</v>
          </cell>
          <cell r="D790" t="str">
            <v>SO</v>
          </cell>
          <cell r="E790" t="str">
            <v>LABOR</v>
          </cell>
          <cell r="F790">
            <v>502528.51268347999</v>
          </cell>
          <cell r="G790">
            <v>231611.42508929753</v>
          </cell>
          <cell r="H790">
            <v>43843.558222469976</v>
          </cell>
          <cell r="I790">
            <v>158124.54286321209</v>
          </cell>
          <cell r="J790">
            <v>68948.986508500398</v>
          </cell>
          <cell r="K790">
            <v>0</v>
          </cell>
          <cell r="M790">
            <v>0.43</v>
          </cell>
          <cell r="N790">
            <v>99592.912788397938</v>
          </cell>
          <cell r="O790">
            <v>132018.5123008996</v>
          </cell>
          <cell r="P790">
            <v>0.43</v>
          </cell>
          <cell r="Q790">
            <v>18852.730035662091</v>
          </cell>
          <cell r="R790">
            <v>24990.828186807888</v>
          </cell>
          <cell r="S790" t="str">
            <v>DISom</v>
          </cell>
          <cell r="T790">
            <v>21864.884533263838</v>
          </cell>
          <cell r="U790">
            <v>115648.95365250972</v>
          </cell>
          <cell r="V790">
            <v>1235.2298183164019</v>
          </cell>
          <cell r="W790">
            <v>19375.474859122154</v>
          </cell>
          <cell r="X790">
            <v>0</v>
          </cell>
          <cell r="Y790">
            <v>0</v>
          </cell>
          <cell r="Z790">
            <v>0</v>
          </cell>
          <cell r="AA790">
            <v>0</v>
          </cell>
          <cell r="AB790">
            <v>0</v>
          </cell>
          <cell r="AD790">
            <v>930</v>
          </cell>
          <cell r="AE790" t="str">
            <v>SO</v>
          </cell>
          <cell r="AF790" t="str">
            <v>930.SO</v>
          </cell>
        </row>
        <row r="791">
          <cell r="A791">
            <v>791</v>
          </cell>
          <cell r="F791">
            <v>531589.29269566771</v>
          </cell>
          <cell r="G791">
            <v>246632.72921794737</v>
          </cell>
          <cell r="H791">
            <v>49602.397130074372</v>
          </cell>
          <cell r="I791">
            <v>166405.17983914554</v>
          </cell>
          <cell r="J791">
            <v>68948.986508500398</v>
          </cell>
          <cell r="K791">
            <v>0</v>
          </cell>
          <cell r="N791">
            <v>106052.07356371736</v>
          </cell>
          <cell r="O791">
            <v>140580.65565423001</v>
          </cell>
          <cell r="Q791">
            <v>21329.030765931981</v>
          </cell>
          <cell r="R791">
            <v>28273.366364142395</v>
          </cell>
          <cell r="T791">
            <v>22839.845524209217</v>
          </cell>
          <cell r="U791">
            <v>119617.58655863212</v>
          </cell>
          <cell r="V791">
            <v>3261.6313740509022</v>
          </cell>
          <cell r="W791">
            <v>19602.593456087696</v>
          </cell>
          <cell r="X791">
            <v>1083.5229261656341</v>
          </cell>
          <cell r="Y791">
            <v>0</v>
          </cell>
          <cell r="Z791">
            <v>0</v>
          </cell>
          <cell r="AA791">
            <v>0</v>
          </cell>
          <cell r="AB791">
            <v>0</v>
          </cell>
          <cell r="AD791">
            <v>930</v>
          </cell>
          <cell r="AE791" t="str">
            <v>NA</v>
          </cell>
          <cell r="AF791" t="str">
            <v>930.NA1</v>
          </cell>
        </row>
        <row r="792">
          <cell r="A792">
            <v>792</v>
          </cell>
          <cell r="AD792">
            <v>930</v>
          </cell>
          <cell r="AE792" t="str">
            <v>NA</v>
          </cell>
          <cell r="AF792" t="str">
            <v>930.NA2</v>
          </cell>
        </row>
        <row r="793">
          <cell r="A793">
            <v>793</v>
          </cell>
          <cell r="B793">
            <v>931</v>
          </cell>
          <cell r="C793" t="str">
            <v>Rents</v>
          </cell>
          <cell r="AD793">
            <v>931</v>
          </cell>
          <cell r="AE793" t="str">
            <v>NA</v>
          </cell>
          <cell r="AF793" t="str">
            <v>931.NA</v>
          </cell>
        </row>
        <row r="794">
          <cell r="A794">
            <v>794</v>
          </cell>
          <cell r="D794" t="str">
            <v>S</v>
          </cell>
          <cell r="E794" t="str">
            <v>PTD</v>
          </cell>
          <cell r="F794">
            <v>280.93725490196073</v>
          </cell>
          <cell r="G794">
            <v>145.21440736210616</v>
          </cell>
          <cell r="H794">
            <v>55.672022342362212</v>
          </cell>
          <cell r="I794">
            <v>80.050825197492358</v>
          </cell>
          <cell r="J794">
            <v>0</v>
          </cell>
          <cell r="K794">
            <v>0</v>
          </cell>
          <cell r="M794">
            <v>0.43</v>
          </cell>
          <cell r="N794">
            <v>62.442195165705648</v>
          </cell>
          <cell r="O794">
            <v>82.772212196400517</v>
          </cell>
          <cell r="P794">
            <v>0.43</v>
          </cell>
          <cell r="Q794">
            <v>23.93896960721575</v>
          </cell>
          <cell r="R794">
            <v>31.733052735146465</v>
          </cell>
          <cell r="S794" t="str">
            <v>PLNT</v>
          </cell>
          <cell r="T794">
            <v>9.4251724942626804</v>
          </cell>
          <cell r="U794">
            <v>38.365688529076891</v>
          </cell>
          <cell r="V794">
            <v>19.589690646925511</v>
          </cell>
          <cell r="W794">
            <v>2.1956077965534533</v>
          </cell>
          <cell r="X794">
            <v>10.47466573067382</v>
          </cell>
          <cell r="Y794">
            <v>0</v>
          </cell>
          <cell r="Z794">
            <v>0</v>
          </cell>
          <cell r="AA794">
            <v>0</v>
          </cell>
          <cell r="AB794">
            <v>0</v>
          </cell>
          <cell r="AD794">
            <v>931</v>
          </cell>
          <cell r="AE794" t="str">
            <v>S</v>
          </cell>
          <cell r="AF794" t="str">
            <v>931.S</v>
          </cell>
        </row>
        <row r="795">
          <cell r="A795">
            <v>795</v>
          </cell>
          <cell r="D795" t="str">
            <v>SO</v>
          </cell>
          <cell r="E795" t="str">
            <v>PTD</v>
          </cell>
          <cell r="F795">
            <v>404972.5265302505</v>
          </cell>
          <cell r="G795">
            <v>209327.32989986477</v>
          </cell>
          <cell r="H795">
            <v>80251.512220772507</v>
          </cell>
          <cell r="I795">
            <v>115393.68440961321</v>
          </cell>
          <cell r="J795">
            <v>0</v>
          </cell>
          <cell r="K795">
            <v>0</v>
          </cell>
          <cell r="M795">
            <v>0.43</v>
          </cell>
          <cell r="N795">
            <v>90010.751856941846</v>
          </cell>
          <cell r="O795">
            <v>119316.57804292293</v>
          </cell>
          <cell r="P795">
            <v>0.43</v>
          </cell>
          <cell r="Q795">
            <v>34508.150254932174</v>
          </cell>
          <cell r="R795">
            <v>45743.361965840333</v>
          </cell>
          <cell r="S795" t="str">
            <v>PLNT</v>
          </cell>
          <cell r="T795">
            <v>13586.435587964239</v>
          </cell>
          <cell r="U795">
            <v>55304.341252693288</v>
          </cell>
          <cell r="V795">
            <v>28238.641820572844</v>
          </cell>
          <cell r="W795">
            <v>3164.9801552665576</v>
          </cell>
          <cell r="X795">
            <v>15099.28559311627</v>
          </cell>
          <cell r="Y795">
            <v>0</v>
          </cell>
          <cell r="Z795">
            <v>0</v>
          </cell>
          <cell r="AA795">
            <v>0</v>
          </cell>
          <cell r="AB795">
            <v>0</v>
          </cell>
          <cell r="AD795">
            <v>931</v>
          </cell>
          <cell r="AE795" t="str">
            <v>SO</v>
          </cell>
          <cell r="AF795" t="str">
            <v>931.SO</v>
          </cell>
        </row>
        <row r="796">
          <cell r="A796">
            <v>796</v>
          </cell>
          <cell r="F796">
            <v>405253.46378515247</v>
          </cell>
          <cell r="G796">
            <v>209472.54430722687</v>
          </cell>
          <cell r="H796">
            <v>80307.184243114869</v>
          </cell>
          <cell r="I796">
            <v>115473.73523481071</v>
          </cell>
          <cell r="J796">
            <v>0</v>
          </cell>
          <cell r="K796">
            <v>0</v>
          </cell>
          <cell r="N796">
            <v>90073.194052107545</v>
          </cell>
          <cell r="O796">
            <v>119399.35025511934</v>
          </cell>
          <cell r="Q796">
            <v>34532.089224539392</v>
          </cell>
          <cell r="R796">
            <v>45775.095018575477</v>
          </cell>
          <cell r="T796">
            <v>13595.860760458501</v>
          </cell>
          <cell r="U796">
            <v>55342.706941222365</v>
          </cell>
          <cell r="V796">
            <v>28258.231511219768</v>
          </cell>
          <cell r="W796">
            <v>3167.1757630631109</v>
          </cell>
          <cell r="X796">
            <v>15109.760258846944</v>
          </cell>
          <cell r="Y796">
            <v>0</v>
          </cell>
          <cell r="Z796">
            <v>0</v>
          </cell>
          <cell r="AA796">
            <v>0</v>
          </cell>
          <cell r="AB796">
            <v>0</v>
          </cell>
          <cell r="AD796">
            <v>931</v>
          </cell>
          <cell r="AE796" t="str">
            <v>NA</v>
          </cell>
          <cell r="AF796" t="str">
            <v>931.NA1</v>
          </cell>
        </row>
        <row r="797">
          <cell r="A797">
            <v>797</v>
          </cell>
          <cell r="AD797">
            <v>931</v>
          </cell>
          <cell r="AE797" t="str">
            <v>NA</v>
          </cell>
          <cell r="AF797" t="str">
            <v>931.NA2</v>
          </cell>
        </row>
        <row r="798">
          <cell r="A798">
            <v>798</v>
          </cell>
          <cell r="B798">
            <v>935</v>
          </cell>
          <cell r="C798" t="str">
            <v>Maintenance of General Plant</v>
          </cell>
          <cell r="AD798">
            <v>935</v>
          </cell>
          <cell r="AE798" t="str">
            <v>NA</v>
          </cell>
          <cell r="AF798" t="str">
            <v>935.NA</v>
          </cell>
        </row>
        <row r="799">
          <cell r="A799">
            <v>799</v>
          </cell>
          <cell r="D799" t="str">
            <v>S</v>
          </cell>
          <cell r="E799" t="str">
            <v>G</v>
          </cell>
          <cell r="F799">
            <v>505.52673688522236</v>
          </cell>
          <cell r="G799">
            <v>110.77852271412478</v>
          </cell>
          <cell r="H799">
            <v>177.57790786719866</v>
          </cell>
          <cell r="I799">
            <v>208.81028360726035</v>
          </cell>
          <cell r="J799">
            <v>8.3600226966385591</v>
          </cell>
          <cell r="K799">
            <v>0</v>
          </cell>
          <cell r="M799">
            <v>0.43</v>
          </cell>
          <cell r="N799">
            <v>47.634764767073655</v>
          </cell>
          <cell r="O799">
            <v>63.143757947051128</v>
          </cell>
          <cell r="P799">
            <v>0.43</v>
          </cell>
          <cell r="Q799">
            <v>76.358500382895429</v>
          </cell>
          <cell r="R799">
            <v>101.21940748430325</v>
          </cell>
          <cell r="S799" t="str">
            <v>GENL</v>
          </cell>
          <cell r="T799">
            <v>24.585292365430735</v>
          </cell>
          <cell r="U799">
            <v>100.07579912861803</v>
          </cell>
          <cell r="V799">
            <v>51.099146694257314</v>
          </cell>
          <cell r="W799">
            <v>5.7271800204128365</v>
          </cell>
          <cell r="X799">
            <v>27.322865398541413</v>
          </cell>
          <cell r="Y799">
            <v>0</v>
          </cell>
          <cell r="Z799">
            <v>0</v>
          </cell>
          <cell r="AA799">
            <v>0</v>
          </cell>
          <cell r="AB799">
            <v>0</v>
          </cell>
          <cell r="AD799">
            <v>935</v>
          </cell>
          <cell r="AE799" t="str">
            <v>S</v>
          </cell>
          <cell r="AF799" t="str">
            <v>935.S</v>
          </cell>
        </row>
        <row r="800">
          <cell r="A800">
            <v>800</v>
          </cell>
          <cell r="D800" t="str">
            <v>CN</v>
          </cell>
          <cell r="E800" t="str">
            <v>CUST</v>
          </cell>
          <cell r="F800">
            <v>3961.26214633365</v>
          </cell>
          <cell r="G800">
            <v>0</v>
          </cell>
          <cell r="H800">
            <v>0</v>
          </cell>
          <cell r="I800">
            <v>0</v>
          </cell>
          <cell r="J800">
            <v>3961.26214633365</v>
          </cell>
          <cell r="K800">
            <v>0</v>
          </cell>
          <cell r="M800">
            <v>0.43</v>
          </cell>
          <cell r="N800">
            <v>0</v>
          </cell>
          <cell r="O800">
            <v>0</v>
          </cell>
          <cell r="P800">
            <v>0.43</v>
          </cell>
          <cell r="Q800">
            <v>0</v>
          </cell>
          <cell r="R800">
            <v>0</v>
          </cell>
          <cell r="S800" t="str">
            <v>CUST</v>
          </cell>
          <cell r="T800">
            <v>0</v>
          </cell>
          <cell r="U800">
            <v>0</v>
          </cell>
          <cell r="V800">
            <v>0</v>
          </cell>
          <cell r="W800">
            <v>0</v>
          </cell>
          <cell r="X800">
            <v>0</v>
          </cell>
          <cell r="Y800">
            <v>0</v>
          </cell>
          <cell r="Z800">
            <v>0</v>
          </cell>
          <cell r="AA800">
            <v>0</v>
          </cell>
          <cell r="AB800">
            <v>0</v>
          </cell>
          <cell r="AD800">
            <v>935</v>
          </cell>
          <cell r="AE800" t="str">
            <v>CN</v>
          </cell>
          <cell r="AF800" t="str">
            <v>935.CN</v>
          </cell>
        </row>
        <row r="801">
          <cell r="A801">
            <v>801</v>
          </cell>
          <cell r="D801" t="str">
            <v>SO</v>
          </cell>
          <cell r="E801" t="str">
            <v>G</v>
          </cell>
          <cell r="F801">
            <v>1471834.3270119086</v>
          </cell>
          <cell r="G801">
            <v>322530.18590258365</v>
          </cell>
          <cell r="H801">
            <v>517015.70153992251</v>
          </cell>
          <cell r="I801">
            <v>607948.34540282027</v>
          </cell>
          <cell r="J801">
            <v>24340.094166582119</v>
          </cell>
          <cell r="K801">
            <v>0</v>
          </cell>
          <cell r="M801">
            <v>0.43</v>
          </cell>
          <cell r="N801">
            <v>138687.97993811098</v>
          </cell>
          <cell r="O801">
            <v>183842.2059644727</v>
          </cell>
          <cell r="P801">
            <v>0.43</v>
          </cell>
          <cell r="Q801">
            <v>222316.75166216667</v>
          </cell>
          <cell r="R801">
            <v>294698.94987775583</v>
          </cell>
          <cell r="S801" t="str">
            <v>GENL</v>
          </cell>
          <cell r="T801">
            <v>71579.749601415286</v>
          </cell>
          <cell r="U801">
            <v>291369.34945953445</v>
          </cell>
          <cell r="V801">
            <v>148774.48154181603</v>
          </cell>
          <cell r="W801">
            <v>16674.607960318917</v>
          </cell>
          <cell r="X801">
            <v>79550.156839735559</v>
          </cell>
          <cell r="Y801">
            <v>0</v>
          </cell>
          <cell r="Z801">
            <v>0</v>
          </cell>
          <cell r="AA801">
            <v>0</v>
          </cell>
          <cell r="AB801">
            <v>0</v>
          </cell>
          <cell r="AD801">
            <v>935</v>
          </cell>
          <cell r="AE801" t="str">
            <v>SO</v>
          </cell>
          <cell r="AF801" t="str">
            <v>935.SO</v>
          </cell>
        </row>
        <row r="802">
          <cell r="A802">
            <v>802</v>
          </cell>
          <cell r="F802">
            <v>1476301.1158951274</v>
          </cell>
          <cell r="G802">
            <v>322640.96442529775</v>
          </cell>
          <cell r="H802">
            <v>517193.27944778971</v>
          </cell>
          <cell r="I802">
            <v>608157.15568642749</v>
          </cell>
          <cell r="J802">
            <v>28309.716335612407</v>
          </cell>
          <cell r="K802">
            <v>0</v>
          </cell>
          <cell r="N802">
            <v>138735.61470287805</v>
          </cell>
          <cell r="O802">
            <v>183905.34972241975</v>
          </cell>
          <cell r="Q802">
            <v>222393.11016254956</v>
          </cell>
          <cell r="R802">
            <v>294800.16928524012</v>
          </cell>
          <cell r="T802">
            <v>71604.334893780717</v>
          </cell>
          <cell r="U802">
            <v>291469.42525866308</v>
          </cell>
          <cell r="V802">
            <v>148825.58068851029</v>
          </cell>
          <cell r="W802">
            <v>16680.335140339332</v>
          </cell>
          <cell r="X802">
            <v>79577.479705134101</v>
          </cell>
          <cell r="Y802">
            <v>0</v>
          </cell>
          <cell r="Z802">
            <v>0</v>
          </cell>
          <cell r="AA802">
            <v>0</v>
          </cell>
          <cell r="AB802">
            <v>0</v>
          </cell>
          <cell r="AD802">
            <v>935</v>
          </cell>
          <cell r="AE802" t="str">
            <v>NA</v>
          </cell>
          <cell r="AF802" t="str">
            <v>935.NA1</v>
          </cell>
        </row>
        <row r="803">
          <cell r="A803">
            <v>803</v>
          </cell>
          <cell r="AD803">
            <v>935</v>
          </cell>
          <cell r="AE803" t="str">
            <v>NA</v>
          </cell>
          <cell r="AF803" t="str">
            <v>935.NA2</v>
          </cell>
        </row>
        <row r="804">
          <cell r="A804">
            <v>804</v>
          </cell>
          <cell r="C804" t="str">
            <v>Total Adminsitrative &amp; Gen Expense</v>
          </cell>
          <cell r="F804">
            <v>12471079.76640418</v>
          </cell>
          <cell r="G804">
            <v>4627779.9387665633</v>
          </cell>
          <cell r="H804">
            <v>2259188.3709067567</v>
          </cell>
          <cell r="I804">
            <v>2714179.2415435961</v>
          </cell>
          <cell r="J804">
            <v>104421.56685450376</v>
          </cell>
          <cell r="K804">
            <v>2765510.6483327593</v>
          </cell>
          <cell r="N804">
            <v>1989945.3736696225</v>
          </cell>
          <cell r="O804">
            <v>2637834.5650969413</v>
          </cell>
          <cell r="Q804">
            <v>971450.9994899052</v>
          </cell>
          <cell r="R804">
            <v>1287737.3714168512</v>
          </cell>
          <cell r="T804">
            <v>322526.11089806317</v>
          </cell>
          <cell r="U804">
            <v>1337141.622653082</v>
          </cell>
          <cell r="V804">
            <v>630067.3891298275</v>
          </cell>
          <cell r="W804">
            <v>88147.062667616803</v>
          </cell>
          <cell r="X804">
            <v>336297.05619500682</v>
          </cell>
          <cell r="Y804">
            <v>0</v>
          </cell>
          <cell r="Z804">
            <v>0</v>
          </cell>
          <cell r="AA804">
            <v>0</v>
          </cell>
          <cell r="AB804">
            <v>0</v>
          </cell>
          <cell r="AD804">
            <v>935</v>
          </cell>
          <cell r="AE804" t="str">
            <v>NA</v>
          </cell>
          <cell r="AF804" t="str">
            <v>935.NA3</v>
          </cell>
        </row>
        <row r="805">
          <cell r="A805">
            <v>805</v>
          </cell>
          <cell r="AD805">
            <v>935</v>
          </cell>
          <cell r="AE805" t="str">
            <v>NA</v>
          </cell>
          <cell r="AF805" t="str">
            <v>935.NA4</v>
          </cell>
        </row>
        <row r="806">
          <cell r="A806">
            <v>806</v>
          </cell>
          <cell r="AD806">
            <v>935</v>
          </cell>
          <cell r="AE806" t="str">
            <v>NA</v>
          </cell>
          <cell r="AF806" t="str">
            <v>935.NA5</v>
          </cell>
        </row>
        <row r="807">
          <cell r="A807">
            <v>807</v>
          </cell>
          <cell r="B807" t="str">
            <v>TOTAL O&amp;M EXPENSE</v>
          </cell>
          <cell r="F807">
            <v>223606985.24677399</v>
          </cell>
          <cell r="G807">
            <v>164463660.98747307</v>
          </cell>
          <cell r="H807">
            <v>33548277.358990092</v>
          </cell>
          <cell r="I807">
            <v>14966837.797352057</v>
          </cell>
          <cell r="J807">
            <v>7862698.4546260126</v>
          </cell>
          <cell r="K807">
            <v>2765510.6483327593</v>
          </cell>
          <cell r="N807">
            <v>70719374.224613413</v>
          </cell>
          <cell r="O807">
            <v>93744286.762859672</v>
          </cell>
          <cell r="Q807">
            <v>14425759.26436574</v>
          </cell>
          <cell r="R807">
            <v>19122518.094624355</v>
          </cell>
          <cell r="T807">
            <v>2600147.9885842428</v>
          </cell>
          <cell r="U807">
            <v>9691230.262915412</v>
          </cell>
          <cell r="V807">
            <v>998857.64956715947</v>
          </cell>
          <cell r="W807">
            <v>1178679.0557094319</v>
          </cell>
          <cell r="X807">
            <v>497922.8405758118</v>
          </cell>
          <cell r="Y807">
            <v>0</v>
          </cell>
          <cell r="Z807">
            <v>0</v>
          </cell>
          <cell r="AA807">
            <v>0</v>
          </cell>
          <cell r="AB807">
            <v>0</v>
          </cell>
          <cell r="AD807" t="str">
            <v>TOTAL O&amp;M EXPENSE</v>
          </cell>
          <cell r="AE807" t="str">
            <v>NA</v>
          </cell>
          <cell r="AF807" t="str">
            <v>TOTAL O&amp;M EXPENSE.NA</v>
          </cell>
        </row>
        <row r="808">
          <cell r="A808">
            <v>808</v>
          </cell>
          <cell r="AD808" t="str">
            <v>TOTAL O&amp;M EXPENSE</v>
          </cell>
          <cell r="AE808" t="str">
            <v>NA</v>
          </cell>
          <cell r="AF808" t="str">
            <v>TOTAL O&amp;M EXPENSE.NA1</v>
          </cell>
        </row>
        <row r="809">
          <cell r="A809">
            <v>809</v>
          </cell>
          <cell r="B809" t="str">
            <v>403SP</v>
          </cell>
          <cell r="C809" t="str">
            <v>Steam Depreciation</v>
          </cell>
          <cell r="AD809" t="str">
            <v>403SP</v>
          </cell>
          <cell r="AE809" t="str">
            <v>NA</v>
          </cell>
          <cell r="AF809" t="str">
            <v>403SP.NA</v>
          </cell>
        </row>
        <row r="810">
          <cell r="A810">
            <v>810</v>
          </cell>
          <cell r="D810" t="str">
            <v>DGP</v>
          </cell>
          <cell r="E810" t="str">
            <v>P</v>
          </cell>
          <cell r="F810">
            <v>0</v>
          </cell>
          <cell r="G810">
            <v>0</v>
          </cell>
          <cell r="H810">
            <v>0</v>
          </cell>
          <cell r="I810">
            <v>0</v>
          </cell>
          <cell r="J810">
            <v>0</v>
          </cell>
          <cell r="K810">
            <v>0</v>
          </cell>
          <cell r="M810">
            <v>0.43</v>
          </cell>
          <cell r="N810">
            <v>0</v>
          </cell>
          <cell r="O810">
            <v>0</v>
          </cell>
          <cell r="Y810">
            <v>0</v>
          </cell>
          <cell r="Z810">
            <v>0</v>
          </cell>
          <cell r="AA810">
            <v>0</v>
          </cell>
          <cell r="AB810">
            <v>0</v>
          </cell>
          <cell r="AD810" t="str">
            <v>403SP</v>
          </cell>
          <cell r="AE810" t="str">
            <v>DGP</v>
          </cell>
          <cell r="AF810" t="str">
            <v>403SP.DGP</v>
          </cell>
        </row>
        <row r="811">
          <cell r="A811">
            <v>811</v>
          </cell>
          <cell r="D811" t="str">
            <v>DGU</v>
          </cell>
          <cell r="E811" t="str">
            <v>P</v>
          </cell>
          <cell r="F811">
            <v>0</v>
          </cell>
          <cell r="G811">
            <v>0</v>
          </cell>
          <cell r="H811">
            <v>0</v>
          </cell>
          <cell r="I811">
            <v>0</v>
          </cell>
          <cell r="J811">
            <v>0</v>
          </cell>
          <cell r="K811">
            <v>0</v>
          </cell>
          <cell r="M811">
            <v>0.43</v>
          </cell>
          <cell r="N811">
            <v>0</v>
          </cell>
          <cell r="O811">
            <v>0</v>
          </cell>
          <cell r="Y811">
            <v>0</v>
          </cell>
          <cell r="Z811">
            <v>0</v>
          </cell>
          <cell r="AA811">
            <v>0</v>
          </cell>
          <cell r="AB811">
            <v>0</v>
          </cell>
          <cell r="AD811" t="str">
            <v>403SP</v>
          </cell>
          <cell r="AE811" t="str">
            <v>DGU</v>
          </cell>
          <cell r="AF811" t="str">
            <v>403SP.DGU</v>
          </cell>
        </row>
        <row r="812">
          <cell r="A812">
            <v>812</v>
          </cell>
          <cell r="D812" t="str">
            <v>JBG</v>
          </cell>
          <cell r="E812" t="str">
            <v>P</v>
          </cell>
          <cell r="F812">
            <v>7035342.8698785268</v>
          </cell>
          <cell r="G812">
            <v>7035342.8698785268</v>
          </cell>
          <cell r="H812">
            <v>0</v>
          </cell>
          <cell r="I812">
            <v>0</v>
          </cell>
          <cell r="J812">
            <v>0</v>
          </cell>
          <cell r="K812">
            <v>0</v>
          </cell>
          <cell r="M812">
            <v>0.43</v>
          </cell>
          <cell r="N812">
            <v>3025197.4340477665</v>
          </cell>
          <cell r="O812">
            <v>4010145.4358307607</v>
          </cell>
          <cell r="Y812">
            <v>0</v>
          </cell>
          <cell r="Z812">
            <v>0</v>
          </cell>
          <cell r="AA812">
            <v>0</v>
          </cell>
          <cell r="AB812">
            <v>0</v>
          </cell>
          <cell r="AD812" t="str">
            <v>403SP</v>
          </cell>
          <cell r="AE812" t="str">
            <v>JBG</v>
          </cell>
          <cell r="AF812" t="str">
            <v>403SP.JBG</v>
          </cell>
        </row>
        <row r="813">
          <cell r="A813">
            <v>813</v>
          </cell>
          <cell r="D813" t="str">
            <v>CAGE</v>
          </cell>
          <cell r="E813" t="str">
            <v>P</v>
          </cell>
          <cell r="F813">
            <v>0</v>
          </cell>
          <cell r="G813">
            <v>0</v>
          </cell>
          <cell r="H813">
            <v>0</v>
          </cell>
          <cell r="I813">
            <v>0</v>
          </cell>
          <cell r="J813">
            <v>0</v>
          </cell>
          <cell r="K813">
            <v>0</v>
          </cell>
          <cell r="M813">
            <v>0.43</v>
          </cell>
          <cell r="N813">
            <v>0</v>
          </cell>
          <cell r="O813">
            <v>0</v>
          </cell>
          <cell r="Y813">
            <v>0</v>
          </cell>
          <cell r="Z813">
            <v>0</v>
          </cell>
          <cell r="AA813">
            <v>0</v>
          </cell>
          <cell r="AB813">
            <v>0</v>
          </cell>
          <cell r="AD813" t="str">
            <v>403SP</v>
          </cell>
          <cell r="AE813" t="str">
            <v>CAGE</v>
          </cell>
          <cell r="AF813" t="str">
            <v>403SP.CAGE</v>
          </cell>
        </row>
        <row r="814">
          <cell r="A814">
            <v>814</v>
          </cell>
          <cell r="D814" t="str">
            <v>CAGW</v>
          </cell>
          <cell r="E814" t="str">
            <v>P</v>
          </cell>
          <cell r="F814">
            <v>1221380.149116081</v>
          </cell>
          <cell r="G814">
            <v>1221380.149116081</v>
          </cell>
          <cell r="H814">
            <v>0</v>
          </cell>
          <cell r="I814">
            <v>0</v>
          </cell>
          <cell r="J814">
            <v>0</v>
          </cell>
          <cell r="K814">
            <v>0</v>
          </cell>
          <cell r="M814">
            <v>0.43</v>
          </cell>
          <cell r="N814">
            <v>525193.4641199148</v>
          </cell>
          <cell r="O814">
            <v>696186.68499616627</v>
          </cell>
          <cell r="Y814">
            <v>0</v>
          </cell>
          <cell r="Z814">
            <v>0</v>
          </cell>
          <cell r="AA814">
            <v>0</v>
          </cell>
          <cell r="AB814">
            <v>0</v>
          </cell>
          <cell r="AD814" t="str">
            <v>403SP</v>
          </cell>
          <cell r="AE814" t="str">
            <v>CAGW</v>
          </cell>
          <cell r="AF814" t="str">
            <v>403SP.CAGW</v>
          </cell>
        </row>
        <row r="815">
          <cell r="A815">
            <v>815</v>
          </cell>
          <cell r="F815">
            <v>8256723.018994608</v>
          </cell>
          <cell r="G815">
            <v>8256723.018994608</v>
          </cell>
          <cell r="H815">
            <v>0</v>
          </cell>
          <cell r="I815">
            <v>0</v>
          </cell>
          <cell r="J815">
            <v>0</v>
          </cell>
          <cell r="K815">
            <v>0</v>
          </cell>
          <cell r="N815">
            <v>3550390.8981676814</v>
          </cell>
          <cell r="O815">
            <v>4706332.120826927</v>
          </cell>
          <cell r="Q815">
            <v>0</v>
          </cell>
          <cell r="R815">
            <v>0</v>
          </cell>
          <cell r="T815">
            <v>0</v>
          </cell>
          <cell r="U815">
            <v>0</v>
          </cell>
          <cell r="V815">
            <v>0</v>
          </cell>
          <cell r="W815">
            <v>0</v>
          </cell>
          <cell r="X815">
            <v>0</v>
          </cell>
          <cell r="Y815">
            <v>0</v>
          </cell>
          <cell r="Z815">
            <v>0</v>
          </cell>
          <cell r="AA815">
            <v>0</v>
          </cell>
          <cell r="AB815">
            <v>0</v>
          </cell>
          <cell r="AD815" t="str">
            <v>403SP</v>
          </cell>
          <cell r="AE815" t="str">
            <v>NA</v>
          </cell>
          <cell r="AF815" t="str">
            <v>403SP.NA1</v>
          </cell>
        </row>
        <row r="816">
          <cell r="A816">
            <v>816</v>
          </cell>
          <cell r="AD816" t="str">
            <v>403SP</v>
          </cell>
          <cell r="AE816" t="str">
            <v>NA</v>
          </cell>
          <cell r="AF816" t="str">
            <v>403SP.NA2</v>
          </cell>
        </row>
        <row r="817">
          <cell r="A817">
            <v>817</v>
          </cell>
          <cell r="B817" t="str">
            <v>403NP</v>
          </cell>
          <cell r="C817" t="str">
            <v>Nuclear Depreciation</v>
          </cell>
          <cell r="AD817" t="str">
            <v>403NP</v>
          </cell>
          <cell r="AE817" t="str">
            <v>NA</v>
          </cell>
          <cell r="AF817" t="str">
            <v>403NP.NA</v>
          </cell>
        </row>
        <row r="818">
          <cell r="A818">
            <v>818</v>
          </cell>
          <cell r="D818" t="str">
            <v>DGP</v>
          </cell>
          <cell r="E818" t="str">
            <v>P</v>
          </cell>
          <cell r="F818">
            <v>0</v>
          </cell>
          <cell r="G818">
            <v>0</v>
          </cell>
          <cell r="H818">
            <v>0</v>
          </cell>
          <cell r="I818">
            <v>0</v>
          </cell>
          <cell r="J818">
            <v>0</v>
          </cell>
          <cell r="K818">
            <v>0</v>
          </cell>
          <cell r="M818">
            <v>0.43</v>
          </cell>
          <cell r="N818">
            <v>0</v>
          </cell>
          <cell r="O818">
            <v>0</v>
          </cell>
          <cell r="Y818">
            <v>0</v>
          </cell>
          <cell r="Z818">
            <v>0</v>
          </cell>
          <cell r="AA818">
            <v>0</v>
          </cell>
          <cell r="AB818">
            <v>0</v>
          </cell>
          <cell r="AD818" t="str">
            <v>403NP</v>
          </cell>
          <cell r="AE818" t="str">
            <v>DGP</v>
          </cell>
          <cell r="AF818" t="str">
            <v>403NP.DGP</v>
          </cell>
        </row>
        <row r="819">
          <cell r="A819">
            <v>819</v>
          </cell>
          <cell r="F819">
            <v>0</v>
          </cell>
          <cell r="G819">
            <v>0</v>
          </cell>
          <cell r="H819">
            <v>0</v>
          </cell>
          <cell r="I819">
            <v>0</v>
          </cell>
          <cell r="J819">
            <v>0</v>
          </cell>
          <cell r="K819">
            <v>0</v>
          </cell>
          <cell r="N819">
            <v>0</v>
          </cell>
          <cell r="O819">
            <v>0</v>
          </cell>
          <cell r="Q819">
            <v>0</v>
          </cell>
          <cell r="R819">
            <v>0</v>
          </cell>
          <cell r="T819">
            <v>0</v>
          </cell>
          <cell r="U819">
            <v>0</v>
          </cell>
          <cell r="V819">
            <v>0</v>
          </cell>
          <cell r="W819">
            <v>0</v>
          </cell>
          <cell r="X819">
            <v>0</v>
          </cell>
          <cell r="Y819">
            <v>0</v>
          </cell>
          <cell r="Z819">
            <v>0</v>
          </cell>
          <cell r="AA819">
            <v>0</v>
          </cell>
          <cell r="AB819">
            <v>0</v>
          </cell>
          <cell r="AD819" t="str">
            <v>403NP</v>
          </cell>
          <cell r="AE819" t="str">
            <v>NA</v>
          </cell>
          <cell r="AF819" t="str">
            <v>403NP.NA1</v>
          </cell>
        </row>
        <row r="820">
          <cell r="A820">
            <v>820</v>
          </cell>
          <cell r="AD820" t="str">
            <v>403NP</v>
          </cell>
          <cell r="AE820" t="str">
            <v>NA</v>
          </cell>
          <cell r="AF820" t="str">
            <v>403NP.NA2</v>
          </cell>
        </row>
        <row r="821">
          <cell r="A821">
            <v>821</v>
          </cell>
          <cell r="B821" t="str">
            <v>403HP</v>
          </cell>
          <cell r="C821" t="str">
            <v>Hydro Depreciation</v>
          </cell>
          <cell r="AD821" t="str">
            <v>403HP</v>
          </cell>
          <cell r="AE821" t="str">
            <v>NA</v>
          </cell>
          <cell r="AF821" t="str">
            <v>403HP.NA</v>
          </cell>
        </row>
        <row r="822">
          <cell r="A822">
            <v>822</v>
          </cell>
          <cell r="D822" t="str">
            <v>DGP</v>
          </cell>
          <cell r="E822" t="str">
            <v>P</v>
          </cell>
          <cell r="F822">
            <v>0</v>
          </cell>
          <cell r="G822">
            <v>0</v>
          </cell>
          <cell r="H822">
            <v>0</v>
          </cell>
          <cell r="I822">
            <v>0</v>
          </cell>
          <cell r="J822">
            <v>0</v>
          </cell>
          <cell r="K822">
            <v>0</v>
          </cell>
          <cell r="M822">
            <v>0.43</v>
          </cell>
          <cell r="N822">
            <v>0</v>
          </cell>
          <cell r="O822">
            <v>0</v>
          </cell>
          <cell r="Y822">
            <v>0</v>
          </cell>
          <cell r="Z822">
            <v>0</v>
          </cell>
          <cell r="AA822">
            <v>0</v>
          </cell>
          <cell r="AB822">
            <v>0</v>
          </cell>
          <cell r="AD822" t="str">
            <v>403HP</v>
          </cell>
          <cell r="AE822" t="str">
            <v>DGP</v>
          </cell>
          <cell r="AF822" t="str">
            <v>403HP.DGP</v>
          </cell>
        </row>
        <row r="823">
          <cell r="A823">
            <v>823</v>
          </cell>
          <cell r="D823" t="str">
            <v>DGU</v>
          </cell>
          <cell r="E823" t="str">
            <v>P</v>
          </cell>
          <cell r="F823">
            <v>0</v>
          </cell>
          <cell r="G823">
            <v>0</v>
          </cell>
          <cell r="H823">
            <v>0</v>
          </cell>
          <cell r="I823">
            <v>0</v>
          </cell>
          <cell r="J823">
            <v>0</v>
          </cell>
          <cell r="K823">
            <v>0</v>
          </cell>
          <cell r="M823">
            <v>0.43</v>
          </cell>
          <cell r="N823">
            <v>0</v>
          </cell>
          <cell r="O823">
            <v>0</v>
          </cell>
          <cell r="Y823">
            <v>0</v>
          </cell>
          <cell r="Z823">
            <v>0</v>
          </cell>
          <cell r="AA823">
            <v>0</v>
          </cell>
          <cell r="AB823">
            <v>0</v>
          </cell>
          <cell r="AD823" t="str">
            <v>403HP</v>
          </cell>
          <cell r="AE823" t="str">
            <v>DGU</v>
          </cell>
          <cell r="AF823" t="str">
            <v>403HP.DGU</v>
          </cell>
        </row>
        <row r="824">
          <cell r="A824">
            <v>824</v>
          </cell>
          <cell r="D824" t="str">
            <v>CAGW</v>
          </cell>
          <cell r="E824" t="str">
            <v>P</v>
          </cell>
          <cell r="F824">
            <v>6555387.2662204877</v>
          </cell>
          <cell r="G824">
            <v>6555387.2662204877</v>
          </cell>
          <cell r="H824">
            <v>0</v>
          </cell>
          <cell r="I824">
            <v>0</v>
          </cell>
          <cell r="J824">
            <v>0</v>
          </cell>
          <cell r="K824">
            <v>0</v>
          </cell>
          <cell r="M824">
            <v>0.43</v>
          </cell>
          <cell r="N824">
            <v>2818816.5244748099</v>
          </cell>
          <cell r="O824">
            <v>3736570.7417456782</v>
          </cell>
          <cell r="Y824">
            <v>0</v>
          </cell>
          <cell r="Z824">
            <v>0</v>
          </cell>
          <cell r="AA824">
            <v>0</v>
          </cell>
          <cell r="AB824">
            <v>0</v>
          </cell>
          <cell r="AD824" t="str">
            <v>403HP</v>
          </cell>
          <cell r="AE824" t="str">
            <v>CAGW</v>
          </cell>
          <cell r="AF824" t="str">
            <v>403HP.CAGW</v>
          </cell>
        </row>
        <row r="825">
          <cell r="A825">
            <v>825</v>
          </cell>
          <cell r="D825" t="str">
            <v>SG</v>
          </cell>
          <cell r="E825" t="str">
            <v>P</v>
          </cell>
          <cell r="F825">
            <v>0</v>
          </cell>
          <cell r="G825">
            <v>0</v>
          </cell>
          <cell r="H825">
            <v>0</v>
          </cell>
          <cell r="I825">
            <v>0</v>
          </cell>
          <cell r="J825">
            <v>0</v>
          </cell>
          <cell r="K825">
            <v>0</v>
          </cell>
          <cell r="M825">
            <v>0.43</v>
          </cell>
          <cell r="N825">
            <v>0</v>
          </cell>
          <cell r="O825">
            <v>0</v>
          </cell>
          <cell r="Y825">
            <v>0</v>
          </cell>
          <cell r="Z825">
            <v>0</v>
          </cell>
          <cell r="AA825">
            <v>0</v>
          </cell>
          <cell r="AB825">
            <v>0</v>
          </cell>
          <cell r="AD825" t="str">
            <v>403HP</v>
          </cell>
          <cell r="AE825" t="str">
            <v>SG</v>
          </cell>
          <cell r="AF825" t="str">
            <v>403HP.SG</v>
          </cell>
        </row>
        <row r="826">
          <cell r="A826">
            <v>826</v>
          </cell>
          <cell r="F826">
            <v>6555387.2662204877</v>
          </cell>
          <cell r="G826">
            <v>6555387.2662204877</v>
          </cell>
          <cell r="H826">
            <v>0</v>
          </cell>
          <cell r="I826">
            <v>0</v>
          </cell>
          <cell r="J826">
            <v>0</v>
          </cell>
          <cell r="K826">
            <v>0</v>
          </cell>
          <cell r="N826">
            <v>2818816.5244748099</v>
          </cell>
          <cell r="O826">
            <v>3736570.7417456782</v>
          </cell>
          <cell r="Q826">
            <v>0</v>
          </cell>
          <cell r="R826">
            <v>0</v>
          </cell>
          <cell r="T826">
            <v>0</v>
          </cell>
          <cell r="U826">
            <v>0</v>
          </cell>
          <cell r="V826">
            <v>0</v>
          </cell>
          <cell r="W826">
            <v>0</v>
          </cell>
          <cell r="X826">
            <v>0</v>
          </cell>
          <cell r="Y826">
            <v>0</v>
          </cell>
          <cell r="Z826">
            <v>0</v>
          </cell>
          <cell r="AA826">
            <v>0</v>
          </cell>
          <cell r="AB826">
            <v>0</v>
          </cell>
          <cell r="AD826" t="str">
            <v>403HP</v>
          </cell>
          <cell r="AE826" t="str">
            <v>NA</v>
          </cell>
          <cell r="AF826" t="str">
            <v>403HP.NA1</v>
          </cell>
        </row>
        <row r="827">
          <cell r="A827">
            <v>827</v>
          </cell>
          <cell r="AD827" t="str">
            <v>403HP</v>
          </cell>
          <cell r="AE827" t="str">
            <v>NA</v>
          </cell>
          <cell r="AF827" t="str">
            <v>403HP.NA2</v>
          </cell>
        </row>
        <row r="828">
          <cell r="A828">
            <v>828</v>
          </cell>
          <cell r="B828" t="str">
            <v>403OP</v>
          </cell>
          <cell r="C828" t="str">
            <v>Other Production Depreciation</v>
          </cell>
          <cell r="AD828" t="str">
            <v>403OP</v>
          </cell>
          <cell r="AE828" t="str">
            <v>NA</v>
          </cell>
          <cell r="AF828" t="str">
            <v>403OP.NA</v>
          </cell>
        </row>
        <row r="829">
          <cell r="A829">
            <v>829</v>
          </cell>
          <cell r="D829" t="str">
            <v>DGU</v>
          </cell>
          <cell r="E829" t="str">
            <v>P</v>
          </cell>
          <cell r="F829">
            <v>0</v>
          </cell>
          <cell r="G829">
            <v>0</v>
          </cell>
          <cell r="H829">
            <v>0</v>
          </cell>
          <cell r="I829">
            <v>0</v>
          </cell>
          <cell r="J829">
            <v>0</v>
          </cell>
          <cell r="K829">
            <v>0</v>
          </cell>
          <cell r="M829">
            <v>0.43</v>
          </cell>
          <cell r="N829">
            <v>0</v>
          </cell>
          <cell r="O829">
            <v>0</v>
          </cell>
          <cell r="Y829">
            <v>0</v>
          </cell>
          <cell r="Z829">
            <v>0</v>
          </cell>
          <cell r="AA829">
            <v>0</v>
          </cell>
          <cell r="AB829">
            <v>0</v>
          </cell>
          <cell r="AD829" t="str">
            <v>403OP</v>
          </cell>
          <cell r="AE829" t="str">
            <v>DGU</v>
          </cell>
          <cell r="AF829" t="str">
            <v>403OP.DGU</v>
          </cell>
        </row>
        <row r="830">
          <cell r="A830">
            <v>830</v>
          </cell>
          <cell r="D830" t="str">
            <v>SG</v>
          </cell>
          <cell r="E830" t="str">
            <v>P</v>
          </cell>
          <cell r="F830">
            <v>0</v>
          </cell>
          <cell r="G830">
            <v>0</v>
          </cell>
          <cell r="H830">
            <v>0</v>
          </cell>
          <cell r="I830">
            <v>0</v>
          </cell>
          <cell r="J830">
            <v>0</v>
          </cell>
          <cell r="K830">
            <v>0</v>
          </cell>
          <cell r="M830">
            <v>0.43</v>
          </cell>
          <cell r="N830">
            <v>0</v>
          </cell>
          <cell r="O830">
            <v>0</v>
          </cell>
          <cell r="Y830">
            <v>0</v>
          </cell>
          <cell r="Z830">
            <v>0</v>
          </cell>
          <cell r="AA830">
            <v>0</v>
          </cell>
          <cell r="AB830">
            <v>0</v>
          </cell>
          <cell r="AD830" t="str">
            <v>403OP</v>
          </cell>
          <cell r="AE830" t="str">
            <v>SG</v>
          </cell>
          <cell r="AF830" t="str">
            <v>403OP.SG</v>
          </cell>
        </row>
        <row r="831">
          <cell r="A831">
            <v>831</v>
          </cell>
          <cell r="D831" t="str">
            <v>CAEW</v>
          </cell>
          <cell r="E831" t="str">
            <v>P</v>
          </cell>
          <cell r="F831">
            <v>0</v>
          </cell>
          <cell r="G831">
            <v>0</v>
          </cell>
          <cell r="H831">
            <v>0</v>
          </cell>
          <cell r="I831">
            <v>0</v>
          </cell>
          <cell r="J831">
            <v>0</v>
          </cell>
          <cell r="K831">
            <v>0</v>
          </cell>
          <cell r="M831">
            <v>0.43</v>
          </cell>
          <cell r="N831">
            <v>0</v>
          </cell>
          <cell r="O831">
            <v>0</v>
          </cell>
          <cell r="Y831">
            <v>0</v>
          </cell>
          <cell r="Z831">
            <v>0</v>
          </cell>
          <cell r="AA831">
            <v>0</v>
          </cell>
          <cell r="AB831">
            <v>0</v>
          </cell>
          <cell r="AD831" t="str">
            <v>403OP</v>
          </cell>
          <cell r="AE831" t="str">
            <v>CAEW</v>
          </cell>
          <cell r="AF831" t="str">
            <v>403OP.CAEW</v>
          </cell>
        </row>
        <row r="832">
          <cell r="A832">
            <v>832</v>
          </cell>
          <cell r="D832" t="str">
            <v>CAGW</v>
          </cell>
          <cell r="E832" t="str">
            <v>P</v>
          </cell>
          <cell r="F832">
            <v>9157537.9376124628</v>
          </cell>
          <cell r="G832">
            <v>9157537.9376124628</v>
          </cell>
          <cell r="H832">
            <v>0</v>
          </cell>
          <cell r="I832">
            <v>0</v>
          </cell>
          <cell r="J832">
            <v>0</v>
          </cell>
          <cell r="K832">
            <v>0</v>
          </cell>
          <cell r="M832">
            <v>0.43</v>
          </cell>
          <cell r="N832">
            <v>3937741.3131733588</v>
          </cell>
          <cell r="O832">
            <v>5219796.6244391045</v>
          </cell>
          <cell r="Y832">
            <v>0</v>
          </cell>
          <cell r="Z832">
            <v>0</v>
          </cell>
          <cell r="AA832">
            <v>0</v>
          </cell>
          <cell r="AB832">
            <v>0</v>
          </cell>
          <cell r="AD832" t="str">
            <v>403OP</v>
          </cell>
          <cell r="AE832" t="str">
            <v>CAGW</v>
          </cell>
          <cell r="AF832" t="str">
            <v>403OP.CAGW</v>
          </cell>
        </row>
        <row r="833">
          <cell r="A833">
            <v>833</v>
          </cell>
          <cell r="D833" t="str">
            <v>CAGE</v>
          </cell>
          <cell r="E833" t="str">
            <v>P</v>
          </cell>
          <cell r="F833">
            <v>0</v>
          </cell>
          <cell r="G833">
            <v>0</v>
          </cell>
          <cell r="H833">
            <v>0</v>
          </cell>
          <cell r="I833">
            <v>0</v>
          </cell>
          <cell r="J833">
            <v>0</v>
          </cell>
          <cell r="K833">
            <v>0</v>
          </cell>
          <cell r="M833">
            <v>0.43</v>
          </cell>
          <cell r="N833">
            <v>0</v>
          </cell>
          <cell r="O833">
            <v>0</v>
          </cell>
          <cell r="Y833">
            <v>0</v>
          </cell>
          <cell r="Z833">
            <v>0</v>
          </cell>
          <cell r="AA833">
            <v>0</v>
          </cell>
          <cell r="AB833">
            <v>0</v>
          </cell>
          <cell r="AD833" t="str">
            <v>403OP</v>
          </cell>
          <cell r="AE833" t="str">
            <v>CAGE</v>
          </cell>
          <cell r="AF833" t="str">
            <v>403OP.CAGE</v>
          </cell>
        </row>
        <row r="834">
          <cell r="A834">
            <v>834</v>
          </cell>
          <cell r="F834">
            <v>9157537.9376124628</v>
          </cell>
          <cell r="G834">
            <v>9157537.9376124628</v>
          </cell>
          <cell r="H834">
            <v>0</v>
          </cell>
          <cell r="I834">
            <v>0</v>
          </cell>
          <cell r="J834">
            <v>0</v>
          </cell>
          <cell r="K834">
            <v>0</v>
          </cell>
          <cell r="N834">
            <v>3937741.3131733588</v>
          </cell>
          <cell r="O834">
            <v>5219796.6244391045</v>
          </cell>
          <cell r="Q834">
            <v>0</v>
          </cell>
          <cell r="R834">
            <v>0</v>
          </cell>
          <cell r="T834">
            <v>0</v>
          </cell>
          <cell r="U834">
            <v>0</v>
          </cell>
          <cell r="V834">
            <v>0</v>
          </cell>
          <cell r="W834">
            <v>0</v>
          </cell>
          <cell r="X834">
            <v>0</v>
          </cell>
          <cell r="Y834">
            <v>0</v>
          </cell>
          <cell r="Z834">
            <v>0</v>
          </cell>
          <cell r="AA834">
            <v>0</v>
          </cell>
          <cell r="AB834">
            <v>0</v>
          </cell>
          <cell r="AD834" t="str">
            <v>403OP</v>
          </cell>
          <cell r="AE834" t="str">
            <v>NA</v>
          </cell>
          <cell r="AF834" t="str">
            <v>403OP.NA1</v>
          </cell>
        </row>
        <row r="835">
          <cell r="A835">
            <v>835</v>
          </cell>
          <cell r="AD835" t="str">
            <v>403OP</v>
          </cell>
          <cell r="AE835" t="str">
            <v>NA</v>
          </cell>
          <cell r="AF835" t="str">
            <v>403OP.NA2</v>
          </cell>
        </row>
        <row r="836">
          <cell r="A836">
            <v>836</v>
          </cell>
          <cell r="B836" t="str">
            <v>403TP</v>
          </cell>
          <cell r="C836" t="str">
            <v>Transmission Depreciation</v>
          </cell>
          <cell r="AD836" t="str">
            <v>403TP</v>
          </cell>
          <cell r="AE836" t="str">
            <v>NA</v>
          </cell>
          <cell r="AF836" t="str">
            <v>403TP.NA</v>
          </cell>
        </row>
        <row r="837">
          <cell r="A837">
            <v>837</v>
          </cell>
          <cell r="D837" t="str">
            <v>DGP</v>
          </cell>
          <cell r="E837" t="str">
            <v>T</v>
          </cell>
          <cell r="F837">
            <v>0</v>
          </cell>
          <cell r="G837">
            <v>0</v>
          </cell>
          <cell r="H837">
            <v>0</v>
          </cell>
          <cell r="I837">
            <v>0</v>
          </cell>
          <cell r="J837">
            <v>0</v>
          </cell>
          <cell r="K837">
            <v>0</v>
          </cell>
          <cell r="P837">
            <v>0.43</v>
          </cell>
          <cell r="Q837">
            <v>0</v>
          </cell>
          <cell r="R837">
            <v>0</v>
          </cell>
          <cell r="Y837">
            <v>0</v>
          </cell>
          <cell r="Z837">
            <v>0</v>
          </cell>
          <cell r="AA837">
            <v>0</v>
          </cell>
          <cell r="AB837">
            <v>0</v>
          </cell>
          <cell r="AD837" t="str">
            <v>403TP</v>
          </cell>
          <cell r="AE837" t="str">
            <v>DGP</v>
          </cell>
          <cell r="AF837" t="str">
            <v>403TP.DGP</v>
          </cell>
        </row>
        <row r="838">
          <cell r="A838">
            <v>838</v>
          </cell>
          <cell r="D838" t="str">
            <v>SG</v>
          </cell>
          <cell r="E838" t="str">
            <v>T</v>
          </cell>
          <cell r="F838">
            <v>3585.1685493985569</v>
          </cell>
          <cell r="G838">
            <v>0</v>
          </cell>
          <cell r="H838">
            <v>3585.1685493985569</v>
          </cell>
          <cell r="I838">
            <v>0</v>
          </cell>
          <cell r="J838">
            <v>0</v>
          </cell>
          <cell r="K838">
            <v>0</v>
          </cell>
          <cell r="P838">
            <v>0.43</v>
          </cell>
          <cell r="Q838">
            <v>1541.6224762413794</v>
          </cell>
          <cell r="R838">
            <v>2043.5460731571777</v>
          </cell>
          <cell r="Y838">
            <v>0</v>
          </cell>
          <cell r="Z838">
            <v>0</v>
          </cell>
          <cell r="AA838">
            <v>0</v>
          </cell>
          <cell r="AB838">
            <v>0</v>
          </cell>
          <cell r="AD838" t="str">
            <v>403TP</v>
          </cell>
          <cell r="AE838" t="str">
            <v>SG</v>
          </cell>
          <cell r="AF838" t="str">
            <v>403TP.SG</v>
          </cell>
        </row>
        <row r="839">
          <cell r="A839">
            <v>839</v>
          </cell>
          <cell r="D839" t="str">
            <v>JBG</v>
          </cell>
          <cell r="E839" t="str">
            <v>T</v>
          </cell>
          <cell r="F839">
            <v>204560.76285401077</v>
          </cell>
          <cell r="G839">
            <v>0</v>
          </cell>
          <cell r="H839">
            <v>204560.76285401077</v>
          </cell>
          <cell r="I839">
            <v>0</v>
          </cell>
          <cell r="J839">
            <v>0</v>
          </cell>
          <cell r="K839">
            <v>0</v>
          </cell>
          <cell r="P839">
            <v>0.43</v>
          </cell>
          <cell r="Q839">
            <v>87961.128027224622</v>
          </cell>
          <cell r="R839">
            <v>116599.63482678615</v>
          </cell>
          <cell r="Y839">
            <v>0</v>
          </cell>
          <cell r="Z839">
            <v>0</v>
          </cell>
          <cell r="AA839">
            <v>0</v>
          </cell>
          <cell r="AB839">
            <v>0</v>
          </cell>
          <cell r="AD839" t="str">
            <v>403TP</v>
          </cell>
          <cell r="AE839" t="str">
            <v>JBG</v>
          </cell>
          <cell r="AF839" t="str">
            <v>403TP.JBG</v>
          </cell>
        </row>
        <row r="840">
          <cell r="A840">
            <v>840</v>
          </cell>
          <cell r="D840" t="str">
            <v>CAGW</v>
          </cell>
          <cell r="E840" t="str">
            <v>T</v>
          </cell>
          <cell r="F840">
            <v>5163278.7799525782</v>
          </cell>
          <cell r="G840">
            <v>0</v>
          </cell>
          <cell r="H840">
            <v>5163278.7799525782</v>
          </cell>
          <cell r="I840">
            <v>0</v>
          </cell>
          <cell r="J840">
            <v>0</v>
          </cell>
          <cell r="K840">
            <v>0</v>
          </cell>
          <cell r="P840">
            <v>0.43</v>
          </cell>
          <cell r="Q840">
            <v>2220209.8753796085</v>
          </cell>
          <cell r="R840">
            <v>2943068.9045729698</v>
          </cell>
          <cell r="Y840">
            <v>0</v>
          </cell>
          <cell r="Z840">
            <v>0</v>
          </cell>
          <cell r="AA840">
            <v>0</v>
          </cell>
          <cell r="AB840">
            <v>0</v>
          </cell>
          <cell r="AD840" t="str">
            <v>403TP</v>
          </cell>
          <cell r="AE840" t="str">
            <v>CAGW</v>
          </cell>
          <cell r="AF840" t="str">
            <v>403TP.CAGW</v>
          </cell>
        </row>
        <row r="841">
          <cell r="A841">
            <v>841</v>
          </cell>
          <cell r="F841">
            <v>5371424.7113559879</v>
          </cell>
          <cell r="G841">
            <v>0</v>
          </cell>
          <cell r="H841">
            <v>5371424.7113559879</v>
          </cell>
          <cell r="I841">
            <v>0</v>
          </cell>
          <cell r="J841">
            <v>0</v>
          </cell>
          <cell r="K841">
            <v>0</v>
          </cell>
          <cell r="N841">
            <v>0</v>
          </cell>
          <cell r="O841">
            <v>0</v>
          </cell>
          <cell r="Q841">
            <v>2309712.6258830745</v>
          </cell>
          <cell r="R841">
            <v>3061712.085472913</v>
          </cell>
          <cell r="T841">
            <v>0</v>
          </cell>
          <cell r="U841">
            <v>0</v>
          </cell>
          <cell r="V841">
            <v>0</v>
          </cell>
          <cell r="W841">
            <v>0</v>
          </cell>
          <cell r="X841">
            <v>0</v>
          </cell>
          <cell r="Y841">
            <v>0</v>
          </cell>
          <cell r="Z841">
            <v>0</v>
          </cell>
          <cell r="AA841">
            <v>0</v>
          </cell>
          <cell r="AB841">
            <v>0</v>
          </cell>
          <cell r="AD841" t="str">
            <v>403TP</v>
          </cell>
          <cell r="AE841" t="str">
            <v>NA</v>
          </cell>
          <cell r="AF841" t="str">
            <v>403TP.NA1</v>
          </cell>
        </row>
        <row r="842">
          <cell r="A842">
            <v>842</v>
          </cell>
          <cell r="AD842" t="str">
            <v>403TP</v>
          </cell>
          <cell r="AE842" t="str">
            <v>NA</v>
          </cell>
          <cell r="AF842" t="str">
            <v>403TP.NA2</v>
          </cell>
        </row>
        <row r="843">
          <cell r="A843">
            <v>843</v>
          </cell>
          <cell r="B843">
            <v>403</v>
          </cell>
          <cell r="C843" t="str">
            <v>Distribution Depreciation</v>
          </cell>
          <cell r="AD843">
            <v>403</v>
          </cell>
          <cell r="AE843" t="str">
            <v>NA</v>
          </cell>
          <cell r="AF843" t="str">
            <v>403.NA</v>
          </cell>
        </row>
        <row r="844">
          <cell r="A844">
            <v>844</v>
          </cell>
          <cell r="B844">
            <v>360</v>
          </cell>
          <cell r="C844" t="str">
            <v>Land &amp; Land Rights</v>
          </cell>
          <cell r="D844" t="str">
            <v>S</v>
          </cell>
          <cell r="E844" t="str">
            <v>DPW</v>
          </cell>
          <cell r="F844">
            <v>226418.17949747096</v>
          </cell>
          <cell r="G844">
            <v>0</v>
          </cell>
          <cell r="H844">
            <v>0</v>
          </cell>
          <cell r="I844">
            <v>226418.17949747096</v>
          </cell>
          <cell r="J844">
            <v>0</v>
          </cell>
          <cell r="K844">
            <v>0</v>
          </cell>
          <cell r="N844">
            <v>0</v>
          </cell>
          <cell r="O844">
            <v>0</v>
          </cell>
          <cell r="Q844">
            <v>0</v>
          </cell>
          <cell r="R844">
            <v>0</v>
          </cell>
          <cell r="S844" t="str">
            <v>PLNT2</v>
          </cell>
          <cell r="T844">
            <v>44653.524793336517</v>
          </cell>
          <cell r="U844">
            <v>181764.65470413442</v>
          </cell>
          <cell r="V844">
            <v>0</v>
          </cell>
          <cell r="W844">
            <v>0</v>
          </cell>
          <cell r="X844">
            <v>0</v>
          </cell>
          <cell r="Y844">
            <v>0</v>
          </cell>
          <cell r="Z844">
            <v>0</v>
          </cell>
          <cell r="AA844">
            <v>0</v>
          </cell>
          <cell r="AB844">
            <v>0</v>
          </cell>
          <cell r="AD844">
            <v>360</v>
          </cell>
          <cell r="AE844" t="str">
            <v>S</v>
          </cell>
          <cell r="AF844" t="str">
            <v>360.S</v>
          </cell>
        </row>
        <row r="845">
          <cell r="A845">
            <v>845</v>
          </cell>
          <cell r="B845">
            <v>361</v>
          </cell>
          <cell r="C845" t="str">
            <v>Structures</v>
          </cell>
          <cell r="D845" t="str">
            <v>S</v>
          </cell>
          <cell r="E845" t="str">
            <v>DPW</v>
          </cell>
          <cell r="F845">
            <v>43061.16</v>
          </cell>
          <cell r="G845">
            <v>0</v>
          </cell>
          <cell r="H845">
            <v>0</v>
          </cell>
          <cell r="I845">
            <v>43061.16</v>
          </cell>
          <cell r="J845">
            <v>0</v>
          </cell>
          <cell r="K845">
            <v>0</v>
          </cell>
          <cell r="N845">
            <v>0</v>
          </cell>
          <cell r="O845">
            <v>0</v>
          </cell>
          <cell r="Q845">
            <v>0</v>
          </cell>
          <cell r="R845">
            <v>0</v>
          </cell>
          <cell r="S845" t="str">
            <v>PLNT2</v>
          </cell>
          <cell r="T845">
            <v>8492.3948242915194</v>
          </cell>
          <cell r="U845">
            <v>34568.765175708482</v>
          </cell>
          <cell r="V845">
            <v>0</v>
          </cell>
          <cell r="W845">
            <v>0</v>
          </cell>
          <cell r="X845">
            <v>0</v>
          </cell>
          <cell r="Y845">
            <v>0</v>
          </cell>
          <cell r="Z845">
            <v>0</v>
          </cell>
          <cell r="AA845">
            <v>0</v>
          </cell>
          <cell r="AB845">
            <v>0</v>
          </cell>
          <cell r="AD845">
            <v>361</v>
          </cell>
          <cell r="AE845" t="str">
            <v>S</v>
          </cell>
          <cell r="AF845" t="str">
            <v>361.S</v>
          </cell>
        </row>
        <row r="846">
          <cell r="A846">
            <v>846</v>
          </cell>
          <cell r="B846">
            <v>362</v>
          </cell>
          <cell r="C846" t="str">
            <v>Station Equipment</v>
          </cell>
          <cell r="D846" t="str">
            <v>S</v>
          </cell>
          <cell r="E846" t="str">
            <v>DPW</v>
          </cell>
          <cell r="F846">
            <v>1059743.21</v>
          </cell>
          <cell r="G846">
            <v>0</v>
          </cell>
          <cell r="H846">
            <v>0</v>
          </cell>
          <cell r="I846">
            <v>1059743.21</v>
          </cell>
          <cell r="J846">
            <v>0</v>
          </cell>
          <cell r="K846">
            <v>0</v>
          </cell>
          <cell r="N846">
            <v>0</v>
          </cell>
          <cell r="O846">
            <v>0</v>
          </cell>
          <cell r="Q846">
            <v>0</v>
          </cell>
          <cell r="R846">
            <v>0</v>
          </cell>
          <cell r="S846" t="str">
            <v>SUBS</v>
          </cell>
          <cell r="T846">
            <v>1059743.21</v>
          </cell>
          <cell r="U846">
            <v>0</v>
          </cell>
          <cell r="V846">
            <v>0</v>
          </cell>
          <cell r="W846">
            <v>0</v>
          </cell>
          <cell r="X846">
            <v>0</v>
          </cell>
          <cell r="Y846">
            <v>0</v>
          </cell>
          <cell r="Z846">
            <v>0</v>
          </cell>
          <cell r="AA846">
            <v>0</v>
          </cell>
          <cell r="AB846">
            <v>0</v>
          </cell>
          <cell r="AD846">
            <v>362</v>
          </cell>
          <cell r="AE846" t="str">
            <v>S</v>
          </cell>
          <cell r="AF846" t="str">
            <v>362.S</v>
          </cell>
        </row>
        <row r="847">
          <cell r="A847">
            <v>847</v>
          </cell>
          <cell r="B847">
            <v>363</v>
          </cell>
          <cell r="C847" t="str">
            <v>Storage Battery Equipment</v>
          </cell>
          <cell r="D847" t="str">
            <v>S</v>
          </cell>
          <cell r="E847" t="str">
            <v>DPW</v>
          </cell>
          <cell r="F847">
            <v>0</v>
          </cell>
          <cell r="G847">
            <v>0</v>
          </cell>
          <cell r="H847">
            <v>0</v>
          </cell>
          <cell r="I847">
            <v>0</v>
          </cell>
          <cell r="J847">
            <v>0</v>
          </cell>
          <cell r="K847">
            <v>0</v>
          </cell>
          <cell r="N847">
            <v>0</v>
          </cell>
          <cell r="O847">
            <v>0</v>
          </cell>
          <cell r="Q847">
            <v>0</v>
          </cell>
          <cell r="R847">
            <v>0</v>
          </cell>
          <cell r="S847" t="str">
            <v>PLNT2</v>
          </cell>
          <cell r="T847">
            <v>0</v>
          </cell>
          <cell r="U847">
            <v>0</v>
          </cell>
          <cell r="V847">
            <v>0</v>
          </cell>
          <cell r="W847">
            <v>0</v>
          </cell>
          <cell r="X847">
            <v>0</v>
          </cell>
          <cell r="Y847">
            <v>0</v>
          </cell>
          <cell r="Z847">
            <v>0</v>
          </cell>
          <cell r="AA847">
            <v>0</v>
          </cell>
          <cell r="AB847">
            <v>0</v>
          </cell>
          <cell r="AD847">
            <v>363</v>
          </cell>
          <cell r="AE847" t="str">
            <v>S</v>
          </cell>
          <cell r="AF847" t="str">
            <v>363.S</v>
          </cell>
        </row>
        <row r="848">
          <cell r="A848">
            <v>848</v>
          </cell>
          <cell r="B848">
            <v>364</v>
          </cell>
          <cell r="C848" t="str">
            <v>Poles &amp; Towers</v>
          </cell>
          <cell r="D848" t="str">
            <v>S</v>
          </cell>
          <cell r="E848" t="str">
            <v>DPW</v>
          </cell>
          <cell r="F848">
            <v>2766160.5303572663</v>
          </cell>
          <cell r="G848">
            <v>0</v>
          </cell>
          <cell r="H848">
            <v>0</v>
          </cell>
          <cell r="I848">
            <v>2766160.5303572663</v>
          </cell>
          <cell r="J848">
            <v>0</v>
          </cell>
          <cell r="K848">
            <v>0</v>
          </cell>
          <cell r="N848">
            <v>0</v>
          </cell>
          <cell r="O848">
            <v>0</v>
          </cell>
          <cell r="Q848">
            <v>0</v>
          </cell>
          <cell r="R848">
            <v>0</v>
          </cell>
          <cell r="S848" t="str">
            <v>PC</v>
          </cell>
          <cell r="T848">
            <v>0</v>
          </cell>
          <cell r="U848">
            <v>2766160.5303572663</v>
          </cell>
          <cell r="V848">
            <v>0</v>
          </cell>
          <cell r="W848">
            <v>0</v>
          </cell>
          <cell r="X848">
            <v>0</v>
          </cell>
          <cell r="Y848">
            <v>0</v>
          </cell>
          <cell r="Z848">
            <v>0</v>
          </cell>
          <cell r="AA848">
            <v>0</v>
          </cell>
          <cell r="AB848">
            <v>0</v>
          </cell>
          <cell r="AD848">
            <v>364</v>
          </cell>
          <cell r="AE848" t="str">
            <v>S</v>
          </cell>
          <cell r="AF848" t="str">
            <v>364.S</v>
          </cell>
        </row>
        <row r="849">
          <cell r="A849">
            <v>849</v>
          </cell>
          <cell r="B849">
            <v>365</v>
          </cell>
          <cell r="C849" t="str">
            <v>OH Conductors</v>
          </cell>
          <cell r="D849" t="str">
            <v>S</v>
          </cell>
          <cell r="E849" t="str">
            <v>DPW</v>
          </cell>
          <cell r="F849">
            <v>1773566.31</v>
          </cell>
          <cell r="G849">
            <v>0</v>
          </cell>
          <cell r="H849">
            <v>0</v>
          </cell>
          <cell r="I849">
            <v>1773566.31</v>
          </cell>
          <cell r="J849">
            <v>0</v>
          </cell>
          <cell r="K849">
            <v>0</v>
          </cell>
          <cell r="N849">
            <v>0</v>
          </cell>
          <cell r="O849">
            <v>0</v>
          </cell>
          <cell r="Q849">
            <v>0</v>
          </cell>
          <cell r="R849">
            <v>0</v>
          </cell>
          <cell r="S849" t="str">
            <v>PC</v>
          </cell>
          <cell r="T849">
            <v>0</v>
          </cell>
          <cell r="U849">
            <v>1773566.31</v>
          </cell>
          <cell r="V849">
            <v>0</v>
          </cell>
          <cell r="W849">
            <v>0</v>
          </cell>
          <cell r="X849">
            <v>0</v>
          </cell>
          <cell r="Y849">
            <v>0</v>
          </cell>
          <cell r="Z849">
            <v>0</v>
          </cell>
          <cell r="AA849">
            <v>0</v>
          </cell>
          <cell r="AB849">
            <v>0</v>
          </cell>
          <cell r="AD849">
            <v>365</v>
          </cell>
          <cell r="AE849" t="str">
            <v>S</v>
          </cell>
          <cell r="AF849" t="str">
            <v>365.S</v>
          </cell>
        </row>
        <row r="850">
          <cell r="A850">
            <v>850</v>
          </cell>
          <cell r="B850">
            <v>366</v>
          </cell>
          <cell r="C850" t="str">
            <v>UG Conduit</v>
          </cell>
          <cell r="D850" t="str">
            <v>S</v>
          </cell>
          <cell r="E850" t="str">
            <v>DPW</v>
          </cell>
          <cell r="F850">
            <v>730945.22</v>
          </cell>
          <cell r="G850">
            <v>0</v>
          </cell>
          <cell r="H850">
            <v>0</v>
          </cell>
          <cell r="I850">
            <v>730945.22</v>
          </cell>
          <cell r="J850">
            <v>0</v>
          </cell>
          <cell r="K850">
            <v>0</v>
          </cell>
          <cell r="N850">
            <v>0</v>
          </cell>
          <cell r="O850">
            <v>0</v>
          </cell>
          <cell r="Q850">
            <v>0</v>
          </cell>
          <cell r="R850">
            <v>0</v>
          </cell>
          <cell r="S850" t="str">
            <v>PC</v>
          </cell>
          <cell r="T850">
            <v>0</v>
          </cell>
          <cell r="U850">
            <v>730945.22</v>
          </cell>
          <cell r="V850">
            <v>0</v>
          </cell>
          <cell r="W850">
            <v>0</v>
          </cell>
          <cell r="X850">
            <v>0</v>
          </cell>
          <cell r="Y850">
            <v>0</v>
          </cell>
          <cell r="Z850">
            <v>0</v>
          </cell>
          <cell r="AA850">
            <v>0</v>
          </cell>
          <cell r="AB850">
            <v>0</v>
          </cell>
          <cell r="AD850">
            <v>366</v>
          </cell>
          <cell r="AE850" t="str">
            <v>S</v>
          </cell>
          <cell r="AF850" t="str">
            <v>366.S</v>
          </cell>
        </row>
        <row r="851">
          <cell r="A851">
            <v>851</v>
          </cell>
          <cell r="B851">
            <v>367</v>
          </cell>
          <cell r="C851" t="str">
            <v>UG Conductor</v>
          </cell>
          <cell r="D851" t="str">
            <v>S</v>
          </cell>
          <cell r="E851" t="str">
            <v>DPW</v>
          </cell>
          <cell r="F851">
            <v>683184.65</v>
          </cell>
          <cell r="G851">
            <v>0</v>
          </cell>
          <cell r="H851">
            <v>0</v>
          </cell>
          <cell r="I851">
            <v>683184.65</v>
          </cell>
          <cell r="J851">
            <v>0</v>
          </cell>
          <cell r="K851">
            <v>0</v>
          </cell>
          <cell r="N851">
            <v>0</v>
          </cell>
          <cell r="O851">
            <v>0</v>
          </cell>
          <cell r="Q851">
            <v>0</v>
          </cell>
          <cell r="R851">
            <v>0</v>
          </cell>
          <cell r="S851" t="str">
            <v>PC</v>
          </cell>
          <cell r="T851">
            <v>0</v>
          </cell>
          <cell r="U851">
            <v>683184.65</v>
          </cell>
          <cell r="V851">
            <v>0</v>
          </cell>
          <cell r="W851">
            <v>0</v>
          </cell>
          <cell r="X851">
            <v>0</v>
          </cell>
          <cell r="Y851">
            <v>0</v>
          </cell>
          <cell r="Z851">
            <v>0</v>
          </cell>
          <cell r="AA851">
            <v>0</v>
          </cell>
          <cell r="AB851">
            <v>0</v>
          </cell>
          <cell r="AD851">
            <v>367</v>
          </cell>
          <cell r="AE851" t="str">
            <v>S</v>
          </cell>
          <cell r="AF851" t="str">
            <v>367.S</v>
          </cell>
        </row>
        <row r="852">
          <cell r="A852">
            <v>852</v>
          </cell>
          <cell r="B852">
            <v>368</v>
          </cell>
          <cell r="C852" t="str">
            <v>Line Trans</v>
          </cell>
          <cell r="D852" t="str">
            <v>S</v>
          </cell>
          <cell r="E852" t="str">
            <v>DPW</v>
          </cell>
          <cell r="F852">
            <v>2947579.6</v>
          </cell>
          <cell r="G852">
            <v>0</v>
          </cell>
          <cell r="H852">
            <v>0</v>
          </cell>
          <cell r="I852">
            <v>2947579.6</v>
          </cell>
          <cell r="J852">
            <v>0</v>
          </cell>
          <cell r="K852">
            <v>0</v>
          </cell>
          <cell r="N852">
            <v>0</v>
          </cell>
          <cell r="O852">
            <v>0</v>
          </cell>
          <cell r="Q852">
            <v>0</v>
          </cell>
          <cell r="R852">
            <v>0</v>
          </cell>
          <cell r="S852" t="str">
            <v>XFMR</v>
          </cell>
          <cell r="T852">
            <v>0</v>
          </cell>
          <cell r="U852">
            <v>0</v>
          </cell>
          <cell r="V852">
            <v>2947579.6</v>
          </cell>
          <cell r="W852">
            <v>0</v>
          </cell>
          <cell r="X852">
            <v>0</v>
          </cell>
          <cell r="Y852">
            <v>0</v>
          </cell>
          <cell r="Z852">
            <v>0</v>
          </cell>
          <cell r="AA852">
            <v>0</v>
          </cell>
          <cell r="AB852">
            <v>0</v>
          </cell>
          <cell r="AD852">
            <v>368</v>
          </cell>
          <cell r="AE852" t="str">
            <v>S</v>
          </cell>
          <cell r="AF852" t="str">
            <v>368.S</v>
          </cell>
        </row>
        <row r="853">
          <cell r="A853">
            <v>853</v>
          </cell>
          <cell r="B853">
            <v>369</v>
          </cell>
          <cell r="C853" t="str">
            <v>Services</v>
          </cell>
          <cell r="D853" t="str">
            <v>S</v>
          </cell>
          <cell r="E853" t="str">
            <v>DPW</v>
          </cell>
          <cell r="F853">
            <v>1334978.79</v>
          </cell>
          <cell r="G853">
            <v>0</v>
          </cell>
          <cell r="H853">
            <v>0</v>
          </cell>
          <cell r="I853">
            <v>1334978.79</v>
          </cell>
          <cell r="J853">
            <v>0</v>
          </cell>
          <cell r="K853">
            <v>0</v>
          </cell>
          <cell r="N853">
            <v>0</v>
          </cell>
          <cell r="O853">
            <v>0</v>
          </cell>
          <cell r="Q853">
            <v>0</v>
          </cell>
          <cell r="R853">
            <v>0</v>
          </cell>
          <cell r="S853" t="str">
            <v>SERV</v>
          </cell>
          <cell r="T853">
            <v>0</v>
          </cell>
          <cell r="U853">
            <v>0</v>
          </cell>
          <cell r="V853">
            <v>0</v>
          </cell>
          <cell r="W853">
            <v>0</v>
          </cell>
          <cell r="X853">
            <v>1334978.79</v>
          </cell>
          <cell r="Y853">
            <v>0</v>
          </cell>
          <cell r="Z853">
            <v>0</v>
          </cell>
          <cell r="AA853">
            <v>0</v>
          </cell>
          <cell r="AB853">
            <v>0</v>
          </cell>
          <cell r="AD853">
            <v>369</v>
          </cell>
          <cell r="AE853" t="str">
            <v>S</v>
          </cell>
          <cell r="AF853" t="str">
            <v>369.S</v>
          </cell>
        </row>
        <row r="854">
          <cell r="A854">
            <v>854</v>
          </cell>
          <cell r="B854">
            <v>370</v>
          </cell>
          <cell r="C854" t="str">
            <v>Meters</v>
          </cell>
          <cell r="D854" t="str">
            <v>S</v>
          </cell>
          <cell r="E854" t="str">
            <v>DPW</v>
          </cell>
          <cell r="F854">
            <v>440072.68</v>
          </cell>
          <cell r="G854">
            <v>0</v>
          </cell>
          <cell r="H854">
            <v>0</v>
          </cell>
          <cell r="I854">
            <v>440072.68</v>
          </cell>
          <cell r="J854">
            <v>0</v>
          </cell>
          <cell r="K854">
            <v>0</v>
          </cell>
          <cell r="N854">
            <v>0</v>
          </cell>
          <cell r="O854">
            <v>0</v>
          </cell>
          <cell r="Q854">
            <v>0</v>
          </cell>
          <cell r="R854">
            <v>0</v>
          </cell>
          <cell r="S854" t="str">
            <v>METR</v>
          </cell>
          <cell r="T854">
            <v>0</v>
          </cell>
          <cell r="U854">
            <v>0</v>
          </cell>
          <cell r="V854">
            <v>0</v>
          </cell>
          <cell r="W854">
            <v>440072.68</v>
          </cell>
          <cell r="X854">
            <v>0</v>
          </cell>
          <cell r="Y854">
            <v>0</v>
          </cell>
          <cell r="Z854">
            <v>0</v>
          </cell>
          <cell r="AA854">
            <v>0</v>
          </cell>
          <cell r="AB854">
            <v>0</v>
          </cell>
          <cell r="AD854">
            <v>370</v>
          </cell>
          <cell r="AE854" t="str">
            <v>S</v>
          </cell>
          <cell r="AF854" t="str">
            <v>370.S</v>
          </cell>
        </row>
        <row r="855">
          <cell r="A855">
            <v>855</v>
          </cell>
          <cell r="B855">
            <v>371</v>
          </cell>
          <cell r="C855" t="str">
            <v>Inst Cust Prem</v>
          </cell>
          <cell r="D855" t="str">
            <v>S</v>
          </cell>
          <cell r="E855" t="str">
            <v>DPW</v>
          </cell>
          <cell r="F855">
            <v>19014.64</v>
          </cell>
          <cell r="G855">
            <v>0</v>
          </cell>
          <cell r="H855">
            <v>0</v>
          </cell>
          <cell r="I855">
            <v>19014.64</v>
          </cell>
          <cell r="J855">
            <v>0</v>
          </cell>
          <cell r="K855">
            <v>0</v>
          </cell>
          <cell r="N855">
            <v>0</v>
          </cell>
          <cell r="O855">
            <v>0</v>
          </cell>
          <cell r="Q855">
            <v>0</v>
          </cell>
          <cell r="R855">
            <v>0</v>
          </cell>
          <cell r="S855" t="str">
            <v>PC</v>
          </cell>
          <cell r="T855">
            <v>0</v>
          </cell>
          <cell r="U855">
            <v>19014.64</v>
          </cell>
          <cell r="V855">
            <v>0</v>
          </cell>
          <cell r="W855">
            <v>0</v>
          </cell>
          <cell r="X855">
            <v>0</v>
          </cell>
          <cell r="Y855">
            <v>0</v>
          </cell>
          <cell r="Z855">
            <v>0</v>
          </cell>
          <cell r="AA855">
            <v>0</v>
          </cell>
          <cell r="AB855">
            <v>0</v>
          </cell>
          <cell r="AD855">
            <v>371</v>
          </cell>
          <cell r="AE855" t="str">
            <v>S</v>
          </cell>
          <cell r="AF855" t="str">
            <v>371.S</v>
          </cell>
        </row>
        <row r="856">
          <cell r="A856">
            <v>856</v>
          </cell>
          <cell r="B856">
            <v>372</v>
          </cell>
          <cell r="C856" t="str">
            <v>Leased Property</v>
          </cell>
          <cell r="D856" t="str">
            <v>S</v>
          </cell>
          <cell r="E856" t="str">
            <v>DPW</v>
          </cell>
          <cell r="F856">
            <v>0</v>
          </cell>
          <cell r="G856">
            <v>0</v>
          </cell>
          <cell r="H856">
            <v>0</v>
          </cell>
          <cell r="I856">
            <v>0</v>
          </cell>
          <cell r="J856">
            <v>0</v>
          </cell>
          <cell r="K856">
            <v>0</v>
          </cell>
          <cell r="N856">
            <v>0</v>
          </cell>
          <cell r="O856">
            <v>0</v>
          </cell>
          <cell r="Q856">
            <v>0</v>
          </cell>
          <cell r="R856">
            <v>0</v>
          </cell>
          <cell r="S856" t="str">
            <v>PLNT2</v>
          </cell>
          <cell r="T856">
            <v>0</v>
          </cell>
          <cell r="U856">
            <v>0</v>
          </cell>
          <cell r="V856">
            <v>0</v>
          </cell>
          <cell r="W856">
            <v>0</v>
          </cell>
          <cell r="X856">
            <v>0</v>
          </cell>
          <cell r="Y856">
            <v>0</v>
          </cell>
          <cell r="Z856">
            <v>0</v>
          </cell>
          <cell r="AA856">
            <v>0</v>
          </cell>
          <cell r="AB856">
            <v>0</v>
          </cell>
          <cell r="AD856">
            <v>372</v>
          </cell>
          <cell r="AE856" t="str">
            <v>S</v>
          </cell>
          <cell r="AF856" t="str">
            <v>372.S</v>
          </cell>
        </row>
        <row r="857">
          <cell r="A857">
            <v>857</v>
          </cell>
          <cell r="B857">
            <v>373</v>
          </cell>
          <cell r="C857" t="str">
            <v>Street Lighting</v>
          </cell>
          <cell r="D857" t="str">
            <v>S</v>
          </cell>
          <cell r="E857" t="str">
            <v>DPW</v>
          </cell>
          <cell r="F857">
            <v>130220.86</v>
          </cell>
          <cell r="G857">
            <v>0</v>
          </cell>
          <cell r="H857">
            <v>0</v>
          </cell>
          <cell r="I857">
            <v>130220.86</v>
          </cell>
          <cell r="J857">
            <v>0</v>
          </cell>
          <cell r="K857">
            <v>0</v>
          </cell>
          <cell r="N857">
            <v>0</v>
          </cell>
          <cell r="O857">
            <v>0</v>
          </cell>
          <cell r="Q857">
            <v>0</v>
          </cell>
          <cell r="R857">
            <v>0</v>
          </cell>
          <cell r="S857" t="str">
            <v>PC</v>
          </cell>
          <cell r="T857">
            <v>0</v>
          </cell>
          <cell r="U857">
            <v>130220.86</v>
          </cell>
          <cell r="V857">
            <v>0</v>
          </cell>
          <cell r="W857">
            <v>0</v>
          </cell>
          <cell r="X857">
            <v>0</v>
          </cell>
          <cell r="Y857">
            <v>0</v>
          </cell>
          <cell r="Z857">
            <v>0</v>
          </cell>
          <cell r="AA857">
            <v>0</v>
          </cell>
          <cell r="AB857">
            <v>0</v>
          </cell>
          <cell r="AD857">
            <v>373</v>
          </cell>
          <cell r="AE857" t="str">
            <v>S</v>
          </cell>
          <cell r="AF857" t="str">
            <v>373.S</v>
          </cell>
        </row>
        <row r="858">
          <cell r="A858">
            <v>858</v>
          </cell>
          <cell r="F858">
            <v>12154945.829854738</v>
          </cell>
          <cell r="G858">
            <v>0</v>
          </cell>
          <cell r="H858">
            <v>0</v>
          </cell>
          <cell r="I858">
            <v>12154945.829854738</v>
          </cell>
          <cell r="J858">
            <v>0</v>
          </cell>
          <cell r="K858">
            <v>0</v>
          </cell>
          <cell r="N858">
            <v>0</v>
          </cell>
          <cell r="O858">
            <v>0</v>
          </cell>
          <cell r="Q858">
            <v>0</v>
          </cell>
          <cell r="R858">
            <v>0</v>
          </cell>
          <cell r="T858">
            <v>1112889.1296176279</v>
          </cell>
          <cell r="U858">
            <v>6319425.630237109</v>
          </cell>
          <cell r="V858">
            <v>2947579.6</v>
          </cell>
          <cell r="W858">
            <v>440072.68</v>
          </cell>
          <cell r="X858">
            <v>1334978.79</v>
          </cell>
          <cell r="Y858">
            <v>0</v>
          </cell>
          <cell r="Z858">
            <v>0</v>
          </cell>
          <cell r="AA858">
            <v>0</v>
          </cell>
          <cell r="AB858">
            <v>0</v>
          </cell>
          <cell r="AD858">
            <v>373</v>
          </cell>
          <cell r="AE858" t="str">
            <v>NA</v>
          </cell>
          <cell r="AF858" t="str">
            <v>373.NA</v>
          </cell>
        </row>
        <row r="859">
          <cell r="A859">
            <v>859</v>
          </cell>
          <cell r="AD859">
            <v>373</v>
          </cell>
          <cell r="AE859" t="str">
            <v>NA</v>
          </cell>
          <cell r="AF859" t="str">
            <v>373.NA1</v>
          </cell>
        </row>
        <row r="860">
          <cell r="A860">
            <v>860</v>
          </cell>
          <cell r="B860" t="str">
            <v>403GP</v>
          </cell>
          <cell r="C860" t="str">
            <v>General Depreciation</v>
          </cell>
          <cell r="AD860" t="str">
            <v>403GP</v>
          </cell>
          <cell r="AE860" t="str">
            <v>NA</v>
          </cell>
          <cell r="AF860" t="str">
            <v>403GP.NA</v>
          </cell>
        </row>
        <row r="861">
          <cell r="A861">
            <v>861</v>
          </cell>
          <cell r="D861" t="str">
            <v>S</v>
          </cell>
          <cell r="E861" t="str">
            <v>G-SITUS</v>
          </cell>
          <cell r="F861">
            <v>1232759.7389719263</v>
          </cell>
          <cell r="G861">
            <v>0</v>
          </cell>
          <cell r="H861">
            <v>384254.51296552765</v>
          </cell>
          <cell r="I861">
            <v>848505.22600639844</v>
          </cell>
          <cell r="J861">
            <v>0</v>
          </cell>
          <cell r="K861">
            <v>0</v>
          </cell>
          <cell r="M861">
            <v>0.43</v>
          </cell>
          <cell r="N861">
            <v>0</v>
          </cell>
          <cell r="O861">
            <v>0</v>
          </cell>
          <cell r="P861">
            <v>0.43</v>
          </cell>
          <cell r="Q861">
            <v>165229.44057517688</v>
          </cell>
          <cell r="R861">
            <v>219025.07239035078</v>
          </cell>
          <cell r="S861" t="str">
            <v>PLNT</v>
          </cell>
          <cell r="T861">
            <v>99902.881671283089</v>
          </cell>
          <cell r="U861">
            <v>406660.23287009454</v>
          </cell>
          <cell r="V861">
            <v>207642.51772242383</v>
          </cell>
          <cell r="W861">
            <v>23272.523238078469</v>
          </cell>
          <cell r="X861">
            <v>111027.07050451844</v>
          </cell>
          <cell r="Y861">
            <v>0</v>
          </cell>
          <cell r="Z861">
            <v>0</v>
          </cell>
          <cell r="AA861">
            <v>0</v>
          </cell>
          <cell r="AB861">
            <v>0</v>
          </cell>
          <cell r="AD861" t="str">
            <v>403GP</v>
          </cell>
          <cell r="AE861" t="str">
            <v>S</v>
          </cell>
          <cell r="AF861" t="str">
            <v>403GP.S</v>
          </cell>
        </row>
        <row r="862">
          <cell r="A862">
            <v>862</v>
          </cell>
          <cell r="D862" t="str">
            <v>DGP</v>
          </cell>
          <cell r="E862" t="str">
            <v>G-DGP</v>
          </cell>
          <cell r="F862">
            <v>0</v>
          </cell>
          <cell r="G862">
            <v>0</v>
          </cell>
          <cell r="H862">
            <v>0</v>
          </cell>
          <cell r="I862">
            <v>0</v>
          </cell>
          <cell r="J862">
            <v>0</v>
          </cell>
          <cell r="K862">
            <v>0</v>
          </cell>
          <cell r="M862">
            <v>0.43</v>
          </cell>
          <cell r="N862">
            <v>0</v>
          </cell>
          <cell r="O862">
            <v>0</v>
          </cell>
          <cell r="P862">
            <v>0.43</v>
          </cell>
          <cell r="Q862">
            <v>0</v>
          </cell>
          <cell r="R862">
            <v>0</v>
          </cell>
          <cell r="S862" t="str">
            <v>PLNT</v>
          </cell>
          <cell r="T862">
            <v>0</v>
          </cell>
          <cell r="U862">
            <v>0</v>
          </cell>
          <cell r="V862">
            <v>0</v>
          </cell>
          <cell r="W862">
            <v>0</v>
          </cell>
          <cell r="X862">
            <v>0</v>
          </cell>
          <cell r="Y862">
            <v>0</v>
          </cell>
          <cell r="Z862">
            <v>0</v>
          </cell>
          <cell r="AA862">
            <v>0</v>
          </cell>
          <cell r="AB862">
            <v>0</v>
          </cell>
          <cell r="AD862" t="str">
            <v>403GP</v>
          </cell>
          <cell r="AE862" t="str">
            <v>DGP</v>
          </cell>
          <cell r="AF862" t="str">
            <v>403GP.DGP</v>
          </cell>
        </row>
        <row r="863">
          <cell r="A863">
            <v>863</v>
          </cell>
          <cell r="D863" t="str">
            <v>DGU</v>
          </cell>
          <cell r="E863" t="str">
            <v>G-DGU</v>
          </cell>
          <cell r="F863">
            <v>0</v>
          </cell>
          <cell r="G863">
            <v>0</v>
          </cell>
          <cell r="H863">
            <v>0</v>
          </cell>
          <cell r="I863">
            <v>0</v>
          </cell>
          <cell r="J863">
            <v>0</v>
          </cell>
          <cell r="K863">
            <v>0</v>
          </cell>
          <cell r="M863">
            <v>0.43</v>
          </cell>
          <cell r="N863">
            <v>0</v>
          </cell>
          <cell r="O863">
            <v>0</v>
          </cell>
          <cell r="P863">
            <v>0.43</v>
          </cell>
          <cell r="Q863">
            <v>0</v>
          </cell>
          <cell r="R863">
            <v>0</v>
          </cell>
          <cell r="S863" t="str">
            <v>PLNT</v>
          </cell>
          <cell r="T863">
            <v>0</v>
          </cell>
          <cell r="U863">
            <v>0</v>
          </cell>
          <cell r="V863">
            <v>0</v>
          </cell>
          <cell r="W863">
            <v>0</v>
          </cell>
          <cell r="X863">
            <v>0</v>
          </cell>
          <cell r="Y863">
            <v>0</v>
          </cell>
          <cell r="Z863">
            <v>0</v>
          </cell>
          <cell r="AA863">
            <v>0</v>
          </cell>
          <cell r="AB863">
            <v>0</v>
          </cell>
          <cell r="AD863" t="str">
            <v>403GP</v>
          </cell>
          <cell r="AE863" t="str">
            <v>DGU</v>
          </cell>
          <cell r="AF863" t="str">
            <v>403GP.DGU</v>
          </cell>
        </row>
        <row r="864">
          <cell r="A864">
            <v>864</v>
          </cell>
          <cell r="D864" t="str">
            <v>SE</v>
          </cell>
          <cell r="E864" t="str">
            <v>P</v>
          </cell>
          <cell r="F864">
            <v>0</v>
          </cell>
          <cell r="G864">
            <v>0</v>
          </cell>
          <cell r="H864">
            <v>0</v>
          </cell>
          <cell r="I864">
            <v>0</v>
          </cell>
          <cell r="J864">
            <v>0</v>
          </cell>
          <cell r="K864">
            <v>0</v>
          </cell>
          <cell r="M864">
            <v>0.43</v>
          </cell>
          <cell r="N864">
            <v>0</v>
          </cell>
          <cell r="O864">
            <v>0</v>
          </cell>
          <cell r="P864">
            <v>0.43</v>
          </cell>
          <cell r="Q864">
            <v>0</v>
          </cell>
          <cell r="R864">
            <v>0</v>
          </cell>
          <cell r="S864" t="str">
            <v>PLNT</v>
          </cell>
          <cell r="T864">
            <v>0</v>
          </cell>
          <cell r="U864">
            <v>0</v>
          </cell>
          <cell r="V864">
            <v>0</v>
          </cell>
          <cell r="W864">
            <v>0</v>
          </cell>
          <cell r="X864">
            <v>0</v>
          </cell>
          <cell r="Y864">
            <v>0</v>
          </cell>
          <cell r="Z864">
            <v>0</v>
          </cell>
          <cell r="AA864">
            <v>0</v>
          </cell>
          <cell r="AB864">
            <v>0</v>
          </cell>
          <cell r="AD864" t="str">
            <v>403GP</v>
          </cell>
          <cell r="AE864" t="str">
            <v>SE</v>
          </cell>
          <cell r="AF864" t="str">
            <v>403GP.SE</v>
          </cell>
        </row>
        <row r="865">
          <cell r="A865">
            <v>865</v>
          </cell>
          <cell r="D865" t="str">
            <v>CN</v>
          </cell>
          <cell r="E865" t="str">
            <v>CUST</v>
          </cell>
          <cell r="F865">
            <v>94836.760991845629</v>
          </cell>
          <cell r="G865">
            <v>0</v>
          </cell>
          <cell r="H865">
            <v>0</v>
          </cell>
          <cell r="I865">
            <v>0</v>
          </cell>
          <cell r="J865">
            <v>94836.760991845629</v>
          </cell>
          <cell r="K865">
            <v>0</v>
          </cell>
          <cell r="M865">
            <v>0.43</v>
          </cell>
          <cell r="N865">
            <v>0</v>
          </cell>
          <cell r="O865">
            <v>0</v>
          </cell>
          <cell r="P865">
            <v>0.43</v>
          </cell>
          <cell r="Q865">
            <v>0</v>
          </cell>
          <cell r="R865">
            <v>0</v>
          </cell>
          <cell r="S865" t="str">
            <v>CUST</v>
          </cell>
          <cell r="T865">
            <v>0</v>
          </cell>
          <cell r="U865">
            <v>0</v>
          </cell>
          <cell r="V865">
            <v>0</v>
          </cell>
          <cell r="W865">
            <v>0</v>
          </cell>
          <cell r="X865">
            <v>0</v>
          </cell>
          <cell r="Y865">
            <v>0</v>
          </cell>
          <cell r="Z865">
            <v>0</v>
          </cell>
          <cell r="AA865">
            <v>0</v>
          </cell>
          <cell r="AB865">
            <v>0</v>
          </cell>
          <cell r="AD865" t="str">
            <v>403GP</v>
          </cell>
          <cell r="AE865" t="str">
            <v>CN</v>
          </cell>
          <cell r="AF865" t="str">
            <v>403GP.CN</v>
          </cell>
        </row>
        <row r="866">
          <cell r="A866">
            <v>866</v>
          </cell>
          <cell r="D866" t="str">
            <v>CAGW</v>
          </cell>
          <cell r="E866" t="str">
            <v>G-SG</v>
          </cell>
          <cell r="F866">
            <v>453285.89072356245</v>
          </cell>
          <cell r="G866">
            <v>193740.37769538406</v>
          </cell>
          <cell r="H866">
            <v>259545.51302817842</v>
          </cell>
          <cell r="I866">
            <v>0</v>
          </cell>
          <cell r="J866">
            <v>0</v>
          </cell>
          <cell r="K866">
            <v>0</v>
          </cell>
          <cell r="M866">
            <v>0.43</v>
          </cell>
          <cell r="N866">
            <v>83308.362409015142</v>
          </cell>
          <cell r="O866">
            <v>110432.01528636893</v>
          </cell>
          <cell r="P866">
            <v>0.43</v>
          </cell>
          <cell r="Q866">
            <v>111604.57060211671</v>
          </cell>
          <cell r="R866">
            <v>147940.94242606172</v>
          </cell>
          <cell r="S866" t="str">
            <v>PLNT</v>
          </cell>
          <cell r="T866">
            <v>0</v>
          </cell>
          <cell r="U866">
            <v>0</v>
          </cell>
          <cell r="V866">
            <v>0</v>
          </cell>
          <cell r="W866">
            <v>0</v>
          </cell>
          <cell r="X866">
            <v>0</v>
          </cell>
          <cell r="Y866">
            <v>0</v>
          </cell>
          <cell r="Z866">
            <v>0</v>
          </cell>
          <cell r="AA866">
            <v>0</v>
          </cell>
          <cell r="AB866">
            <v>0</v>
          </cell>
          <cell r="AD866" t="str">
            <v>403GP</v>
          </cell>
          <cell r="AE866" t="str">
            <v>CAGW</v>
          </cell>
          <cell r="AF866" t="str">
            <v>403GP.CAGW</v>
          </cell>
        </row>
        <row r="867">
          <cell r="A867">
            <v>867</v>
          </cell>
          <cell r="D867" t="str">
            <v>SO</v>
          </cell>
          <cell r="E867" t="str">
            <v>PTD</v>
          </cell>
          <cell r="F867">
            <v>1051142.0825598715</v>
          </cell>
          <cell r="G867">
            <v>543327.63600743958</v>
          </cell>
          <cell r="H867">
            <v>208299.91211273096</v>
          </cell>
          <cell r="I867">
            <v>299514.53443970095</v>
          </cell>
          <cell r="J867">
            <v>0</v>
          </cell>
          <cell r="K867">
            <v>0</v>
          </cell>
          <cell r="M867">
            <v>0.43</v>
          </cell>
          <cell r="N867">
            <v>233630.88348319902</v>
          </cell>
          <cell r="O867">
            <v>309696.75252424058</v>
          </cell>
          <cell r="P867">
            <v>0.43</v>
          </cell>
          <cell r="Q867">
            <v>89568.962208474317</v>
          </cell>
          <cell r="R867">
            <v>118730.94990425666</v>
          </cell>
          <cell r="S867" t="str">
            <v>PLNT</v>
          </cell>
          <cell r="T867">
            <v>35264.797641603735</v>
          </cell>
          <cell r="U867">
            <v>143547.31896761263</v>
          </cell>
          <cell r="V867">
            <v>73295.897443359005</v>
          </cell>
          <cell r="W867">
            <v>8214.9864835807512</v>
          </cell>
          <cell r="X867">
            <v>39191.533903544783</v>
          </cell>
          <cell r="Y867">
            <v>0</v>
          </cell>
          <cell r="Z867">
            <v>0</v>
          </cell>
          <cell r="AA867">
            <v>0</v>
          </cell>
          <cell r="AB867">
            <v>0</v>
          </cell>
          <cell r="AD867" t="str">
            <v>403GP</v>
          </cell>
          <cell r="AE867" t="str">
            <v>SO</v>
          </cell>
          <cell r="AF867" t="str">
            <v>403GP.SO</v>
          </cell>
        </row>
        <row r="868">
          <cell r="A868">
            <v>868</v>
          </cell>
          <cell r="D868" t="str">
            <v>SG</v>
          </cell>
          <cell r="E868" t="str">
            <v>G-SG</v>
          </cell>
          <cell r="F868">
            <v>125.0114752037189</v>
          </cell>
          <cell r="G868">
            <v>53.43155592944791</v>
          </cell>
          <cell r="H868">
            <v>71.579919274271006</v>
          </cell>
          <cell r="I868">
            <v>0</v>
          </cell>
          <cell r="J868">
            <v>0</v>
          </cell>
          <cell r="K868">
            <v>0</v>
          </cell>
          <cell r="M868">
            <v>0.43</v>
          </cell>
          <cell r="N868">
            <v>22.975569049662599</v>
          </cell>
          <cell r="O868">
            <v>30.455986879785311</v>
          </cell>
          <cell r="P868">
            <v>0.43</v>
          </cell>
          <cell r="Q868">
            <v>30.779365287936532</v>
          </cell>
          <cell r="R868">
            <v>40.800553986334478</v>
          </cell>
          <cell r="S868" t="str">
            <v>PLNT</v>
          </cell>
          <cell r="T868">
            <v>0</v>
          </cell>
          <cell r="U868">
            <v>0</v>
          </cell>
          <cell r="V868">
            <v>0</v>
          </cell>
          <cell r="W868">
            <v>0</v>
          </cell>
          <cell r="X868">
            <v>0</v>
          </cell>
          <cell r="Y868">
            <v>0</v>
          </cell>
          <cell r="Z868">
            <v>0</v>
          </cell>
          <cell r="AA868">
            <v>0</v>
          </cell>
          <cell r="AB868">
            <v>0</v>
          </cell>
          <cell r="AD868" t="str">
            <v>403GP</v>
          </cell>
          <cell r="AE868" t="str">
            <v>SG</v>
          </cell>
          <cell r="AF868" t="str">
            <v>403GP.SG</v>
          </cell>
        </row>
        <row r="869">
          <cell r="A869">
            <v>869</v>
          </cell>
          <cell r="D869" t="str">
            <v>JBG</v>
          </cell>
          <cell r="E869" t="str">
            <v>G-SG</v>
          </cell>
          <cell r="F869">
            <v>97244.050688127987</v>
          </cell>
          <cell r="G869">
            <v>41563.391878077826</v>
          </cell>
          <cell r="H869">
            <v>55680.658810050169</v>
          </cell>
          <cell r="I869">
            <v>0</v>
          </cell>
          <cell r="J869">
            <v>0</v>
          </cell>
          <cell r="K869">
            <v>0</v>
          </cell>
          <cell r="M869">
            <v>0.43</v>
          </cell>
          <cell r="N869">
            <v>17872.258507573464</v>
          </cell>
          <cell r="O869">
            <v>23691.133370504362</v>
          </cell>
          <cell r="P869">
            <v>0.43</v>
          </cell>
          <cell r="Q869">
            <v>23942.683288321572</v>
          </cell>
          <cell r="R869">
            <v>31737.9755217286</v>
          </cell>
          <cell r="S869" t="str">
            <v>PLNT</v>
          </cell>
          <cell r="T869">
            <v>0</v>
          </cell>
          <cell r="U869">
            <v>0</v>
          </cell>
          <cell r="V869">
            <v>0</v>
          </cell>
          <cell r="W869">
            <v>0</v>
          </cell>
          <cell r="X869">
            <v>0</v>
          </cell>
          <cell r="Y869">
            <v>0</v>
          </cell>
          <cell r="Z869">
            <v>0</v>
          </cell>
          <cell r="AA869">
            <v>0</v>
          </cell>
          <cell r="AB869">
            <v>0</v>
          </cell>
          <cell r="AD869" t="str">
            <v>403GP</v>
          </cell>
          <cell r="AE869" t="str">
            <v>JBG</v>
          </cell>
          <cell r="AF869" t="str">
            <v>403GP.JBG</v>
          </cell>
        </row>
        <row r="870">
          <cell r="A870">
            <v>870</v>
          </cell>
          <cell r="D870" t="str">
            <v>JBE</v>
          </cell>
          <cell r="E870" t="str">
            <v>P</v>
          </cell>
          <cell r="F870">
            <v>48.376806317172438</v>
          </cell>
          <cell r="G870">
            <v>48.376806317172438</v>
          </cell>
          <cell r="H870">
            <v>0</v>
          </cell>
          <cell r="I870">
            <v>0</v>
          </cell>
          <cell r="J870">
            <v>0</v>
          </cell>
          <cell r="K870">
            <v>0</v>
          </cell>
          <cell r="M870">
            <v>0.43</v>
          </cell>
          <cell r="N870">
            <v>20.802026716384148</v>
          </cell>
          <cell r="O870">
            <v>27.574779600788293</v>
          </cell>
          <cell r="P870">
            <v>0.43</v>
          </cell>
          <cell r="Q870">
            <v>0</v>
          </cell>
          <cell r="R870">
            <v>0</v>
          </cell>
          <cell r="S870" t="str">
            <v>PLNT</v>
          </cell>
          <cell r="T870">
            <v>0</v>
          </cell>
          <cell r="U870">
            <v>0</v>
          </cell>
          <cell r="V870">
            <v>0</v>
          </cell>
          <cell r="W870">
            <v>0</v>
          </cell>
          <cell r="X870">
            <v>0</v>
          </cell>
          <cell r="Y870">
            <v>0</v>
          </cell>
          <cell r="Z870">
            <v>0</v>
          </cell>
          <cell r="AA870">
            <v>0</v>
          </cell>
          <cell r="AB870">
            <v>0</v>
          </cell>
          <cell r="AD870" t="str">
            <v>403GP</v>
          </cell>
          <cell r="AE870" t="str">
            <v>JBE</v>
          </cell>
          <cell r="AF870" t="str">
            <v>403GP.JBE</v>
          </cell>
        </row>
        <row r="871">
          <cell r="A871">
            <v>871</v>
          </cell>
          <cell r="F871">
            <v>2929441.9122168547</v>
          </cell>
          <cell r="G871">
            <v>778733.21394314815</v>
          </cell>
          <cell r="H871">
            <v>907852.17683576141</v>
          </cell>
          <cell r="I871">
            <v>1148019.7604460993</v>
          </cell>
          <cell r="J871">
            <v>94836.760991845629</v>
          </cell>
          <cell r="K871">
            <v>0</v>
          </cell>
          <cell r="N871">
            <v>334855.2819955537</v>
          </cell>
          <cell r="O871">
            <v>443877.93194759445</v>
          </cell>
          <cell r="Q871">
            <v>390376.43603937741</v>
          </cell>
          <cell r="R871">
            <v>517475.74079638405</v>
          </cell>
          <cell r="T871">
            <v>135167.67931288682</v>
          </cell>
          <cell r="U871">
            <v>550207.55183770717</v>
          </cell>
          <cell r="V871">
            <v>280938.41516578285</v>
          </cell>
          <cell r="W871">
            <v>31487.509721659218</v>
          </cell>
          <cell r="X871">
            <v>150218.60440806323</v>
          </cell>
          <cell r="Y871">
            <v>0</v>
          </cell>
          <cell r="Z871">
            <v>0</v>
          </cell>
          <cell r="AA871">
            <v>0</v>
          </cell>
          <cell r="AB871">
            <v>0</v>
          </cell>
          <cell r="AD871" t="str">
            <v>403GP</v>
          </cell>
          <cell r="AE871" t="str">
            <v>NA</v>
          </cell>
          <cell r="AF871" t="str">
            <v>403GP.NA1</v>
          </cell>
        </row>
        <row r="872">
          <cell r="A872">
            <v>872</v>
          </cell>
          <cell r="AD872" t="str">
            <v>403GP</v>
          </cell>
          <cell r="AE872" t="str">
            <v>NA</v>
          </cell>
          <cell r="AF872" t="str">
            <v>403GP.NA2</v>
          </cell>
        </row>
        <row r="873">
          <cell r="A873">
            <v>873</v>
          </cell>
          <cell r="B873" t="str">
            <v>403GV0</v>
          </cell>
          <cell r="C873" t="str">
            <v>General Vehicles</v>
          </cell>
          <cell r="AD873" t="str">
            <v>403GV0</v>
          </cell>
          <cell r="AE873" t="str">
            <v>NA</v>
          </cell>
          <cell r="AF873" t="str">
            <v>403GV0.NA</v>
          </cell>
        </row>
        <row r="874">
          <cell r="A874">
            <v>874</v>
          </cell>
          <cell r="D874" t="str">
            <v>SG</v>
          </cell>
          <cell r="E874" t="str">
            <v>G-SG</v>
          </cell>
          <cell r="F874">
            <v>0</v>
          </cell>
          <cell r="G874">
            <v>0</v>
          </cell>
          <cell r="H874">
            <v>0</v>
          </cell>
          <cell r="I874">
            <v>0</v>
          </cell>
          <cell r="J874">
            <v>0</v>
          </cell>
          <cell r="K874">
            <v>0</v>
          </cell>
          <cell r="M874">
            <v>0.43</v>
          </cell>
          <cell r="N874">
            <v>0</v>
          </cell>
          <cell r="O874">
            <v>0</v>
          </cell>
          <cell r="Q874">
            <v>0</v>
          </cell>
          <cell r="R874">
            <v>0</v>
          </cell>
          <cell r="Y874">
            <v>0</v>
          </cell>
          <cell r="Z874">
            <v>0</v>
          </cell>
          <cell r="AA874">
            <v>0</v>
          </cell>
          <cell r="AB874">
            <v>0</v>
          </cell>
          <cell r="AD874" t="str">
            <v>403GV0</v>
          </cell>
          <cell r="AE874" t="str">
            <v>SG</v>
          </cell>
          <cell r="AF874" t="str">
            <v>403GV0.SG</v>
          </cell>
        </row>
        <row r="875">
          <cell r="A875">
            <v>875</v>
          </cell>
          <cell r="F875">
            <v>0</v>
          </cell>
          <cell r="G875">
            <v>0</v>
          </cell>
          <cell r="H875">
            <v>0</v>
          </cell>
          <cell r="I875">
            <v>0</v>
          </cell>
          <cell r="J875">
            <v>0</v>
          </cell>
          <cell r="K875">
            <v>0</v>
          </cell>
          <cell r="N875">
            <v>0</v>
          </cell>
          <cell r="O875">
            <v>0</v>
          </cell>
          <cell r="Q875">
            <v>0</v>
          </cell>
          <cell r="R875">
            <v>0</v>
          </cell>
          <cell r="T875">
            <v>0</v>
          </cell>
          <cell r="U875">
            <v>0</v>
          </cell>
          <cell r="V875">
            <v>0</v>
          </cell>
          <cell r="W875">
            <v>0</v>
          </cell>
          <cell r="X875">
            <v>0</v>
          </cell>
          <cell r="Y875">
            <v>0</v>
          </cell>
          <cell r="Z875">
            <v>0</v>
          </cell>
          <cell r="AA875">
            <v>0</v>
          </cell>
          <cell r="AB875">
            <v>0</v>
          </cell>
          <cell r="AD875" t="str">
            <v>403GV0</v>
          </cell>
          <cell r="AE875" t="str">
            <v>NA</v>
          </cell>
          <cell r="AF875" t="str">
            <v>403GV0.NA1</v>
          </cell>
        </row>
        <row r="876">
          <cell r="A876">
            <v>876</v>
          </cell>
          <cell r="AD876" t="str">
            <v>403GV0</v>
          </cell>
          <cell r="AE876" t="str">
            <v>NA</v>
          </cell>
          <cell r="AF876" t="str">
            <v>403GV0.NA2</v>
          </cell>
        </row>
        <row r="877">
          <cell r="A877">
            <v>877</v>
          </cell>
          <cell r="B877" t="str">
            <v>403MP</v>
          </cell>
          <cell r="C877" t="str">
            <v>Mining Depreciation</v>
          </cell>
          <cell r="AD877" t="str">
            <v>403MP</v>
          </cell>
          <cell r="AE877" t="str">
            <v>NA</v>
          </cell>
          <cell r="AF877" t="str">
            <v>403MP.NA</v>
          </cell>
        </row>
        <row r="878">
          <cell r="A878">
            <v>878</v>
          </cell>
          <cell r="D878" t="str">
            <v>SE</v>
          </cell>
          <cell r="E878" t="str">
            <v>P</v>
          </cell>
          <cell r="F878">
            <v>0</v>
          </cell>
          <cell r="G878">
            <v>0</v>
          </cell>
          <cell r="H878">
            <v>0</v>
          </cell>
          <cell r="I878">
            <v>0</v>
          </cell>
          <cell r="J878">
            <v>0</v>
          </cell>
          <cell r="K878">
            <v>0</v>
          </cell>
          <cell r="M878">
            <v>0.43</v>
          </cell>
          <cell r="N878">
            <v>0</v>
          </cell>
          <cell r="O878">
            <v>0</v>
          </cell>
          <cell r="Q878">
            <v>0</v>
          </cell>
          <cell r="R878">
            <v>0</v>
          </cell>
          <cell r="Y878">
            <v>0</v>
          </cell>
          <cell r="Z878">
            <v>0</v>
          </cell>
          <cell r="AA878">
            <v>0</v>
          </cell>
          <cell r="AB878">
            <v>0</v>
          </cell>
          <cell r="AD878" t="str">
            <v>403MP</v>
          </cell>
          <cell r="AE878" t="str">
            <v>SE</v>
          </cell>
          <cell r="AF878" t="str">
            <v>403MP.SE</v>
          </cell>
        </row>
        <row r="879">
          <cell r="A879">
            <v>879</v>
          </cell>
          <cell r="F879">
            <v>0</v>
          </cell>
          <cell r="G879">
            <v>0</v>
          </cell>
          <cell r="H879">
            <v>0</v>
          </cell>
          <cell r="I879">
            <v>0</v>
          </cell>
          <cell r="J879">
            <v>0</v>
          </cell>
          <cell r="K879">
            <v>0</v>
          </cell>
          <cell r="N879">
            <v>0</v>
          </cell>
          <cell r="O879">
            <v>0</v>
          </cell>
          <cell r="Q879">
            <v>0</v>
          </cell>
          <cell r="R879">
            <v>0</v>
          </cell>
          <cell r="T879">
            <v>0</v>
          </cell>
          <cell r="U879">
            <v>0</v>
          </cell>
          <cell r="V879">
            <v>0</v>
          </cell>
          <cell r="W879">
            <v>0</v>
          </cell>
          <cell r="X879">
            <v>0</v>
          </cell>
          <cell r="Y879">
            <v>0</v>
          </cell>
          <cell r="Z879">
            <v>0</v>
          </cell>
          <cell r="AA879">
            <v>0</v>
          </cell>
          <cell r="AB879">
            <v>0</v>
          </cell>
          <cell r="AD879" t="str">
            <v>403MP</v>
          </cell>
          <cell r="AE879" t="str">
            <v>NA</v>
          </cell>
          <cell r="AF879" t="str">
            <v>403MP.NA1</v>
          </cell>
        </row>
        <row r="880">
          <cell r="A880">
            <v>880</v>
          </cell>
          <cell r="AD880" t="str">
            <v>403MP</v>
          </cell>
          <cell r="AE880" t="str">
            <v>NA</v>
          </cell>
          <cell r="AF880" t="str">
            <v>403MP.NA2</v>
          </cell>
        </row>
        <row r="881">
          <cell r="A881">
            <v>881</v>
          </cell>
          <cell r="B881" t="str">
            <v>403EP</v>
          </cell>
          <cell r="C881" t="str">
            <v>Experimental Plant Depreciation</v>
          </cell>
          <cell r="AD881" t="str">
            <v>403EP</v>
          </cell>
          <cell r="AE881" t="str">
            <v>NA</v>
          </cell>
          <cell r="AF881" t="str">
            <v>403EP.NA</v>
          </cell>
        </row>
        <row r="882">
          <cell r="A882">
            <v>882</v>
          </cell>
          <cell r="D882" t="str">
            <v>DGP</v>
          </cell>
          <cell r="E882" t="str">
            <v>P</v>
          </cell>
          <cell r="F882">
            <v>0</v>
          </cell>
          <cell r="G882">
            <v>0</v>
          </cell>
          <cell r="H882">
            <v>0</v>
          </cell>
          <cell r="I882">
            <v>0</v>
          </cell>
          <cell r="J882">
            <v>0</v>
          </cell>
          <cell r="K882">
            <v>0</v>
          </cell>
          <cell r="M882">
            <v>0.43</v>
          </cell>
          <cell r="N882">
            <v>0</v>
          </cell>
          <cell r="O882">
            <v>0</v>
          </cell>
          <cell r="Q882">
            <v>0</v>
          </cell>
          <cell r="R882">
            <v>0</v>
          </cell>
          <cell r="Y882">
            <v>0</v>
          </cell>
          <cell r="Z882">
            <v>0</v>
          </cell>
          <cell r="AA882">
            <v>0</v>
          </cell>
          <cell r="AB882">
            <v>0</v>
          </cell>
          <cell r="AD882" t="str">
            <v>403EP</v>
          </cell>
          <cell r="AE882" t="str">
            <v>DGP</v>
          </cell>
          <cell r="AF882" t="str">
            <v>403EP.DGP</v>
          </cell>
        </row>
        <row r="883">
          <cell r="A883">
            <v>883</v>
          </cell>
          <cell r="D883" t="str">
            <v>SG</v>
          </cell>
          <cell r="E883" t="str">
            <v>P</v>
          </cell>
          <cell r="F883">
            <v>0</v>
          </cell>
          <cell r="G883">
            <v>0</v>
          </cell>
          <cell r="H883">
            <v>0</v>
          </cell>
          <cell r="I883">
            <v>0</v>
          </cell>
          <cell r="J883">
            <v>0</v>
          </cell>
          <cell r="K883">
            <v>0</v>
          </cell>
          <cell r="M883">
            <v>0.43</v>
          </cell>
          <cell r="N883">
            <v>0</v>
          </cell>
          <cell r="O883">
            <v>0</v>
          </cell>
          <cell r="Q883">
            <v>0</v>
          </cell>
          <cell r="R883">
            <v>0</v>
          </cell>
          <cell r="Y883">
            <v>0</v>
          </cell>
          <cell r="Z883">
            <v>0</v>
          </cell>
          <cell r="AA883">
            <v>0</v>
          </cell>
          <cell r="AB883">
            <v>0</v>
          </cell>
          <cell r="AD883" t="str">
            <v>403EP</v>
          </cell>
          <cell r="AE883" t="str">
            <v>SG</v>
          </cell>
          <cell r="AF883" t="str">
            <v>403EP.SG</v>
          </cell>
        </row>
        <row r="884">
          <cell r="A884">
            <v>884</v>
          </cell>
          <cell r="F884">
            <v>0</v>
          </cell>
          <cell r="G884">
            <v>0</v>
          </cell>
          <cell r="H884">
            <v>0</v>
          </cell>
          <cell r="I884">
            <v>0</v>
          </cell>
          <cell r="J884">
            <v>0</v>
          </cell>
          <cell r="K884">
            <v>0</v>
          </cell>
          <cell r="N884">
            <v>0</v>
          </cell>
          <cell r="O884">
            <v>0</v>
          </cell>
          <cell r="Q884">
            <v>0</v>
          </cell>
          <cell r="R884">
            <v>0</v>
          </cell>
          <cell r="T884">
            <v>0</v>
          </cell>
          <cell r="U884">
            <v>0</v>
          </cell>
          <cell r="V884">
            <v>0</v>
          </cell>
          <cell r="W884">
            <v>0</v>
          </cell>
          <cell r="X884">
            <v>0</v>
          </cell>
          <cell r="Y884">
            <v>0</v>
          </cell>
          <cell r="Z884">
            <v>0</v>
          </cell>
          <cell r="AA884">
            <v>0</v>
          </cell>
          <cell r="AB884">
            <v>0</v>
          </cell>
          <cell r="AD884" t="str">
            <v>403EP</v>
          </cell>
          <cell r="AE884" t="str">
            <v>NA</v>
          </cell>
          <cell r="AF884" t="str">
            <v>403EP.NA1</v>
          </cell>
        </row>
        <row r="885">
          <cell r="A885">
            <v>885</v>
          </cell>
          <cell r="AD885" t="str">
            <v>403EP</v>
          </cell>
          <cell r="AE885" t="str">
            <v>NA</v>
          </cell>
          <cell r="AF885" t="str">
            <v>403EP.NA2</v>
          </cell>
        </row>
        <row r="886">
          <cell r="A886">
            <v>886</v>
          </cell>
          <cell r="B886" t="str">
            <v>TOTAL DEPRECIATION EXPENSE</v>
          </cell>
          <cell r="F886">
            <v>44425460.676255137</v>
          </cell>
          <cell r="G886">
            <v>24748381.436770707</v>
          </cell>
          <cell r="H886">
            <v>6279276.8881917493</v>
          </cell>
          <cell r="I886">
            <v>13302965.590300838</v>
          </cell>
          <cell r="J886">
            <v>94836.760991845629</v>
          </cell>
          <cell r="K886">
            <v>0</v>
          </cell>
          <cell r="N886">
            <v>10641804.017811405</v>
          </cell>
          <cell r="O886">
            <v>14106577.418959303</v>
          </cell>
          <cell r="Q886">
            <v>2700089.0619224519</v>
          </cell>
          <cell r="R886">
            <v>3579187.8262692969</v>
          </cell>
          <cell r="T886">
            <v>1248056.8089305148</v>
          </cell>
          <cell r="U886">
            <v>6869633.182074816</v>
          </cell>
          <cell r="V886">
            <v>3228518.015165783</v>
          </cell>
          <cell r="W886">
            <v>471560.18972165923</v>
          </cell>
          <cell r="X886">
            <v>1485197.3944080633</v>
          </cell>
          <cell r="Y886">
            <v>0</v>
          </cell>
          <cell r="Z886">
            <v>0</v>
          </cell>
          <cell r="AA886">
            <v>0</v>
          </cell>
          <cell r="AB886">
            <v>0</v>
          </cell>
          <cell r="AD886" t="str">
            <v>TOTAL DEPRECIATION EXPENSE</v>
          </cell>
          <cell r="AE886" t="str">
            <v>NA</v>
          </cell>
          <cell r="AF886" t="str">
            <v>TOTAL DEPRECIATION EXPENSE.NA</v>
          </cell>
        </row>
        <row r="887">
          <cell r="A887">
            <v>887</v>
          </cell>
          <cell r="AD887" t="str">
            <v>TOTAL DEPRECIATION EXPENSE</v>
          </cell>
          <cell r="AE887" t="str">
            <v>NA</v>
          </cell>
          <cell r="AF887" t="str">
            <v>TOTAL DEPRECIATION EXPENSE.NA1</v>
          </cell>
        </row>
        <row r="888">
          <cell r="A888">
            <v>888</v>
          </cell>
          <cell r="B888" t="str">
            <v>404GP</v>
          </cell>
          <cell r="C888" t="str">
            <v>Amort of LT Plant - Capital Lease Gen</v>
          </cell>
          <cell r="AD888" t="str">
            <v>404GP</v>
          </cell>
          <cell r="AE888" t="str">
            <v>NA</v>
          </cell>
          <cell r="AF888" t="str">
            <v>404GP.NA</v>
          </cell>
        </row>
        <row r="889">
          <cell r="A889">
            <v>889</v>
          </cell>
          <cell r="D889" t="str">
            <v>S</v>
          </cell>
          <cell r="E889" t="str">
            <v>I-SITUS</v>
          </cell>
          <cell r="F889">
            <v>72298.289999999994</v>
          </cell>
          <cell r="G889">
            <v>149019.61794674917</v>
          </cell>
          <cell r="H889">
            <v>-37686.923806818013</v>
          </cell>
          <cell r="I889">
            <v>-39034.404139931168</v>
          </cell>
          <cell r="J889">
            <v>0</v>
          </cell>
          <cell r="K889">
            <v>0</v>
          </cell>
          <cell r="M889">
            <v>0.43</v>
          </cell>
          <cell r="N889">
            <v>64078.435717102147</v>
          </cell>
          <cell r="O889">
            <v>84941.182229647035</v>
          </cell>
          <cell r="P889">
            <v>0.43</v>
          </cell>
          <cell r="Q889">
            <v>-16205.377236931745</v>
          </cell>
          <cell r="R889">
            <v>-21481.546569886268</v>
          </cell>
          <cell r="S889" t="str">
            <v>PLNT</v>
          </cell>
          <cell r="T889">
            <v>-4595.9050555938229</v>
          </cell>
          <cell r="U889">
            <v>-18707.88698874801</v>
          </cell>
          <cell r="V889">
            <v>-9552.3300328486039</v>
          </cell>
          <cell r="W889">
            <v>-1070.6228430751519</v>
          </cell>
          <cell r="X889">
            <v>-5107.6592196655765</v>
          </cell>
          <cell r="Y889">
            <v>0</v>
          </cell>
          <cell r="Z889">
            <v>0</v>
          </cell>
          <cell r="AA889">
            <v>0</v>
          </cell>
          <cell r="AB889">
            <v>0</v>
          </cell>
          <cell r="AD889" t="str">
            <v>404GP</v>
          </cell>
          <cell r="AE889" t="str">
            <v>S</v>
          </cell>
          <cell r="AF889" t="str">
            <v>404GP.S</v>
          </cell>
        </row>
        <row r="890">
          <cell r="A890">
            <v>890</v>
          </cell>
          <cell r="D890" t="str">
            <v>SG/CAGW</v>
          </cell>
          <cell r="E890" t="str">
            <v>I-SG</v>
          </cell>
          <cell r="F890">
            <v>0</v>
          </cell>
          <cell r="G890">
            <v>0</v>
          </cell>
          <cell r="H890">
            <v>0</v>
          </cell>
          <cell r="I890">
            <v>0</v>
          </cell>
          <cell r="J890">
            <v>0</v>
          </cell>
          <cell r="K890">
            <v>0</v>
          </cell>
          <cell r="M890">
            <v>0.43</v>
          </cell>
          <cell r="N890">
            <v>0</v>
          </cell>
          <cell r="O890">
            <v>0</v>
          </cell>
          <cell r="P890">
            <v>0.43</v>
          </cell>
          <cell r="Q890">
            <v>0</v>
          </cell>
          <cell r="R890">
            <v>0</v>
          </cell>
          <cell r="S890" t="str">
            <v>PLNT</v>
          </cell>
          <cell r="T890">
            <v>0</v>
          </cell>
          <cell r="U890">
            <v>0</v>
          </cell>
          <cell r="V890">
            <v>0</v>
          </cell>
          <cell r="W890">
            <v>0</v>
          </cell>
          <cell r="X890">
            <v>0</v>
          </cell>
          <cell r="Y890">
            <v>0</v>
          </cell>
          <cell r="Z890">
            <v>0</v>
          </cell>
          <cell r="AA890">
            <v>0</v>
          </cell>
          <cell r="AB890">
            <v>0</v>
          </cell>
          <cell r="AD890" t="str">
            <v>404GP</v>
          </cell>
          <cell r="AE890" t="str">
            <v>SG/CAGW</v>
          </cell>
          <cell r="AF890" t="str">
            <v>404GP.SG/CAGW</v>
          </cell>
        </row>
        <row r="891">
          <cell r="A891">
            <v>891</v>
          </cell>
          <cell r="D891" t="str">
            <v>SO</v>
          </cell>
          <cell r="E891" t="str">
            <v>PTD</v>
          </cell>
          <cell r="F891">
            <v>50972.717829056797</v>
          </cell>
          <cell r="G891">
            <v>26347.424138409224</v>
          </cell>
          <cell r="H891">
            <v>10101.02518023276</v>
          </cell>
          <cell r="I891">
            <v>14524.268510414813</v>
          </cell>
          <cell r="J891">
            <v>0</v>
          </cell>
          <cell r="K891">
            <v>0</v>
          </cell>
          <cell r="M891">
            <v>0.43</v>
          </cell>
          <cell r="N891">
            <v>11329.392379515966</v>
          </cell>
          <cell r="O891">
            <v>15018.031758893259</v>
          </cell>
          <cell r="P891">
            <v>0.43</v>
          </cell>
          <cell r="Q891">
            <v>4343.4408275000869</v>
          </cell>
          <cell r="R891">
            <v>5757.5843527326742</v>
          </cell>
          <cell r="S891" t="str">
            <v>PLNT</v>
          </cell>
          <cell r="T891">
            <v>1710.085258033487</v>
          </cell>
          <cell r="U891">
            <v>6960.9970966384235</v>
          </cell>
          <cell r="V891">
            <v>3554.3159772551694</v>
          </cell>
          <cell r="W891">
            <v>398.36687631924042</v>
          </cell>
          <cell r="X891">
            <v>1900.5033021684917</v>
          </cell>
          <cell r="Y891">
            <v>0</v>
          </cell>
          <cell r="Z891">
            <v>0</v>
          </cell>
          <cell r="AA891">
            <v>0</v>
          </cell>
          <cell r="AB891">
            <v>0</v>
          </cell>
          <cell r="AD891" t="str">
            <v>404GP</v>
          </cell>
          <cell r="AE891" t="str">
            <v>SO</v>
          </cell>
          <cell r="AF891" t="str">
            <v>404GP.SO</v>
          </cell>
        </row>
        <row r="892">
          <cell r="A892">
            <v>892</v>
          </cell>
          <cell r="D892" t="str">
            <v>DGU</v>
          </cell>
          <cell r="E892" t="str">
            <v>I-DGU</v>
          </cell>
          <cell r="F892">
            <v>0</v>
          </cell>
          <cell r="G892">
            <v>0</v>
          </cell>
          <cell r="H892">
            <v>0</v>
          </cell>
          <cell r="I892">
            <v>0</v>
          </cell>
          <cell r="J892">
            <v>0</v>
          </cell>
          <cell r="K892">
            <v>0</v>
          </cell>
          <cell r="M892">
            <v>0.43</v>
          </cell>
          <cell r="N892">
            <v>0</v>
          </cell>
          <cell r="O892">
            <v>0</v>
          </cell>
          <cell r="P892">
            <v>0.43</v>
          </cell>
          <cell r="Q892">
            <v>0</v>
          </cell>
          <cell r="R892">
            <v>0</v>
          </cell>
          <cell r="S892" t="str">
            <v>PLNT</v>
          </cell>
          <cell r="T892">
            <v>0</v>
          </cell>
          <cell r="U892">
            <v>0</v>
          </cell>
          <cell r="V892">
            <v>0</v>
          </cell>
          <cell r="W892">
            <v>0</v>
          </cell>
          <cell r="X892">
            <v>0</v>
          </cell>
          <cell r="Y892">
            <v>0</v>
          </cell>
          <cell r="Z892">
            <v>0</v>
          </cell>
          <cell r="AA892">
            <v>0</v>
          </cell>
          <cell r="AB892">
            <v>0</v>
          </cell>
          <cell r="AD892" t="str">
            <v>404GP</v>
          </cell>
          <cell r="AE892" t="str">
            <v>DGU</v>
          </cell>
          <cell r="AF892" t="str">
            <v>404GP.DGU</v>
          </cell>
        </row>
        <row r="893">
          <cell r="A893">
            <v>893</v>
          </cell>
          <cell r="D893" t="str">
            <v>CN</v>
          </cell>
          <cell r="E893" t="str">
            <v>CUST</v>
          </cell>
          <cell r="F893">
            <v>4988.2103037816605</v>
          </cell>
          <cell r="G893">
            <v>0</v>
          </cell>
          <cell r="H893">
            <v>0</v>
          </cell>
          <cell r="I893">
            <v>0</v>
          </cell>
          <cell r="J893">
            <v>4988.2103037816605</v>
          </cell>
          <cell r="K893">
            <v>0</v>
          </cell>
          <cell r="M893">
            <v>0.43</v>
          </cell>
          <cell r="N893">
            <v>0</v>
          </cell>
          <cell r="O893">
            <v>0</v>
          </cell>
          <cell r="P893">
            <v>0.43</v>
          </cell>
          <cell r="Q893">
            <v>0</v>
          </cell>
          <cell r="R893">
            <v>0</v>
          </cell>
          <cell r="S893" t="str">
            <v>CUST</v>
          </cell>
          <cell r="T893">
            <v>0</v>
          </cell>
          <cell r="U893">
            <v>0</v>
          </cell>
          <cell r="V893">
            <v>0</v>
          </cell>
          <cell r="W893">
            <v>0</v>
          </cell>
          <cell r="X893">
            <v>0</v>
          </cell>
          <cell r="Y893">
            <v>0</v>
          </cell>
          <cell r="Z893">
            <v>0</v>
          </cell>
          <cell r="AA893">
            <v>0</v>
          </cell>
          <cell r="AB893">
            <v>0</v>
          </cell>
          <cell r="AD893" t="str">
            <v>404GP</v>
          </cell>
          <cell r="AE893" t="str">
            <v>CN</v>
          </cell>
          <cell r="AF893" t="str">
            <v>404GP.CN</v>
          </cell>
        </row>
        <row r="894">
          <cell r="A894">
            <v>894</v>
          </cell>
          <cell r="D894" t="str">
            <v>DGP</v>
          </cell>
          <cell r="E894" t="str">
            <v>I-DGP</v>
          </cell>
          <cell r="F894">
            <v>0</v>
          </cell>
          <cell r="G894">
            <v>0</v>
          </cell>
          <cell r="H894">
            <v>0</v>
          </cell>
          <cell r="I894">
            <v>0</v>
          </cell>
          <cell r="J894">
            <v>0</v>
          </cell>
          <cell r="K894">
            <v>0</v>
          </cell>
          <cell r="M894">
            <v>0.43</v>
          </cell>
          <cell r="N894">
            <v>0</v>
          </cell>
          <cell r="O894">
            <v>0</v>
          </cell>
          <cell r="P894">
            <v>0.43</v>
          </cell>
          <cell r="Q894">
            <v>0</v>
          </cell>
          <cell r="R894">
            <v>0</v>
          </cell>
          <cell r="S894" t="str">
            <v>PLNT</v>
          </cell>
          <cell r="T894">
            <v>0</v>
          </cell>
          <cell r="U894">
            <v>0</v>
          </cell>
          <cell r="V894">
            <v>0</v>
          </cell>
          <cell r="W894">
            <v>0</v>
          </cell>
          <cell r="X894">
            <v>0</v>
          </cell>
          <cell r="Y894">
            <v>0</v>
          </cell>
          <cell r="Z894">
            <v>0</v>
          </cell>
          <cell r="AA894">
            <v>0</v>
          </cell>
          <cell r="AB894">
            <v>0</v>
          </cell>
          <cell r="AD894" t="str">
            <v>404GP</v>
          </cell>
          <cell r="AE894" t="str">
            <v>DGP</v>
          </cell>
          <cell r="AF894" t="str">
            <v>404GP.DGP</v>
          </cell>
        </row>
        <row r="895">
          <cell r="A895">
            <v>895</v>
          </cell>
          <cell r="D895" t="str">
            <v>SG</v>
          </cell>
          <cell r="E895" t="str">
            <v>I-DGP</v>
          </cell>
          <cell r="F895">
            <v>0</v>
          </cell>
          <cell r="G895">
            <v>0</v>
          </cell>
          <cell r="H895">
            <v>0</v>
          </cell>
          <cell r="I895">
            <v>0</v>
          </cell>
          <cell r="J895">
            <v>0</v>
          </cell>
          <cell r="K895">
            <v>0</v>
          </cell>
          <cell r="M895">
            <v>0.43</v>
          </cell>
          <cell r="N895">
            <v>0</v>
          </cell>
          <cell r="O895">
            <v>0</v>
          </cell>
          <cell r="P895">
            <v>0.43</v>
          </cell>
          <cell r="Q895">
            <v>0</v>
          </cell>
          <cell r="R895">
            <v>0</v>
          </cell>
          <cell r="S895" t="str">
            <v>PLNT</v>
          </cell>
          <cell r="T895">
            <v>0</v>
          </cell>
          <cell r="U895">
            <v>0</v>
          </cell>
          <cell r="V895">
            <v>0</v>
          </cell>
          <cell r="W895">
            <v>0</v>
          </cell>
          <cell r="X895">
            <v>0</v>
          </cell>
          <cell r="Y895">
            <v>0</v>
          </cell>
          <cell r="Z895">
            <v>0</v>
          </cell>
          <cell r="AA895">
            <v>0</v>
          </cell>
          <cell r="AB895">
            <v>0</v>
          </cell>
          <cell r="AD895" t="str">
            <v>404GP</v>
          </cell>
          <cell r="AE895" t="str">
            <v>SG</v>
          </cell>
          <cell r="AF895" t="str">
            <v>404GP.SG</v>
          </cell>
        </row>
        <row r="896">
          <cell r="A896">
            <v>896</v>
          </cell>
          <cell r="F896">
            <v>128259.21813283845</v>
          </cell>
          <cell r="G896">
            <v>175367.04208515841</v>
          </cell>
          <cell r="H896">
            <v>-27585.898626585251</v>
          </cell>
          <cell r="I896">
            <v>-24510.135629516357</v>
          </cell>
          <cell r="J896">
            <v>4988.2103037816605</v>
          </cell>
          <cell r="K896">
            <v>0</v>
          </cell>
          <cell r="N896">
            <v>75407.828096618119</v>
          </cell>
          <cell r="O896">
            <v>99959.213988540287</v>
          </cell>
          <cell r="Q896">
            <v>-11861.936409431659</v>
          </cell>
          <cell r="R896">
            <v>-15723.962217153594</v>
          </cell>
          <cell r="T896">
            <v>-2885.8197975603362</v>
          </cell>
          <cell r="U896">
            <v>-11746.889892109586</v>
          </cell>
          <cell r="V896">
            <v>-5998.014055593434</v>
          </cell>
          <cell r="W896">
            <v>-672.25596675591146</v>
          </cell>
          <cell r="X896">
            <v>-3207.1559174970848</v>
          </cell>
          <cell r="Y896">
            <v>0</v>
          </cell>
          <cell r="Z896">
            <v>0</v>
          </cell>
          <cell r="AA896">
            <v>0</v>
          </cell>
          <cell r="AB896">
            <v>0</v>
          </cell>
          <cell r="AD896" t="str">
            <v>404GP</v>
          </cell>
          <cell r="AE896" t="str">
            <v>NA</v>
          </cell>
          <cell r="AF896" t="str">
            <v>404GP.NA1</v>
          </cell>
        </row>
        <row r="897">
          <cell r="A897">
            <v>897</v>
          </cell>
          <cell r="AD897" t="str">
            <v>404GP</v>
          </cell>
          <cell r="AE897" t="str">
            <v>NA</v>
          </cell>
          <cell r="AF897" t="str">
            <v>404GP.NA2</v>
          </cell>
        </row>
        <row r="898">
          <cell r="A898">
            <v>898</v>
          </cell>
          <cell r="B898" t="str">
            <v>404SP</v>
          </cell>
          <cell r="C898" t="str">
            <v>Amort of LT Plant - Cap Lease Steam</v>
          </cell>
          <cell r="AD898" t="str">
            <v>404SP</v>
          </cell>
          <cell r="AE898" t="str">
            <v>NA</v>
          </cell>
          <cell r="AF898" t="str">
            <v>404SP.NA</v>
          </cell>
        </row>
        <row r="899">
          <cell r="A899">
            <v>899</v>
          </cell>
          <cell r="D899" t="str">
            <v>SG</v>
          </cell>
          <cell r="E899" t="str">
            <v>P</v>
          </cell>
          <cell r="F899">
            <v>0</v>
          </cell>
          <cell r="G899">
            <v>0</v>
          </cell>
          <cell r="H899">
            <v>0</v>
          </cell>
          <cell r="I899">
            <v>0</v>
          </cell>
          <cell r="J899">
            <v>0</v>
          </cell>
          <cell r="K899">
            <v>0</v>
          </cell>
          <cell r="M899">
            <v>0.43</v>
          </cell>
          <cell r="N899">
            <v>0</v>
          </cell>
          <cell r="O899">
            <v>0</v>
          </cell>
          <cell r="P899">
            <v>0.43</v>
          </cell>
          <cell r="Q899">
            <v>0</v>
          </cell>
          <cell r="R899">
            <v>0</v>
          </cell>
          <cell r="S899" t="str">
            <v>DRB</v>
          </cell>
          <cell r="T899">
            <v>0</v>
          </cell>
          <cell r="U899">
            <v>0</v>
          </cell>
          <cell r="V899">
            <v>0</v>
          </cell>
          <cell r="W899">
            <v>0</v>
          </cell>
          <cell r="X899">
            <v>0</v>
          </cell>
          <cell r="Y899">
            <v>0</v>
          </cell>
          <cell r="Z899">
            <v>0</v>
          </cell>
          <cell r="AA899">
            <v>0</v>
          </cell>
          <cell r="AB899">
            <v>0</v>
          </cell>
          <cell r="AD899" t="str">
            <v>404SP</v>
          </cell>
          <cell r="AE899" t="str">
            <v>SG</v>
          </cell>
          <cell r="AF899" t="str">
            <v>404SP.SG</v>
          </cell>
        </row>
        <row r="900">
          <cell r="A900">
            <v>900</v>
          </cell>
          <cell r="D900" t="str">
            <v>DGP</v>
          </cell>
          <cell r="E900" t="str">
            <v>P</v>
          </cell>
          <cell r="F900">
            <v>0</v>
          </cell>
          <cell r="G900">
            <v>0</v>
          </cell>
          <cell r="H900">
            <v>0</v>
          </cell>
          <cell r="I900">
            <v>0</v>
          </cell>
          <cell r="J900">
            <v>0</v>
          </cell>
          <cell r="K900">
            <v>0</v>
          </cell>
          <cell r="M900">
            <v>0.43</v>
          </cell>
          <cell r="N900">
            <v>0</v>
          </cell>
          <cell r="O900">
            <v>0</v>
          </cell>
          <cell r="P900">
            <v>0.43</v>
          </cell>
          <cell r="Q900">
            <v>0</v>
          </cell>
          <cell r="R900">
            <v>0</v>
          </cell>
          <cell r="S900" t="str">
            <v>DRB</v>
          </cell>
          <cell r="T900">
            <v>0</v>
          </cell>
          <cell r="U900">
            <v>0</v>
          </cell>
          <cell r="V900">
            <v>0</v>
          </cell>
          <cell r="W900">
            <v>0</v>
          </cell>
          <cell r="X900">
            <v>0</v>
          </cell>
          <cell r="Y900">
            <v>0</v>
          </cell>
          <cell r="Z900">
            <v>0</v>
          </cell>
          <cell r="AA900">
            <v>0</v>
          </cell>
          <cell r="AB900">
            <v>0</v>
          </cell>
          <cell r="AD900" t="str">
            <v>404SP</v>
          </cell>
          <cell r="AE900" t="str">
            <v>DGP</v>
          </cell>
          <cell r="AF900" t="str">
            <v>404SP.DGP</v>
          </cell>
        </row>
        <row r="901">
          <cell r="A901">
            <v>901</v>
          </cell>
          <cell r="F901">
            <v>0</v>
          </cell>
          <cell r="G901">
            <v>0</v>
          </cell>
          <cell r="H901">
            <v>0</v>
          </cell>
          <cell r="I901">
            <v>0</v>
          </cell>
          <cell r="J901">
            <v>0</v>
          </cell>
          <cell r="K901">
            <v>0</v>
          </cell>
          <cell r="N901">
            <v>0</v>
          </cell>
          <cell r="O901">
            <v>0</v>
          </cell>
          <cell r="Q901">
            <v>0</v>
          </cell>
          <cell r="R901">
            <v>0</v>
          </cell>
          <cell r="T901">
            <v>0</v>
          </cell>
          <cell r="U901">
            <v>0</v>
          </cell>
          <cell r="V901">
            <v>0</v>
          </cell>
          <cell r="W901">
            <v>0</v>
          </cell>
          <cell r="X901">
            <v>0</v>
          </cell>
          <cell r="Y901">
            <v>0</v>
          </cell>
          <cell r="Z901">
            <v>0</v>
          </cell>
          <cell r="AA901">
            <v>0</v>
          </cell>
          <cell r="AB901">
            <v>0</v>
          </cell>
          <cell r="AD901" t="str">
            <v>404SP</v>
          </cell>
          <cell r="AE901" t="str">
            <v>NA</v>
          </cell>
          <cell r="AF901" t="str">
            <v>404SP.NA1</v>
          </cell>
        </row>
        <row r="902">
          <cell r="A902">
            <v>902</v>
          </cell>
          <cell r="AD902" t="str">
            <v>404SP</v>
          </cell>
          <cell r="AE902" t="str">
            <v>NA</v>
          </cell>
          <cell r="AF902" t="str">
            <v>404SP.NA2</v>
          </cell>
        </row>
        <row r="903">
          <cell r="A903">
            <v>903</v>
          </cell>
          <cell r="B903" t="str">
            <v>404IP</v>
          </cell>
          <cell r="C903" t="str">
            <v>Amort of LT Plant - Intangible Plant</v>
          </cell>
          <cell r="AD903" t="str">
            <v>404IP</v>
          </cell>
          <cell r="AE903" t="str">
            <v>NA</v>
          </cell>
          <cell r="AF903" t="str">
            <v>404IP.NA</v>
          </cell>
        </row>
        <row r="904">
          <cell r="A904">
            <v>904</v>
          </cell>
          <cell r="D904" t="str">
            <v>S</v>
          </cell>
          <cell r="E904" t="str">
            <v>I-SITUS</v>
          </cell>
          <cell r="F904">
            <v>0</v>
          </cell>
          <cell r="G904">
            <v>0</v>
          </cell>
          <cell r="H904">
            <v>0</v>
          </cell>
          <cell r="I904">
            <v>0</v>
          </cell>
          <cell r="J904">
            <v>0</v>
          </cell>
          <cell r="K904">
            <v>0</v>
          </cell>
          <cell r="M904">
            <v>0.43</v>
          </cell>
          <cell r="N904">
            <v>0</v>
          </cell>
          <cell r="O904">
            <v>0</v>
          </cell>
          <cell r="P904">
            <v>0.43</v>
          </cell>
          <cell r="Q904">
            <v>0</v>
          </cell>
          <cell r="R904">
            <v>0</v>
          </cell>
          <cell r="S904" t="str">
            <v>PLNT</v>
          </cell>
          <cell r="T904">
            <v>0</v>
          </cell>
          <cell r="U904">
            <v>0</v>
          </cell>
          <cell r="V904">
            <v>0</v>
          </cell>
          <cell r="W904">
            <v>0</v>
          </cell>
          <cell r="X904">
            <v>0</v>
          </cell>
          <cell r="Y904">
            <v>0</v>
          </cell>
          <cell r="Z904">
            <v>0</v>
          </cell>
          <cell r="AA904">
            <v>0</v>
          </cell>
          <cell r="AB904">
            <v>0</v>
          </cell>
          <cell r="AD904" t="str">
            <v>404IP</v>
          </cell>
          <cell r="AE904" t="str">
            <v>S</v>
          </cell>
          <cell r="AF904" t="str">
            <v>404IP.S</v>
          </cell>
        </row>
        <row r="905">
          <cell r="A905">
            <v>905</v>
          </cell>
          <cell r="D905" t="str">
            <v>SE</v>
          </cell>
          <cell r="E905" t="str">
            <v>P</v>
          </cell>
          <cell r="F905">
            <v>0</v>
          </cell>
          <cell r="G905">
            <v>0</v>
          </cell>
          <cell r="H905">
            <v>0</v>
          </cell>
          <cell r="I905">
            <v>0</v>
          </cell>
          <cell r="J905">
            <v>0</v>
          </cell>
          <cell r="K905">
            <v>0</v>
          </cell>
          <cell r="M905">
            <v>0.43</v>
          </cell>
          <cell r="N905">
            <v>0</v>
          </cell>
          <cell r="O905">
            <v>0</v>
          </cell>
          <cell r="P905">
            <v>0.43</v>
          </cell>
          <cell r="Q905">
            <v>0</v>
          </cell>
          <cell r="R905">
            <v>0</v>
          </cell>
          <cell r="S905" t="str">
            <v>PLNT</v>
          </cell>
          <cell r="T905">
            <v>0</v>
          </cell>
          <cell r="U905">
            <v>0</v>
          </cell>
          <cell r="V905">
            <v>0</v>
          </cell>
          <cell r="W905">
            <v>0</v>
          </cell>
          <cell r="X905">
            <v>0</v>
          </cell>
          <cell r="Y905">
            <v>0</v>
          </cell>
          <cell r="Z905">
            <v>0</v>
          </cell>
          <cell r="AA905">
            <v>0</v>
          </cell>
          <cell r="AB905">
            <v>0</v>
          </cell>
          <cell r="AD905" t="str">
            <v>404IP</v>
          </cell>
          <cell r="AE905" t="str">
            <v>SE</v>
          </cell>
          <cell r="AF905" t="str">
            <v>404IP.SE</v>
          </cell>
        </row>
        <row r="906">
          <cell r="A906">
            <v>906</v>
          </cell>
          <cell r="D906" t="str">
            <v>SG</v>
          </cell>
          <cell r="E906" t="str">
            <v>I-SG</v>
          </cell>
          <cell r="F906">
            <v>391856.15798459802</v>
          </cell>
          <cell r="G906">
            <v>326628.82305679598</v>
          </cell>
          <cell r="H906">
            <v>65227.334927802018</v>
          </cell>
          <cell r="I906">
            <v>0</v>
          </cell>
          <cell r="J906">
            <v>0</v>
          </cell>
          <cell r="K906">
            <v>0</v>
          </cell>
          <cell r="M906">
            <v>0.43</v>
          </cell>
          <cell r="N906">
            <v>140450.39391442228</v>
          </cell>
          <cell r="O906">
            <v>186178.42914237373</v>
          </cell>
          <cell r="P906">
            <v>0.43</v>
          </cell>
          <cell r="Q906">
            <v>28047.754018954867</v>
          </cell>
          <cell r="R906">
            <v>37179.580908847151</v>
          </cell>
          <cell r="S906" t="str">
            <v>PLNT</v>
          </cell>
          <cell r="T906">
            <v>0</v>
          </cell>
          <cell r="U906">
            <v>0</v>
          </cell>
          <cell r="V906">
            <v>0</v>
          </cell>
          <cell r="W906">
            <v>0</v>
          </cell>
          <cell r="X906">
            <v>0</v>
          </cell>
          <cell r="Y906">
            <v>0</v>
          </cell>
          <cell r="Z906">
            <v>0</v>
          </cell>
          <cell r="AA906">
            <v>0</v>
          </cell>
          <cell r="AB906">
            <v>0</v>
          </cell>
          <cell r="AD906" t="str">
            <v>404IP</v>
          </cell>
          <cell r="AE906" t="str">
            <v>SG</v>
          </cell>
          <cell r="AF906" t="str">
            <v>404IP.SG</v>
          </cell>
        </row>
        <row r="907">
          <cell r="A907">
            <v>907</v>
          </cell>
          <cell r="D907" t="str">
            <v>SO</v>
          </cell>
          <cell r="E907" t="str">
            <v>PTD</v>
          </cell>
          <cell r="F907">
            <v>1126430.3828373458</v>
          </cell>
          <cell r="G907">
            <v>582243.60644329025</v>
          </cell>
          <cell r="H907">
            <v>223219.44258450382</v>
          </cell>
          <cell r="I907">
            <v>320967.33380955178</v>
          </cell>
          <cell r="J907">
            <v>0</v>
          </cell>
          <cell r="K907">
            <v>0</v>
          </cell>
          <cell r="M907">
            <v>0.43</v>
          </cell>
          <cell r="N907">
            <v>250364.7507706148</v>
          </cell>
          <cell r="O907">
            <v>331878.85567267548</v>
          </cell>
          <cell r="P907">
            <v>0.43</v>
          </cell>
          <cell r="Q907">
            <v>95984.360311336641</v>
          </cell>
          <cell r="R907">
            <v>127235.08227316719</v>
          </cell>
          <cell r="S907" t="str">
            <v>PLNT</v>
          </cell>
          <cell r="T907">
            <v>37790.647113446379</v>
          </cell>
          <cell r="U907">
            <v>153828.92964020639</v>
          </cell>
          <cell r="V907">
            <v>78545.733433545654</v>
          </cell>
          <cell r="W907">
            <v>8803.3868334601812</v>
          </cell>
          <cell r="X907">
            <v>41998.636788893142</v>
          </cell>
          <cell r="Y907">
            <v>0</v>
          </cell>
          <cell r="Z907">
            <v>0</v>
          </cell>
          <cell r="AA907">
            <v>0</v>
          </cell>
          <cell r="AB907">
            <v>0</v>
          </cell>
          <cell r="AD907" t="str">
            <v>404IP</v>
          </cell>
          <cell r="AE907" t="str">
            <v>SO</v>
          </cell>
          <cell r="AF907" t="str">
            <v>404IP.SO</v>
          </cell>
        </row>
        <row r="908">
          <cell r="A908">
            <v>908</v>
          </cell>
          <cell r="D908" t="str">
            <v>CN</v>
          </cell>
          <cell r="E908" t="str">
            <v>CUST</v>
          </cell>
          <cell r="F908">
            <v>263012.06834010029</v>
          </cell>
          <cell r="G908">
            <v>0</v>
          </cell>
          <cell r="H908">
            <v>0</v>
          </cell>
          <cell r="I908">
            <v>0</v>
          </cell>
          <cell r="J908">
            <v>263012.06834010029</v>
          </cell>
          <cell r="K908">
            <v>0</v>
          </cell>
          <cell r="M908">
            <v>0.43</v>
          </cell>
          <cell r="N908">
            <v>0</v>
          </cell>
          <cell r="O908">
            <v>0</v>
          </cell>
          <cell r="P908">
            <v>0.43</v>
          </cell>
          <cell r="Q908">
            <v>0</v>
          </cell>
          <cell r="R908">
            <v>0</v>
          </cell>
          <cell r="S908" t="str">
            <v>CUST</v>
          </cell>
          <cell r="T908">
            <v>0</v>
          </cell>
          <cell r="U908">
            <v>0</v>
          </cell>
          <cell r="V908">
            <v>0</v>
          </cell>
          <cell r="W908">
            <v>0</v>
          </cell>
          <cell r="X908">
            <v>0</v>
          </cell>
          <cell r="Y908">
            <v>0</v>
          </cell>
          <cell r="Z908">
            <v>0</v>
          </cell>
          <cell r="AA908">
            <v>0</v>
          </cell>
          <cell r="AB908">
            <v>0</v>
          </cell>
          <cell r="AD908" t="str">
            <v>404IP</v>
          </cell>
          <cell r="AE908" t="str">
            <v>CN</v>
          </cell>
          <cell r="AF908" t="str">
            <v>404IP.CN</v>
          </cell>
        </row>
        <row r="909">
          <cell r="A909">
            <v>909</v>
          </cell>
          <cell r="D909" t="str">
            <v>DGP</v>
          </cell>
          <cell r="E909" t="str">
            <v>I-DGP</v>
          </cell>
          <cell r="F909">
            <v>0</v>
          </cell>
          <cell r="G909">
            <v>0</v>
          </cell>
          <cell r="H909">
            <v>0</v>
          </cell>
          <cell r="I909">
            <v>0</v>
          </cell>
          <cell r="J909">
            <v>0</v>
          </cell>
          <cell r="K909">
            <v>0</v>
          </cell>
          <cell r="M909">
            <v>0.43</v>
          </cell>
          <cell r="N909">
            <v>0</v>
          </cell>
          <cell r="O909">
            <v>0</v>
          </cell>
          <cell r="P909">
            <v>0.43</v>
          </cell>
          <cell r="Q909">
            <v>0</v>
          </cell>
          <cell r="R909">
            <v>0</v>
          </cell>
          <cell r="S909" t="str">
            <v>PLNT</v>
          </cell>
          <cell r="T909">
            <v>0</v>
          </cell>
          <cell r="U909">
            <v>0</v>
          </cell>
          <cell r="V909">
            <v>0</v>
          </cell>
          <cell r="W909">
            <v>0</v>
          </cell>
          <cell r="X909">
            <v>0</v>
          </cell>
          <cell r="Y909">
            <v>0</v>
          </cell>
          <cell r="Z909">
            <v>0</v>
          </cell>
          <cell r="AA909">
            <v>0</v>
          </cell>
          <cell r="AB909">
            <v>0</v>
          </cell>
          <cell r="AD909" t="str">
            <v>404IP</v>
          </cell>
          <cell r="AE909" t="str">
            <v>DGP</v>
          </cell>
          <cell r="AF909" t="str">
            <v>404IP.DGP</v>
          </cell>
        </row>
        <row r="910">
          <cell r="A910">
            <v>910</v>
          </cell>
          <cell r="D910" t="str">
            <v>DGU</v>
          </cell>
          <cell r="E910" t="str">
            <v>I-DGU</v>
          </cell>
          <cell r="F910">
            <v>0</v>
          </cell>
          <cell r="G910">
            <v>0</v>
          </cell>
          <cell r="H910">
            <v>0</v>
          </cell>
          <cell r="I910">
            <v>0</v>
          </cell>
          <cell r="J910">
            <v>0</v>
          </cell>
          <cell r="K910">
            <v>0</v>
          </cell>
          <cell r="M910">
            <v>0.43</v>
          </cell>
          <cell r="N910">
            <v>0</v>
          </cell>
          <cell r="O910">
            <v>0</v>
          </cell>
          <cell r="P910">
            <v>0.43</v>
          </cell>
          <cell r="Q910">
            <v>0</v>
          </cell>
          <cell r="R910">
            <v>0</v>
          </cell>
          <cell r="S910" t="str">
            <v>PLNT</v>
          </cell>
          <cell r="T910">
            <v>0</v>
          </cell>
          <cell r="U910">
            <v>0</v>
          </cell>
          <cell r="V910">
            <v>0</v>
          </cell>
          <cell r="W910">
            <v>0</v>
          </cell>
          <cell r="X910">
            <v>0</v>
          </cell>
          <cell r="Y910">
            <v>0</v>
          </cell>
          <cell r="Z910">
            <v>0</v>
          </cell>
          <cell r="AA910">
            <v>0</v>
          </cell>
          <cell r="AB910">
            <v>0</v>
          </cell>
          <cell r="AD910" t="str">
            <v>404IP</v>
          </cell>
          <cell r="AE910" t="str">
            <v>DGU</v>
          </cell>
          <cell r="AF910" t="str">
            <v>404IP.DGU</v>
          </cell>
        </row>
        <row r="911">
          <cell r="A911">
            <v>911</v>
          </cell>
          <cell r="D911" t="str">
            <v>CAEW</v>
          </cell>
          <cell r="E911" t="str">
            <v>P</v>
          </cell>
          <cell r="F911">
            <v>0</v>
          </cell>
          <cell r="G911">
            <v>0</v>
          </cell>
          <cell r="H911">
            <v>0</v>
          </cell>
          <cell r="I911">
            <v>0</v>
          </cell>
          <cell r="J911">
            <v>0</v>
          </cell>
          <cell r="K911">
            <v>0</v>
          </cell>
          <cell r="M911">
            <v>0.43</v>
          </cell>
          <cell r="N911">
            <v>0</v>
          </cell>
          <cell r="O911">
            <v>0</v>
          </cell>
          <cell r="P911">
            <v>0.43</v>
          </cell>
          <cell r="Q911">
            <v>0</v>
          </cell>
          <cell r="R911">
            <v>0</v>
          </cell>
          <cell r="S911" t="str">
            <v>PLNT</v>
          </cell>
          <cell r="T911">
            <v>0</v>
          </cell>
          <cell r="U911">
            <v>0</v>
          </cell>
          <cell r="V911">
            <v>0</v>
          </cell>
          <cell r="W911">
            <v>0</v>
          </cell>
          <cell r="X911">
            <v>0</v>
          </cell>
          <cell r="Y911">
            <v>0</v>
          </cell>
          <cell r="Z911">
            <v>0</v>
          </cell>
          <cell r="AA911">
            <v>0</v>
          </cell>
          <cell r="AB911">
            <v>0</v>
          </cell>
          <cell r="AD911" t="str">
            <v>404IP</v>
          </cell>
          <cell r="AE911" t="str">
            <v>CAEW</v>
          </cell>
          <cell r="AF911" t="str">
            <v>404IP.CAEW</v>
          </cell>
        </row>
        <row r="912">
          <cell r="A912">
            <v>912</v>
          </cell>
          <cell r="D912" t="str">
            <v>CAGW1</v>
          </cell>
          <cell r="E912" t="str">
            <v>I-SG</v>
          </cell>
          <cell r="F912">
            <v>3060876.5918736509</v>
          </cell>
          <cell r="G912">
            <v>2551371.2068934329</v>
          </cell>
          <cell r="H912">
            <v>509505.38498021814</v>
          </cell>
          <cell r="I912">
            <v>0</v>
          </cell>
          <cell r="J912">
            <v>0</v>
          </cell>
          <cell r="K912">
            <v>0</v>
          </cell>
          <cell r="M912">
            <v>0.43</v>
          </cell>
          <cell r="N912">
            <v>1097089.6189641762</v>
          </cell>
          <cell r="O912">
            <v>1454281.587929257</v>
          </cell>
          <cell r="P912">
            <v>0.43</v>
          </cell>
          <cell r="Q912">
            <v>219087.31554149379</v>
          </cell>
          <cell r="R912">
            <v>290418.06943872437</v>
          </cell>
          <cell r="S912" t="str">
            <v>PLNT</v>
          </cell>
          <cell r="T912">
            <v>0</v>
          </cell>
          <cell r="U912">
            <v>0</v>
          </cell>
          <cell r="V912">
            <v>0</v>
          </cell>
          <cell r="W912">
            <v>0</v>
          </cell>
          <cell r="X912">
            <v>0</v>
          </cell>
          <cell r="Y912">
            <v>0</v>
          </cell>
          <cell r="Z912">
            <v>0</v>
          </cell>
          <cell r="AA912">
            <v>0</v>
          </cell>
          <cell r="AB912">
            <v>0</v>
          </cell>
          <cell r="AD912" t="str">
            <v>404IP</v>
          </cell>
          <cell r="AE912" t="str">
            <v>CAGW1</v>
          </cell>
          <cell r="AF912" t="str">
            <v>404IP.CAGW1</v>
          </cell>
        </row>
        <row r="913">
          <cell r="A913">
            <v>913</v>
          </cell>
          <cell r="D913" t="str">
            <v>JBG</v>
          </cell>
          <cell r="E913" t="str">
            <v>I-SG</v>
          </cell>
          <cell r="F913">
            <v>440.43001292158885</v>
          </cell>
          <cell r="G913">
            <v>367.11720315780349</v>
          </cell>
          <cell r="H913">
            <v>73.312809763785339</v>
          </cell>
          <cell r="I913">
            <v>0</v>
          </cell>
          <cell r="J913">
            <v>0</v>
          </cell>
          <cell r="K913">
            <v>0</v>
          </cell>
          <cell r="M913">
            <v>0.43</v>
          </cell>
          <cell r="N913">
            <v>157.8603973578555</v>
          </cell>
          <cell r="O913">
            <v>209.25680579994801</v>
          </cell>
          <cell r="P913">
            <v>0.43</v>
          </cell>
          <cell r="Q913">
            <v>31.524508198427696</v>
          </cell>
          <cell r="R913">
            <v>41.788301565357649</v>
          </cell>
          <cell r="S913" t="str">
            <v>PLNT</v>
          </cell>
          <cell r="T913">
            <v>0</v>
          </cell>
          <cell r="U913">
            <v>0</v>
          </cell>
          <cell r="V913">
            <v>0</v>
          </cell>
          <cell r="W913">
            <v>0</v>
          </cell>
          <cell r="X913">
            <v>0</v>
          </cell>
          <cell r="Y913">
            <v>0</v>
          </cell>
          <cell r="Z913">
            <v>0</v>
          </cell>
          <cell r="AA913">
            <v>0</v>
          </cell>
          <cell r="AB913">
            <v>0</v>
          </cell>
          <cell r="AD913" t="str">
            <v>404IP</v>
          </cell>
          <cell r="AE913" t="str">
            <v>JBG</v>
          </cell>
          <cell r="AF913" t="str">
            <v>404IP.JBG</v>
          </cell>
        </row>
        <row r="914">
          <cell r="A914">
            <v>914</v>
          </cell>
          <cell r="F914">
            <v>4842615.631048617</v>
          </cell>
          <cell r="G914">
            <v>3460610.753596677</v>
          </cell>
          <cell r="H914">
            <v>798025.47530228773</v>
          </cell>
          <cell r="I914">
            <v>320967.33380955178</v>
          </cell>
          <cell r="J914">
            <v>263012.06834010029</v>
          </cell>
          <cell r="K914">
            <v>0</v>
          </cell>
          <cell r="N914">
            <v>1488062.6240465711</v>
          </cell>
          <cell r="O914">
            <v>1972548.1295501061</v>
          </cell>
          <cell r="Q914">
            <v>343150.95437998377</v>
          </cell>
          <cell r="R914">
            <v>454874.52092230401</v>
          </cell>
          <cell r="T914">
            <v>37790.647113446379</v>
          </cell>
          <cell r="U914">
            <v>153828.92964020639</v>
          </cell>
          <cell r="V914">
            <v>78545.733433545654</v>
          </cell>
          <cell r="W914">
            <v>8803.3868334601812</v>
          </cell>
          <cell r="X914">
            <v>41998.636788893142</v>
          </cell>
          <cell r="Y914">
            <v>0</v>
          </cell>
          <cell r="Z914">
            <v>0</v>
          </cell>
          <cell r="AA914">
            <v>0</v>
          </cell>
          <cell r="AB914">
            <v>0</v>
          </cell>
          <cell r="AD914" t="str">
            <v>404IP</v>
          </cell>
          <cell r="AE914" t="str">
            <v>NA</v>
          </cell>
          <cell r="AF914" t="str">
            <v>404IP.NA1</v>
          </cell>
        </row>
        <row r="915">
          <cell r="A915">
            <v>915</v>
          </cell>
          <cell r="AD915" t="str">
            <v>404IP</v>
          </cell>
          <cell r="AE915" t="str">
            <v>NA</v>
          </cell>
          <cell r="AF915" t="str">
            <v>404IP.NA2</v>
          </cell>
        </row>
        <row r="916">
          <cell r="A916">
            <v>916</v>
          </cell>
          <cell r="B916" t="str">
            <v>404OP</v>
          </cell>
          <cell r="C916" t="str">
            <v>Amort of LT Plant - Other Plant</v>
          </cell>
          <cell r="AD916" t="str">
            <v>404OP</v>
          </cell>
          <cell r="AE916" t="str">
            <v>NA</v>
          </cell>
          <cell r="AF916" t="str">
            <v>404OP.NA</v>
          </cell>
        </row>
        <row r="917">
          <cell r="A917">
            <v>917</v>
          </cell>
          <cell r="D917" t="str">
            <v>CAGE</v>
          </cell>
          <cell r="E917" t="str">
            <v>P</v>
          </cell>
          <cell r="F917">
            <v>0</v>
          </cell>
          <cell r="G917">
            <v>0</v>
          </cell>
          <cell r="H917">
            <v>0</v>
          </cell>
          <cell r="I917">
            <v>0</v>
          </cell>
          <cell r="J917">
            <v>0</v>
          </cell>
          <cell r="K917">
            <v>0</v>
          </cell>
          <cell r="M917">
            <v>0.43</v>
          </cell>
          <cell r="N917">
            <v>0</v>
          </cell>
          <cell r="O917">
            <v>0</v>
          </cell>
          <cell r="P917">
            <v>0.43</v>
          </cell>
          <cell r="Q917">
            <v>0</v>
          </cell>
          <cell r="R917">
            <v>0</v>
          </cell>
          <cell r="S917" t="str">
            <v>PLNT</v>
          </cell>
          <cell r="T917">
            <v>0</v>
          </cell>
          <cell r="U917">
            <v>0</v>
          </cell>
          <cell r="V917">
            <v>0</v>
          </cell>
          <cell r="W917">
            <v>0</v>
          </cell>
          <cell r="X917">
            <v>0</v>
          </cell>
          <cell r="Y917">
            <v>0</v>
          </cell>
          <cell r="Z917">
            <v>0</v>
          </cell>
          <cell r="AA917">
            <v>0</v>
          </cell>
          <cell r="AB917">
            <v>0</v>
          </cell>
          <cell r="AD917" t="str">
            <v>404OP</v>
          </cell>
          <cell r="AE917" t="str">
            <v>CAGE</v>
          </cell>
          <cell r="AF917" t="str">
            <v>404OP.CAGE</v>
          </cell>
        </row>
        <row r="918">
          <cell r="A918">
            <v>918</v>
          </cell>
          <cell r="F918">
            <v>0</v>
          </cell>
          <cell r="G918">
            <v>0</v>
          </cell>
          <cell r="H918">
            <v>0</v>
          </cell>
          <cell r="I918">
            <v>0</v>
          </cell>
          <cell r="J918">
            <v>0</v>
          </cell>
          <cell r="K918">
            <v>0</v>
          </cell>
          <cell r="N918">
            <v>0</v>
          </cell>
          <cell r="O918">
            <v>0</v>
          </cell>
          <cell r="Q918">
            <v>0</v>
          </cell>
          <cell r="R918">
            <v>0</v>
          </cell>
          <cell r="T918">
            <v>0</v>
          </cell>
          <cell r="U918">
            <v>0</v>
          </cell>
          <cell r="V918">
            <v>0</v>
          </cell>
          <cell r="W918">
            <v>0</v>
          </cell>
          <cell r="X918">
            <v>0</v>
          </cell>
          <cell r="Y918">
            <v>0</v>
          </cell>
          <cell r="Z918">
            <v>0</v>
          </cell>
          <cell r="AA918">
            <v>0</v>
          </cell>
          <cell r="AB918">
            <v>0</v>
          </cell>
          <cell r="AD918" t="str">
            <v>404OP</v>
          </cell>
          <cell r="AE918" t="str">
            <v>NA</v>
          </cell>
          <cell r="AF918" t="str">
            <v>404OP.NA1</v>
          </cell>
        </row>
        <row r="919">
          <cell r="A919">
            <v>919</v>
          </cell>
          <cell r="AD919" t="str">
            <v>404OP</v>
          </cell>
          <cell r="AE919" t="str">
            <v>NA</v>
          </cell>
          <cell r="AF919" t="str">
            <v>404OP.NA2</v>
          </cell>
        </row>
        <row r="920">
          <cell r="A920">
            <v>920</v>
          </cell>
          <cell r="B920" t="str">
            <v>404HP</v>
          </cell>
          <cell r="C920" t="str">
            <v>Amortization of Other Electric Plant</v>
          </cell>
          <cell r="AD920" t="str">
            <v>404HP</v>
          </cell>
          <cell r="AE920" t="str">
            <v>NA</v>
          </cell>
          <cell r="AF920" t="str">
            <v>404HP.NA</v>
          </cell>
        </row>
        <row r="921">
          <cell r="A921">
            <v>921</v>
          </cell>
          <cell r="D921" t="str">
            <v>DGP</v>
          </cell>
          <cell r="E921" t="str">
            <v>P</v>
          </cell>
          <cell r="F921">
            <v>0</v>
          </cell>
          <cell r="G921">
            <v>0</v>
          </cell>
          <cell r="H921">
            <v>0</v>
          </cell>
          <cell r="I921">
            <v>0</v>
          </cell>
          <cell r="J921">
            <v>0</v>
          </cell>
          <cell r="K921">
            <v>0</v>
          </cell>
          <cell r="M921">
            <v>0.43</v>
          </cell>
          <cell r="N921">
            <v>0</v>
          </cell>
          <cell r="O921">
            <v>0</v>
          </cell>
          <cell r="P921">
            <v>0.43</v>
          </cell>
          <cell r="Q921">
            <v>0</v>
          </cell>
          <cell r="R921">
            <v>0</v>
          </cell>
          <cell r="S921" t="str">
            <v>PLNT</v>
          </cell>
          <cell r="T921">
            <v>0</v>
          </cell>
          <cell r="U921">
            <v>0</v>
          </cell>
          <cell r="V921">
            <v>0</v>
          </cell>
          <cell r="W921">
            <v>0</v>
          </cell>
          <cell r="X921">
            <v>0</v>
          </cell>
          <cell r="Y921">
            <v>0</v>
          </cell>
          <cell r="Z921">
            <v>0</v>
          </cell>
          <cell r="AA921">
            <v>0</v>
          </cell>
          <cell r="AB921">
            <v>0</v>
          </cell>
          <cell r="AD921" t="str">
            <v>404HP</v>
          </cell>
          <cell r="AE921" t="str">
            <v>DGP</v>
          </cell>
          <cell r="AF921" t="str">
            <v>404HP.DGP</v>
          </cell>
        </row>
        <row r="922">
          <cell r="A922">
            <v>922</v>
          </cell>
          <cell r="D922" t="str">
            <v>DGU</v>
          </cell>
          <cell r="E922" t="str">
            <v>P</v>
          </cell>
          <cell r="F922">
            <v>0</v>
          </cell>
          <cell r="G922">
            <v>0</v>
          </cell>
          <cell r="H922">
            <v>0</v>
          </cell>
          <cell r="I922">
            <v>0</v>
          </cell>
          <cell r="J922">
            <v>0</v>
          </cell>
          <cell r="K922">
            <v>0</v>
          </cell>
          <cell r="M922">
            <v>0.43</v>
          </cell>
          <cell r="N922">
            <v>0</v>
          </cell>
          <cell r="O922">
            <v>0</v>
          </cell>
          <cell r="P922">
            <v>0.43</v>
          </cell>
          <cell r="Q922">
            <v>0</v>
          </cell>
          <cell r="R922">
            <v>0</v>
          </cell>
          <cell r="S922" t="str">
            <v>PLNT</v>
          </cell>
          <cell r="T922">
            <v>0</v>
          </cell>
          <cell r="U922">
            <v>0</v>
          </cell>
          <cell r="V922">
            <v>0</v>
          </cell>
          <cell r="W922">
            <v>0</v>
          </cell>
          <cell r="X922">
            <v>0</v>
          </cell>
          <cell r="Y922">
            <v>0</v>
          </cell>
          <cell r="Z922">
            <v>0</v>
          </cell>
          <cell r="AA922">
            <v>0</v>
          </cell>
          <cell r="AB922">
            <v>0</v>
          </cell>
          <cell r="AD922" t="str">
            <v>404HP</v>
          </cell>
          <cell r="AE922" t="str">
            <v>DGU</v>
          </cell>
          <cell r="AF922" t="str">
            <v>404HP.DGU</v>
          </cell>
        </row>
        <row r="923">
          <cell r="A923">
            <v>923</v>
          </cell>
          <cell r="D923" t="str">
            <v>CAGW</v>
          </cell>
          <cell r="E923" t="str">
            <v>P</v>
          </cell>
          <cell r="F923">
            <v>63232.35046170259</v>
          </cell>
          <cell r="G923">
            <v>63232.35046170259</v>
          </cell>
          <cell r="H923">
            <v>0</v>
          </cell>
          <cell r="I923">
            <v>0</v>
          </cell>
          <cell r="J923">
            <v>0</v>
          </cell>
          <cell r="K923">
            <v>0</v>
          </cell>
          <cell r="M923">
            <v>0.43</v>
          </cell>
          <cell r="N923">
            <v>27189.910698532112</v>
          </cell>
          <cell r="O923">
            <v>36042.439763170478</v>
          </cell>
          <cell r="P923">
            <v>0.43</v>
          </cell>
          <cell r="Q923">
            <v>0</v>
          </cell>
          <cell r="R923">
            <v>0</v>
          </cell>
          <cell r="S923" t="str">
            <v>PLNT</v>
          </cell>
          <cell r="T923">
            <v>0</v>
          </cell>
          <cell r="U923">
            <v>0</v>
          </cell>
          <cell r="V923">
            <v>0</v>
          </cell>
          <cell r="W923">
            <v>0</v>
          </cell>
          <cell r="X923">
            <v>0</v>
          </cell>
          <cell r="Y923">
            <v>0</v>
          </cell>
          <cell r="Z923">
            <v>0</v>
          </cell>
          <cell r="AA923">
            <v>0</v>
          </cell>
          <cell r="AB923">
            <v>0</v>
          </cell>
          <cell r="AD923" t="str">
            <v>404HP</v>
          </cell>
          <cell r="AE923" t="str">
            <v>CAGW</v>
          </cell>
          <cell r="AF923" t="str">
            <v>404HP.CAGW</v>
          </cell>
        </row>
        <row r="924">
          <cell r="A924">
            <v>924</v>
          </cell>
          <cell r="F924">
            <v>63232.35046170259</v>
          </cell>
          <cell r="G924">
            <v>63232.35046170259</v>
          </cell>
          <cell r="H924">
            <v>0</v>
          </cell>
          <cell r="I924">
            <v>0</v>
          </cell>
          <cell r="J924">
            <v>0</v>
          </cell>
          <cell r="K924">
            <v>0</v>
          </cell>
          <cell r="N924">
            <v>27189.910698532112</v>
          </cell>
          <cell r="O924">
            <v>36042.439763170478</v>
          </cell>
          <cell r="Q924">
            <v>0</v>
          </cell>
          <cell r="R924">
            <v>0</v>
          </cell>
          <cell r="T924">
            <v>0</v>
          </cell>
          <cell r="U924">
            <v>0</v>
          </cell>
          <cell r="V924">
            <v>0</v>
          </cell>
          <cell r="W924">
            <v>0</v>
          </cell>
          <cell r="X924">
            <v>0</v>
          </cell>
          <cell r="Y924">
            <v>0</v>
          </cell>
          <cell r="Z924">
            <v>0</v>
          </cell>
          <cell r="AA924">
            <v>0</v>
          </cell>
          <cell r="AB924">
            <v>0</v>
          </cell>
          <cell r="AD924" t="str">
            <v>404HP</v>
          </cell>
          <cell r="AE924" t="str">
            <v>NA</v>
          </cell>
          <cell r="AF924" t="str">
            <v>404HP.NA1</v>
          </cell>
        </row>
        <row r="925">
          <cell r="A925">
            <v>925</v>
          </cell>
          <cell r="AD925" t="str">
            <v>404HP</v>
          </cell>
          <cell r="AE925" t="str">
            <v>NA</v>
          </cell>
          <cell r="AF925" t="str">
            <v>404HP.NA2</v>
          </cell>
        </row>
        <row r="926">
          <cell r="A926">
            <v>926</v>
          </cell>
          <cell r="B926" t="str">
            <v>Total Amortization of Limited Term Plant</v>
          </cell>
          <cell r="F926">
            <v>5034107.1996431584</v>
          </cell>
          <cell r="G926">
            <v>3699210.1461435379</v>
          </cell>
          <cell r="H926">
            <v>770439.57667570247</v>
          </cell>
          <cell r="I926">
            <v>296457.19818003546</v>
          </cell>
          <cell r="J926">
            <v>268000.27864388196</v>
          </cell>
          <cell r="K926">
            <v>0</v>
          </cell>
          <cell r="N926">
            <v>1590660.3628417214</v>
          </cell>
          <cell r="O926">
            <v>2108549.7833018168</v>
          </cell>
          <cell r="Q926">
            <v>331289.01797055209</v>
          </cell>
          <cell r="R926">
            <v>439150.55870515044</v>
          </cell>
          <cell r="T926">
            <v>44281.668177224448</v>
          </cell>
          <cell r="U926">
            <v>180250.9916788777</v>
          </cell>
          <cell r="V926">
            <v>92036.95544560891</v>
          </cell>
          <cell r="W926">
            <v>10315.479738274304</v>
          </cell>
          <cell r="X926">
            <v>49212.433240387894</v>
          </cell>
          <cell r="Y926">
            <v>0</v>
          </cell>
          <cell r="Z926">
            <v>0</v>
          </cell>
          <cell r="AA926">
            <v>0</v>
          </cell>
          <cell r="AB926">
            <v>0</v>
          </cell>
          <cell r="AD926" t="str">
            <v>Total Amortization of Limited Term Plant</v>
          </cell>
          <cell r="AE926" t="str">
            <v>NA</v>
          </cell>
          <cell r="AF926" t="str">
            <v>Total Amortization of Limited Term Plant.NA</v>
          </cell>
        </row>
        <row r="927">
          <cell r="A927">
            <v>927</v>
          </cell>
          <cell r="AD927" t="str">
            <v>Total Amortization of Limited Term Plant</v>
          </cell>
          <cell r="AE927" t="str">
            <v>NA</v>
          </cell>
          <cell r="AF927" t="str">
            <v>Total Amortization of Limited Term Plant.NA1</v>
          </cell>
        </row>
        <row r="928">
          <cell r="A928">
            <v>928</v>
          </cell>
          <cell r="AD928" t="str">
            <v>Total Amortization of Limited Term Plant</v>
          </cell>
          <cell r="AE928" t="str">
            <v>NA</v>
          </cell>
          <cell r="AF928" t="str">
            <v>Total Amortization of Limited Term Plant.NA2</v>
          </cell>
        </row>
        <row r="929">
          <cell r="A929">
            <v>929</v>
          </cell>
          <cell r="B929">
            <v>405</v>
          </cell>
          <cell r="C929" t="str">
            <v>Amortization of Other Electric Plant</v>
          </cell>
          <cell r="AD929">
            <v>405</v>
          </cell>
          <cell r="AE929" t="str">
            <v>NA</v>
          </cell>
          <cell r="AF929" t="str">
            <v>405.NA</v>
          </cell>
        </row>
        <row r="930">
          <cell r="A930">
            <v>930</v>
          </cell>
          <cell r="D930" t="str">
            <v>S</v>
          </cell>
          <cell r="E930" t="str">
            <v>GP</v>
          </cell>
          <cell r="F930">
            <v>0</v>
          </cell>
          <cell r="G930">
            <v>0</v>
          </cell>
          <cell r="H930">
            <v>0</v>
          </cell>
          <cell r="I930">
            <v>0</v>
          </cell>
          <cell r="J930">
            <v>0</v>
          </cell>
          <cell r="K930">
            <v>0</v>
          </cell>
          <cell r="M930">
            <v>0.43</v>
          </cell>
          <cell r="N930">
            <v>0</v>
          </cell>
          <cell r="O930">
            <v>0</v>
          </cell>
          <cell r="P930">
            <v>0.43</v>
          </cell>
          <cell r="Q930">
            <v>0</v>
          </cell>
          <cell r="R930">
            <v>0</v>
          </cell>
          <cell r="S930" t="str">
            <v>PLNT</v>
          </cell>
          <cell r="T930">
            <v>0</v>
          </cell>
          <cell r="U930">
            <v>0</v>
          </cell>
          <cell r="V930">
            <v>0</v>
          </cell>
          <cell r="W930">
            <v>0</v>
          </cell>
          <cell r="X930">
            <v>0</v>
          </cell>
          <cell r="Y930">
            <v>0</v>
          </cell>
          <cell r="Z930">
            <v>0</v>
          </cell>
          <cell r="AA930">
            <v>0</v>
          </cell>
          <cell r="AB930">
            <v>0</v>
          </cell>
          <cell r="AD930">
            <v>405</v>
          </cell>
          <cell r="AE930" t="str">
            <v>S</v>
          </cell>
          <cell r="AF930" t="str">
            <v>405.S</v>
          </cell>
        </row>
        <row r="931">
          <cell r="A931">
            <v>931</v>
          </cell>
          <cell r="AD931">
            <v>405</v>
          </cell>
          <cell r="AE931" t="str">
            <v>NA</v>
          </cell>
          <cell r="AF931" t="str">
            <v>405.NA1</v>
          </cell>
        </row>
        <row r="932">
          <cell r="A932">
            <v>932</v>
          </cell>
          <cell r="F932">
            <v>0</v>
          </cell>
          <cell r="G932">
            <v>0</v>
          </cell>
          <cell r="H932">
            <v>0</v>
          </cell>
          <cell r="I932">
            <v>0</v>
          </cell>
          <cell r="J932">
            <v>0</v>
          </cell>
          <cell r="K932">
            <v>0</v>
          </cell>
          <cell r="N932">
            <v>0</v>
          </cell>
          <cell r="O932">
            <v>0</v>
          </cell>
          <cell r="Q932">
            <v>0</v>
          </cell>
          <cell r="R932">
            <v>0</v>
          </cell>
          <cell r="T932">
            <v>0</v>
          </cell>
          <cell r="U932">
            <v>0</v>
          </cell>
          <cell r="V932">
            <v>0</v>
          </cell>
          <cell r="W932">
            <v>0</v>
          </cell>
          <cell r="X932">
            <v>0</v>
          </cell>
          <cell r="Y932">
            <v>0</v>
          </cell>
          <cell r="Z932">
            <v>0</v>
          </cell>
          <cell r="AA932">
            <v>0</v>
          </cell>
          <cell r="AB932">
            <v>0</v>
          </cell>
          <cell r="AD932">
            <v>405</v>
          </cell>
          <cell r="AE932" t="str">
            <v>NA</v>
          </cell>
          <cell r="AF932" t="str">
            <v>405.NA2</v>
          </cell>
        </row>
        <row r="933">
          <cell r="A933">
            <v>933</v>
          </cell>
          <cell r="AD933">
            <v>405</v>
          </cell>
          <cell r="AE933" t="str">
            <v>NA</v>
          </cell>
          <cell r="AF933" t="str">
            <v>405.NA3</v>
          </cell>
        </row>
        <row r="934">
          <cell r="A934">
            <v>934</v>
          </cell>
          <cell r="B934">
            <v>406</v>
          </cell>
          <cell r="C934" t="str">
            <v>Amortization of Plant Acquisition Adj</v>
          </cell>
          <cell r="AD934">
            <v>406</v>
          </cell>
          <cell r="AE934" t="str">
            <v>NA</v>
          </cell>
          <cell r="AF934" t="str">
            <v>406.NA</v>
          </cell>
        </row>
        <row r="935">
          <cell r="A935">
            <v>935</v>
          </cell>
          <cell r="D935" t="str">
            <v>S</v>
          </cell>
          <cell r="E935" t="str">
            <v>P</v>
          </cell>
          <cell r="F935">
            <v>0</v>
          </cell>
          <cell r="G935">
            <v>0</v>
          </cell>
          <cell r="H935">
            <v>0</v>
          </cell>
          <cell r="I935">
            <v>0</v>
          </cell>
          <cell r="J935">
            <v>0</v>
          </cell>
          <cell r="K935">
            <v>0</v>
          </cell>
          <cell r="M935">
            <v>0.43</v>
          </cell>
          <cell r="N935">
            <v>0</v>
          </cell>
          <cell r="O935">
            <v>0</v>
          </cell>
          <cell r="P935">
            <v>0.43</v>
          </cell>
          <cell r="Q935">
            <v>0</v>
          </cell>
          <cell r="R935">
            <v>0</v>
          </cell>
          <cell r="Y935">
            <v>0</v>
          </cell>
          <cell r="Z935">
            <v>0</v>
          </cell>
          <cell r="AA935">
            <v>0</v>
          </cell>
          <cell r="AB935">
            <v>0</v>
          </cell>
          <cell r="AD935">
            <v>406</v>
          </cell>
          <cell r="AE935" t="str">
            <v>S</v>
          </cell>
          <cell r="AF935" t="str">
            <v>406.S</v>
          </cell>
        </row>
        <row r="936">
          <cell r="A936">
            <v>936</v>
          </cell>
          <cell r="D936" t="str">
            <v>DGP</v>
          </cell>
          <cell r="E936" t="str">
            <v>P</v>
          </cell>
          <cell r="F936">
            <v>0</v>
          </cell>
          <cell r="AD936">
            <v>406</v>
          </cell>
          <cell r="AE936" t="str">
            <v>DGP</v>
          </cell>
          <cell r="AF936" t="str">
            <v>406.DGP</v>
          </cell>
        </row>
        <row r="937">
          <cell r="A937">
            <v>937</v>
          </cell>
          <cell r="D937" t="str">
            <v>DGU</v>
          </cell>
          <cell r="E937" t="str">
            <v>P</v>
          </cell>
          <cell r="F937">
            <v>0</v>
          </cell>
          <cell r="AD937">
            <v>406</v>
          </cell>
          <cell r="AE937" t="str">
            <v>DGU</v>
          </cell>
          <cell r="AF937" t="str">
            <v>406.DGU</v>
          </cell>
        </row>
        <row r="938">
          <cell r="A938">
            <v>938</v>
          </cell>
          <cell r="D938" t="str">
            <v>SG/CAGW/CAGE</v>
          </cell>
          <cell r="E938" t="str">
            <v>P</v>
          </cell>
          <cell r="F938">
            <v>0</v>
          </cell>
          <cell r="G938">
            <v>0</v>
          </cell>
          <cell r="H938">
            <v>0</v>
          </cell>
          <cell r="I938">
            <v>0</v>
          </cell>
          <cell r="J938">
            <v>0</v>
          </cell>
          <cell r="K938">
            <v>0</v>
          </cell>
          <cell r="M938">
            <v>0.43</v>
          </cell>
          <cell r="N938">
            <v>0</v>
          </cell>
          <cell r="O938">
            <v>0</v>
          </cell>
          <cell r="P938">
            <v>0.43</v>
          </cell>
          <cell r="Q938">
            <v>0</v>
          </cell>
          <cell r="R938">
            <v>0</v>
          </cell>
          <cell r="Y938">
            <v>0</v>
          </cell>
          <cell r="Z938">
            <v>0</v>
          </cell>
          <cell r="AA938">
            <v>0</v>
          </cell>
          <cell r="AB938">
            <v>0</v>
          </cell>
          <cell r="AD938">
            <v>406</v>
          </cell>
          <cell r="AE938" t="str">
            <v>SG/CAGW/CAGE</v>
          </cell>
          <cell r="AF938" t="str">
            <v>406.SG/CAGW/CAGE</v>
          </cell>
        </row>
        <row r="939">
          <cell r="A939">
            <v>939</v>
          </cell>
          <cell r="D939" t="str">
            <v>SO</v>
          </cell>
          <cell r="E939" t="str">
            <v>P</v>
          </cell>
          <cell r="F939">
            <v>0</v>
          </cell>
          <cell r="G939">
            <v>0</v>
          </cell>
          <cell r="H939">
            <v>0</v>
          </cell>
          <cell r="I939">
            <v>0</v>
          </cell>
          <cell r="J939">
            <v>0</v>
          </cell>
          <cell r="K939">
            <v>0</v>
          </cell>
          <cell r="M939">
            <v>0.43</v>
          </cell>
          <cell r="N939">
            <v>0</v>
          </cell>
          <cell r="O939">
            <v>0</v>
          </cell>
          <cell r="P939">
            <v>0.43</v>
          </cell>
          <cell r="Q939">
            <v>0</v>
          </cell>
          <cell r="R939">
            <v>0</v>
          </cell>
          <cell r="Y939">
            <v>0</v>
          </cell>
          <cell r="Z939">
            <v>0</v>
          </cell>
          <cell r="AA939">
            <v>0</v>
          </cell>
          <cell r="AB939">
            <v>0</v>
          </cell>
          <cell r="AD939">
            <v>406</v>
          </cell>
          <cell r="AE939" t="str">
            <v>SO</v>
          </cell>
          <cell r="AF939" t="str">
            <v>406.SO</v>
          </cell>
        </row>
        <row r="940">
          <cell r="A940">
            <v>940</v>
          </cell>
          <cell r="F940">
            <v>0</v>
          </cell>
          <cell r="G940">
            <v>0</v>
          </cell>
          <cell r="H940">
            <v>0</v>
          </cell>
          <cell r="I940">
            <v>0</v>
          </cell>
          <cell r="J940">
            <v>0</v>
          </cell>
          <cell r="K940">
            <v>0</v>
          </cell>
          <cell r="N940">
            <v>0</v>
          </cell>
          <cell r="O940">
            <v>0</v>
          </cell>
          <cell r="Q940">
            <v>0</v>
          </cell>
          <cell r="R940">
            <v>0</v>
          </cell>
          <cell r="T940">
            <v>0</v>
          </cell>
          <cell r="U940">
            <v>0</v>
          </cell>
          <cell r="V940">
            <v>0</v>
          </cell>
          <cell r="W940">
            <v>0</v>
          </cell>
          <cell r="X940">
            <v>0</v>
          </cell>
          <cell r="Y940">
            <v>0</v>
          </cell>
          <cell r="Z940">
            <v>0</v>
          </cell>
          <cell r="AA940">
            <v>0</v>
          </cell>
          <cell r="AB940">
            <v>0</v>
          </cell>
          <cell r="AD940">
            <v>406</v>
          </cell>
          <cell r="AE940" t="str">
            <v>NA</v>
          </cell>
          <cell r="AF940" t="str">
            <v>406.NA1</v>
          </cell>
        </row>
        <row r="941">
          <cell r="A941">
            <v>941</v>
          </cell>
          <cell r="AD941">
            <v>406</v>
          </cell>
          <cell r="AE941" t="str">
            <v>NA</v>
          </cell>
          <cell r="AF941" t="str">
            <v>406.NA2</v>
          </cell>
        </row>
        <row r="942">
          <cell r="A942">
            <v>942</v>
          </cell>
          <cell r="B942">
            <v>407</v>
          </cell>
          <cell r="C942" t="str">
            <v>Amort of Prop Losses, Unrec Plant, etc</v>
          </cell>
          <cell r="AD942">
            <v>407</v>
          </cell>
          <cell r="AE942" t="str">
            <v>NA</v>
          </cell>
          <cell r="AF942" t="str">
            <v>407.NA</v>
          </cell>
        </row>
        <row r="943">
          <cell r="A943">
            <v>943</v>
          </cell>
          <cell r="D943" t="str">
            <v>S</v>
          </cell>
          <cell r="E943" t="str">
            <v>DPW</v>
          </cell>
          <cell r="F943">
            <v>50</v>
          </cell>
          <cell r="G943">
            <v>0</v>
          </cell>
          <cell r="H943">
            <v>0</v>
          </cell>
          <cell r="I943">
            <v>50</v>
          </cell>
          <cell r="J943">
            <v>0</v>
          </cell>
          <cell r="K943">
            <v>0</v>
          </cell>
          <cell r="M943">
            <v>0.43</v>
          </cell>
          <cell r="N943">
            <v>0</v>
          </cell>
          <cell r="O943">
            <v>0</v>
          </cell>
          <cell r="P943">
            <v>0.43</v>
          </cell>
          <cell r="Q943">
            <v>0</v>
          </cell>
          <cell r="R943">
            <v>0</v>
          </cell>
          <cell r="S943" t="str">
            <v>PLNT</v>
          </cell>
          <cell r="T943">
            <v>5.8869927143224059</v>
          </cell>
          <cell r="U943">
            <v>23.963331067746893</v>
          </cell>
          <cell r="V943">
            <v>12.235783078185664</v>
          </cell>
          <cell r="W943">
            <v>1.3713836123092409</v>
          </cell>
          <cell r="X943">
            <v>6.5425095274357927</v>
          </cell>
          <cell r="Y943">
            <v>0</v>
          </cell>
          <cell r="Z943">
            <v>0</v>
          </cell>
          <cell r="AA943">
            <v>0</v>
          </cell>
          <cell r="AB943">
            <v>0</v>
          </cell>
          <cell r="AD943">
            <v>407</v>
          </cell>
          <cell r="AE943" t="str">
            <v>S</v>
          </cell>
          <cell r="AF943" t="str">
            <v>407.S</v>
          </cell>
        </row>
        <row r="944">
          <cell r="A944">
            <v>944</v>
          </cell>
          <cell r="D944" t="str">
            <v>SO</v>
          </cell>
          <cell r="E944" t="str">
            <v>GP</v>
          </cell>
          <cell r="F944">
            <v>0</v>
          </cell>
          <cell r="G944">
            <v>0</v>
          </cell>
          <cell r="H944">
            <v>0</v>
          </cell>
          <cell r="I944">
            <v>0</v>
          </cell>
          <cell r="J944">
            <v>0</v>
          </cell>
          <cell r="K944">
            <v>0</v>
          </cell>
          <cell r="M944">
            <v>0.43</v>
          </cell>
          <cell r="N944">
            <v>0</v>
          </cell>
          <cell r="O944">
            <v>0</v>
          </cell>
          <cell r="P944">
            <v>0.43</v>
          </cell>
          <cell r="Q944">
            <v>0</v>
          </cell>
          <cell r="R944">
            <v>0</v>
          </cell>
          <cell r="S944" t="str">
            <v>PLNT</v>
          </cell>
          <cell r="T944">
            <v>0</v>
          </cell>
          <cell r="U944">
            <v>0</v>
          </cell>
          <cell r="V944">
            <v>0</v>
          </cell>
          <cell r="W944">
            <v>0</v>
          </cell>
          <cell r="X944">
            <v>0</v>
          </cell>
          <cell r="Y944">
            <v>0</v>
          </cell>
          <cell r="Z944">
            <v>0</v>
          </cell>
          <cell r="AA944">
            <v>0</v>
          </cell>
          <cell r="AB944">
            <v>0</v>
          </cell>
          <cell r="AD944">
            <v>407</v>
          </cell>
          <cell r="AE944" t="str">
            <v>SO</v>
          </cell>
          <cell r="AF944" t="str">
            <v>407.SO</v>
          </cell>
        </row>
        <row r="945">
          <cell r="A945">
            <v>945</v>
          </cell>
          <cell r="D945" t="str">
            <v>DGP</v>
          </cell>
          <cell r="E945" t="str">
            <v>P</v>
          </cell>
          <cell r="F945">
            <v>0</v>
          </cell>
          <cell r="G945">
            <v>0</v>
          </cell>
          <cell r="H945">
            <v>0</v>
          </cell>
          <cell r="I945">
            <v>0</v>
          </cell>
          <cell r="J945">
            <v>0</v>
          </cell>
          <cell r="K945">
            <v>0</v>
          </cell>
          <cell r="M945">
            <v>0.43</v>
          </cell>
          <cell r="N945">
            <v>0</v>
          </cell>
          <cell r="O945">
            <v>0</v>
          </cell>
          <cell r="P945">
            <v>0.43</v>
          </cell>
          <cell r="Q945">
            <v>0</v>
          </cell>
          <cell r="R945">
            <v>0</v>
          </cell>
          <cell r="S945" t="str">
            <v>PLNT</v>
          </cell>
          <cell r="T945">
            <v>0</v>
          </cell>
          <cell r="U945">
            <v>0</v>
          </cell>
          <cell r="V945">
            <v>0</v>
          </cell>
          <cell r="W945">
            <v>0</v>
          </cell>
          <cell r="X945">
            <v>0</v>
          </cell>
          <cell r="Y945">
            <v>0</v>
          </cell>
          <cell r="Z945">
            <v>0</v>
          </cell>
          <cell r="AA945">
            <v>0</v>
          </cell>
          <cell r="AB945">
            <v>0</v>
          </cell>
          <cell r="AD945">
            <v>407</v>
          </cell>
          <cell r="AE945" t="str">
            <v>DGP</v>
          </cell>
          <cell r="AF945" t="str">
            <v>407.DGP</v>
          </cell>
        </row>
        <row r="946">
          <cell r="A946">
            <v>946</v>
          </cell>
          <cell r="D946" t="str">
            <v>SE</v>
          </cell>
          <cell r="E946" t="str">
            <v>P</v>
          </cell>
          <cell r="F946">
            <v>0</v>
          </cell>
          <cell r="G946">
            <v>0</v>
          </cell>
          <cell r="H946">
            <v>0</v>
          </cell>
          <cell r="I946">
            <v>0</v>
          </cell>
          <cell r="J946">
            <v>0</v>
          </cell>
          <cell r="K946">
            <v>0</v>
          </cell>
          <cell r="M946">
            <v>0.43</v>
          </cell>
          <cell r="N946">
            <v>0</v>
          </cell>
          <cell r="O946">
            <v>0</v>
          </cell>
          <cell r="P946">
            <v>0.43</v>
          </cell>
          <cell r="Q946">
            <v>0</v>
          </cell>
          <cell r="R946">
            <v>0</v>
          </cell>
          <cell r="S946" t="str">
            <v>PLNT</v>
          </cell>
          <cell r="T946">
            <v>0</v>
          </cell>
          <cell r="U946">
            <v>0</v>
          </cell>
          <cell r="V946">
            <v>0</v>
          </cell>
          <cell r="W946">
            <v>0</v>
          </cell>
          <cell r="X946">
            <v>0</v>
          </cell>
          <cell r="Y946">
            <v>0</v>
          </cell>
          <cell r="Z946">
            <v>0</v>
          </cell>
          <cell r="AA946">
            <v>0</v>
          </cell>
          <cell r="AB946">
            <v>0</v>
          </cell>
          <cell r="AD946">
            <v>407</v>
          </cell>
          <cell r="AE946" t="str">
            <v>SE</v>
          </cell>
          <cell r="AF946" t="str">
            <v>407.SE</v>
          </cell>
        </row>
        <row r="947">
          <cell r="A947">
            <v>947</v>
          </cell>
          <cell r="D947" t="str">
            <v>CAGW</v>
          </cell>
          <cell r="E947" t="str">
            <v>P</v>
          </cell>
          <cell r="F947">
            <v>82361.759263031505</v>
          </cell>
          <cell r="G947">
            <v>82361.759263031505</v>
          </cell>
          <cell r="H947">
            <v>0</v>
          </cell>
          <cell r="I947">
            <v>0</v>
          </cell>
          <cell r="J947">
            <v>0</v>
          </cell>
          <cell r="K947">
            <v>0</v>
          </cell>
          <cell r="M947">
            <v>0.43</v>
          </cell>
          <cell r="N947">
            <v>35415.556483103544</v>
          </cell>
          <cell r="O947">
            <v>46946.20277992796</v>
          </cell>
          <cell r="P947">
            <v>0.43</v>
          </cell>
          <cell r="Q947">
            <v>0</v>
          </cell>
          <cell r="R947">
            <v>0</v>
          </cell>
          <cell r="S947" t="str">
            <v>PLNT</v>
          </cell>
          <cell r="T947">
            <v>0</v>
          </cell>
          <cell r="U947">
            <v>0</v>
          </cell>
          <cell r="V947">
            <v>0</v>
          </cell>
          <cell r="W947">
            <v>0</v>
          </cell>
          <cell r="X947">
            <v>0</v>
          </cell>
          <cell r="Y947">
            <v>0</v>
          </cell>
          <cell r="Z947">
            <v>0</v>
          </cell>
          <cell r="AA947">
            <v>0</v>
          </cell>
          <cell r="AB947">
            <v>0</v>
          </cell>
          <cell r="AD947">
            <v>407</v>
          </cell>
          <cell r="AE947" t="str">
            <v>CAGW</v>
          </cell>
          <cell r="AF947" t="str">
            <v>407.CAGW</v>
          </cell>
        </row>
        <row r="948">
          <cell r="A948">
            <v>948</v>
          </cell>
          <cell r="D948" t="str">
            <v>TROJP</v>
          </cell>
          <cell r="E948" t="str">
            <v>P</v>
          </cell>
          <cell r="F948">
            <v>0</v>
          </cell>
          <cell r="G948">
            <v>0</v>
          </cell>
          <cell r="H948">
            <v>0</v>
          </cell>
          <cell r="I948">
            <v>0</v>
          </cell>
          <cell r="J948">
            <v>0</v>
          </cell>
          <cell r="K948">
            <v>0</v>
          </cell>
          <cell r="M948">
            <v>0.43</v>
          </cell>
          <cell r="N948">
            <v>0</v>
          </cell>
          <cell r="O948">
            <v>0</v>
          </cell>
          <cell r="P948">
            <v>0.43</v>
          </cell>
          <cell r="Q948">
            <v>0</v>
          </cell>
          <cell r="R948">
            <v>0</v>
          </cell>
          <cell r="S948" t="str">
            <v>PLNT</v>
          </cell>
          <cell r="T948">
            <v>0</v>
          </cell>
          <cell r="U948">
            <v>0</v>
          </cell>
          <cell r="V948">
            <v>0</v>
          </cell>
          <cell r="W948">
            <v>0</v>
          </cell>
          <cell r="X948">
            <v>0</v>
          </cell>
          <cell r="Y948">
            <v>0</v>
          </cell>
          <cell r="Z948">
            <v>0</v>
          </cell>
          <cell r="AA948">
            <v>0</v>
          </cell>
          <cell r="AB948">
            <v>0</v>
          </cell>
          <cell r="AD948">
            <v>407</v>
          </cell>
          <cell r="AE948" t="str">
            <v>TROJP</v>
          </cell>
          <cell r="AF948" t="str">
            <v>407.TROJP</v>
          </cell>
        </row>
        <row r="949">
          <cell r="A949">
            <v>949</v>
          </cell>
          <cell r="F949">
            <v>82411.759263031505</v>
          </cell>
          <cell r="G949">
            <v>82361.759263031505</v>
          </cell>
          <cell r="H949">
            <v>0</v>
          </cell>
          <cell r="I949">
            <v>50</v>
          </cell>
          <cell r="J949">
            <v>0</v>
          </cell>
          <cell r="K949">
            <v>0</v>
          </cell>
          <cell r="N949">
            <v>35415.556483103544</v>
          </cell>
          <cell r="O949">
            <v>46946.20277992796</v>
          </cell>
          <cell r="Q949">
            <v>0</v>
          </cell>
          <cell r="R949">
            <v>0</v>
          </cell>
          <cell r="T949">
            <v>5.8869927143224059</v>
          </cell>
          <cell r="U949">
            <v>23.963331067746893</v>
          </cell>
          <cell r="V949">
            <v>12.235783078185664</v>
          </cell>
          <cell r="W949">
            <v>1.3713836123092409</v>
          </cell>
          <cell r="X949">
            <v>6.5425095274357927</v>
          </cell>
          <cell r="Y949">
            <v>0</v>
          </cell>
          <cell r="Z949">
            <v>0</v>
          </cell>
          <cell r="AA949">
            <v>0</v>
          </cell>
          <cell r="AB949">
            <v>0</v>
          </cell>
          <cell r="AD949">
            <v>407</v>
          </cell>
          <cell r="AE949" t="str">
            <v>NA</v>
          </cell>
          <cell r="AF949" t="str">
            <v>407.NA1</v>
          </cell>
        </row>
        <row r="950">
          <cell r="A950">
            <v>950</v>
          </cell>
          <cell r="AD950">
            <v>407</v>
          </cell>
          <cell r="AE950" t="str">
            <v>NA</v>
          </cell>
          <cell r="AF950" t="str">
            <v>407.NA2</v>
          </cell>
        </row>
        <row r="951">
          <cell r="A951">
            <v>951</v>
          </cell>
          <cell r="B951" t="str">
            <v>TOTAL AMORTIZATION EXPENSE</v>
          </cell>
          <cell r="F951">
            <v>5116518.9589061895</v>
          </cell>
          <cell r="G951">
            <v>3781571.9054065696</v>
          </cell>
          <cell r="H951">
            <v>770439.57667570247</v>
          </cell>
          <cell r="I951">
            <v>296507.19818003546</v>
          </cell>
          <cell r="J951">
            <v>268000.27864388196</v>
          </cell>
          <cell r="K951">
            <v>0</v>
          </cell>
          <cell r="N951">
            <v>1626075.9193248251</v>
          </cell>
          <cell r="O951">
            <v>2155495.9860817445</v>
          </cell>
          <cell r="Q951">
            <v>331289.01797055209</v>
          </cell>
          <cell r="R951">
            <v>439150.55870515044</v>
          </cell>
          <cell r="T951">
            <v>44287.555169938772</v>
          </cell>
          <cell r="U951">
            <v>180274.95500994546</v>
          </cell>
          <cell r="V951">
            <v>92049.191228687094</v>
          </cell>
          <cell r="W951">
            <v>10316.851121886613</v>
          </cell>
          <cell r="X951">
            <v>49218.975749915327</v>
          </cell>
          <cell r="Y951">
            <v>0</v>
          </cell>
          <cell r="Z951">
            <v>0</v>
          </cell>
          <cell r="AA951">
            <v>0</v>
          </cell>
          <cell r="AB951">
            <v>0</v>
          </cell>
          <cell r="AD951" t="str">
            <v>TOTAL AMORTIZATION EXPENSE</v>
          </cell>
          <cell r="AE951" t="str">
            <v>NA</v>
          </cell>
          <cell r="AF951" t="str">
            <v>TOTAL AMORTIZATION EXPENSE.NA</v>
          </cell>
        </row>
        <row r="952">
          <cell r="A952">
            <v>952</v>
          </cell>
          <cell r="AD952" t="str">
            <v>TOTAL AMORTIZATION EXPENSE</v>
          </cell>
          <cell r="AE952" t="str">
            <v>NA</v>
          </cell>
          <cell r="AF952" t="str">
            <v>TOTAL AMORTIZATION EXPENSE.NA1</v>
          </cell>
        </row>
        <row r="953">
          <cell r="A953">
            <v>953</v>
          </cell>
          <cell r="B953">
            <v>408</v>
          </cell>
          <cell r="C953" t="str">
            <v>Taxes Other Than Income</v>
          </cell>
          <cell r="AD953">
            <v>408</v>
          </cell>
          <cell r="AE953" t="str">
            <v>NA</v>
          </cell>
          <cell r="AF953" t="str">
            <v>408.NA</v>
          </cell>
        </row>
        <row r="954">
          <cell r="A954">
            <v>954</v>
          </cell>
          <cell r="D954" t="str">
            <v>S</v>
          </cell>
          <cell r="E954" t="str">
            <v>GP</v>
          </cell>
          <cell r="F954">
            <v>12529561.649981406</v>
          </cell>
          <cell r="G954">
            <v>6066647.7577122375</v>
          </cell>
          <cell r="H954">
            <v>3065527.6699095289</v>
          </cell>
          <cell r="I954">
            <v>3321494.3957167212</v>
          </cell>
          <cell r="J954">
            <v>75891.826642918692</v>
          </cell>
          <cell r="K954">
            <v>0</v>
          </cell>
          <cell r="M954">
            <v>0.43</v>
          </cell>
          <cell r="N954">
            <v>2608658.535816262</v>
          </cell>
          <cell r="O954">
            <v>3457989.221895976</v>
          </cell>
          <cell r="P954">
            <v>0.43</v>
          </cell>
          <cell r="Q954">
            <v>1318176.8980610974</v>
          </cell>
          <cell r="R954">
            <v>1747350.7718484318</v>
          </cell>
          <cell r="S954" t="str">
            <v>PLNT</v>
          </cell>
          <cell r="T954">
            <v>391072.26616494078</v>
          </cell>
          <cell r="U954">
            <v>1591881.396884514</v>
          </cell>
          <cell r="V954">
            <v>812821.69842798344</v>
          </cell>
          <cell r="W954">
            <v>91100.859653257925</v>
          </cell>
          <cell r="X954">
            <v>434618.17458602478</v>
          </cell>
          <cell r="Y954">
            <v>0</v>
          </cell>
          <cell r="Z954">
            <v>0</v>
          </cell>
          <cell r="AA954">
            <v>0</v>
          </cell>
          <cell r="AB954">
            <v>0</v>
          </cell>
          <cell r="AD954">
            <v>408</v>
          </cell>
          <cell r="AE954" t="str">
            <v>S</v>
          </cell>
          <cell r="AF954" t="str">
            <v>408.S</v>
          </cell>
        </row>
        <row r="955">
          <cell r="A955">
            <v>955</v>
          </cell>
          <cell r="D955" t="str">
            <v>GPS</v>
          </cell>
          <cell r="E955" t="str">
            <v>GP</v>
          </cell>
          <cell r="F955">
            <v>9023749.2337532323</v>
          </cell>
          <cell r="G955">
            <v>4369179.8312184224</v>
          </cell>
          <cell r="H955">
            <v>2207782.9803755744</v>
          </cell>
          <cell r="I955">
            <v>2392129.3773520719</v>
          </cell>
          <cell r="J955">
            <v>54657.044807165053</v>
          </cell>
          <cell r="K955">
            <v>0</v>
          </cell>
          <cell r="M955">
            <v>0.43</v>
          </cell>
          <cell r="N955">
            <v>1878747.3274239216</v>
          </cell>
          <cell r="O955">
            <v>2490432.5037945011</v>
          </cell>
          <cell r="P955">
            <v>0.43</v>
          </cell>
          <cell r="Q955">
            <v>949346.68156149704</v>
          </cell>
          <cell r="R955">
            <v>1258436.2988140776</v>
          </cell>
          <cell r="S955" t="str">
            <v>PLNT</v>
          </cell>
          <cell r="T955">
            <v>281648.96432376484</v>
          </cell>
          <cell r="U955">
            <v>1146467.7645274187</v>
          </cell>
          <cell r="V955">
            <v>585391.52312470577</v>
          </cell>
          <cell r="W955">
            <v>65610.540532482788</v>
          </cell>
          <cell r="X955">
            <v>313010.58484369965</v>
          </cell>
          <cell r="Y955">
            <v>0</v>
          </cell>
          <cell r="Z955">
            <v>0</v>
          </cell>
          <cell r="AA955">
            <v>0</v>
          </cell>
          <cell r="AB955">
            <v>0</v>
          </cell>
          <cell r="AD955">
            <v>408</v>
          </cell>
          <cell r="AE955" t="str">
            <v>GPS</v>
          </cell>
          <cell r="AF955" t="str">
            <v>408.GPS</v>
          </cell>
        </row>
        <row r="956">
          <cell r="A956">
            <v>956</v>
          </cell>
          <cell r="D956" t="str">
            <v>SO</v>
          </cell>
          <cell r="E956" t="str">
            <v>GP</v>
          </cell>
          <cell r="F956">
            <v>-172331.52902458853</v>
          </cell>
          <cell r="G956">
            <v>-83440.643283932674</v>
          </cell>
          <cell r="H956">
            <v>-42163.252424994236</v>
          </cell>
          <cell r="I956">
            <v>-45683.817507000633</v>
          </cell>
          <cell r="J956">
            <v>-1043.815808660999</v>
          </cell>
          <cell r="K956">
            <v>0</v>
          </cell>
          <cell r="M956">
            <v>0.43</v>
          </cell>
          <cell r="N956">
            <v>-35879.47661209105</v>
          </cell>
          <cell r="O956">
            <v>-47561.166671841631</v>
          </cell>
          <cell r="P956">
            <v>0.43</v>
          </cell>
          <cell r="Q956">
            <v>-18130.198542747523</v>
          </cell>
          <cell r="R956">
            <v>-24033.053882246717</v>
          </cell>
          <cell r="S956" t="str">
            <v>PLNT</v>
          </cell>
          <cell r="T956">
            <v>-5378.8060165229417</v>
          </cell>
          <cell r="U956">
            <v>-21894.728867175752</v>
          </cell>
          <cell r="V956">
            <v>-11179.545623981607</v>
          </cell>
          <cell r="W956">
            <v>-1253.0007735365332</v>
          </cell>
          <cell r="X956">
            <v>-5977.736225783794</v>
          </cell>
          <cell r="Y956">
            <v>0</v>
          </cell>
          <cell r="Z956">
            <v>0</v>
          </cell>
          <cell r="AA956">
            <v>0</v>
          </cell>
          <cell r="AB956">
            <v>0</v>
          </cell>
          <cell r="AD956">
            <v>408</v>
          </cell>
          <cell r="AE956" t="str">
            <v>SO</v>
          </cell>
          <cell r="AF956" t="str">
            <v>408.SO</v>
          </cell>
        </row>
        <row r="957">
          <cell r="A957">
            <v>957</v>
          </cell>
          <cell r="D957" t="str">
            <v>SE</v>
          </cell>
          <cell r="E957" t="str">
            <v>P</v>
          </cell>
          <cell r="F957">
            <v>26858.83440877483</v>
          </cell>
          <cell r="G957">
            <v>26858.83440877483</v>
          </cell>
          <cell r="H957">
            <v>0</v>
          </cell>
          <cell r="I957">
            <v>0</v>
          </cell>
          <cell r="J957">
            <v>0</v>
          </cell>
          <cell r="K957">
            <v>0</v>
          </cell>
          <cell r="M957">
            <v>0.43</v>
          </cell>
          <cell r="N957">
            <v>11549.298795773177</v>
          </cell>
          <cell r="O957">
            <v>15309.535613001655</v>
          </cell>
          <cell r="P957">
            <v>0.43</v>
          </cell>
          <cell r="Q957">
            <v>0</v>
          </cell>
          <cell r="R957">
            <v>0</v>
          </cell>
          <cell r="S957" t="str">
            <v>PLNT</v>
          </cell>
          <cell r="T957">
            <v>0</v>
          </cell>
          <cell r="U957">
            <v>0</v>
          </cell>
          <cell r="V957">
            <v>0</v>
          </cell>
          <cell r="W957">
            <v>0</v>
          </cell>
          <cell r="X957">
            <v>0</v>
          </cell>
          <cell r="Y957">
            <v>0</v>
          </cell>
          <cell r="Z957">
            <v>0</v>
          </cell>
          <cell r="AA957">
            <v>0</v>
          </cell>
          <cell r="AB957">
            <v>0</v>
          </cell>
          <cell r="AD957">
            <v>408</v>
          </cell>
          <cell r="AE957" t="str">
            <v>SE</v>
          </cell>
          <cell r="AF957" t="str">
            <v>408.SE</v>
          </cell>
        </row>
        <row r="958">
          <cell r="A958">
            <v>958</v>
          </cell>
          <cell r="D958" t="str">
            <v>SG</v>
          </cell>
          <cell r="E958" t="str">
            <v>P</v>
          </cell>
          <cell r="F958">
            <v>0</v>
          </cell>
          <cell r="G958">
            <v>0</v>
          </cell>
          <cell r="H958">
            <v>0</v>
          </cell>
          <cell r="I958">
            <v>0</v>
          </cell>
          <cell r="J958">
            <v>0</v>
          </cell>
          <cell r="K958">
            <v>0</v>
          </cell>
          <cell r="M958">
            <v>0.43</v>
          </cell>
          <cell r="N958">
            <v>0</v>
          </cell>
          <cell r="O958">
            <v>0</v>
          </cell>
          <cell r="P958">
            <v>0.43</v>
          </cell>
          <cell r="Q958">
            <v>0</v>
          </cell>
          <cell r="R958">
            <v>0</v>
          </cell>
          <cell r="S958" t="str">
            <v>PLNT</v>
          </cell>
          <cell r="T958">
            <v>0</v>
          </cell>
          <cell r="U958">
            <v>0</v>
          </cell>
          <cell r="V958">
            <v>0</v>
          </cell>
          <cell r="W958">
            <v>0</v>
          </cell>
          <cell r="X958">
            <v>0</v>
          </cell>
          <cell r="Y958">
            <v>0</v>
          </cell>
          <cell r="Z958">
            <v>0</v>
          </cell>
          <cell r="AA958">
            <v>0</v>
          </cell>
          <cell r="AB958">
            <v>0</v>
          </cell>
          <cell r="AD958">
            <v>408</v>
          </cell>
          <cell r="AE958" t="str">
            <v>SG</v>
          </cell>
          <cell r="AF958" t="str">
            <v>408.SG</v>
          </cell>
        </row>
        <row r="959">
          <cell r="A959">
            <v>959</v>
          </cell>
          <cell r="D959" t="str">
            <v>OPRV-ID</v>
          </cell>
          <cell r="E959" t="str">
            <v>DMSC</v>
          </cell>
          <cell r="F959">
            <v>0</v>
          </cell>
          <cell r="G959">
            <v>0</v>
          </cell>
          <cell r="H959">
            <v>0</v>
          </cell>
          <cell r="I959">
            <v>0</v>
          </cell>
          <cell r="J959">
            <v>0</v>
          </cell>
          <cell r="K959">
            <v>0</v>
          </cell>
          <cell r="M959">
            <v>0.43</v>
          </cell>
          <cell r="N959">
            <v>0</v>
          </cell>
          <cell r="O959">
            <v>0</v>
          </cell>
          <cell r="P959">
            <v>0.43</v>
          </cell>
          <cell r="Q959">
            <v>0</v>
          </cell>
          <cell r="R959">
            <v>0</v>
          </cell>
          <cell r="S959" t="str">
            <v>PLNT</v>
          </cell>
          <cell r="T959">
            <v>0</v>
          </cell>
          <cell r="U959">
            <v>0</v>
          </cell>
          <cell r="V959">
            <v>0</v>
          </cell>
          <cell r="W959">
            <v>0</v>
          </cell>
          <cell r="X959">
            <v>0</v>
          </cell>
          <cell r="Y959">
            <v>0</v>
          </cell>
          <cell r="Z959">
            <v>0</v>
          </cell>
          <cell r="AA959">
            <v>0</v>
          </cell>
          <cell r="AB959">
            <v>0</v>
          </cell>
          <cell r="AD959">
            <v>408</v>
          </cell>
          <cell r="AE959" t="str">
            <v>OPRV-ID</v>
          </cell>
          <cell r="AF959" t="str">
            <v>408.OPRV-ID</v>
          </cell>
        </row>
        <row r="960">
          <cell r="A960">
            <v>960</v>
          </cell>
          <cell r="D960" t="str">
            <v>EXCTAX</v>
          </cell>
          <cell r="E960" t="str">
            <v>GP</v>
          </cell>
          <cell r="F960">
            <v>0</v>
          </cell>
          <cell r="G960">
            <v>0</v>
          </cell>
          <cell r="H960">
            <v>0</v>
          </cell>
          <cell r="I960">
            <v>0</v>
          </cell>
          <cell r="J960">
            <v>0</v>
          </cell>
          <cell r="K960">
            <v>0</v>
          </cell>
          <cell r="M960">
            <v>0.43</v>
          </cell>
          <cell r="N960">
            <v>0</v>
          </cell>
          <cell r="O960">
            <v>0</v>
          </cell>
          <cell r="P960">
            <v>0.43</v>
          </cell>
          <cell r="Q960">
            <v>0</v>
          </cell>
          <cell r="R960">
            <v>0</v>
          </cell>
          <cell r="S960" t="str">
            <v>PLNT</v>
          </cell>
          <cell r="T960">
            <v>0</v>
          </cell>
          <cell r="U960">
            <v>0</v>
          </cell>
          <cell r="V960">
            <v>0</v>
          </cell>
          <cell r="W960">
            <v>0</v>
          </cell>
          <cell r="X960">
            <v>0</v>
          </cell>
          <cell r="Y960">
            <v>0</v>
          </cell>
          <cell r="Z960">
            <v>0</v>
          </cell>
          <cell r="AA960">
            <v>0</v>
          </cell>
          <cell r="AB960">
            <v>0</v>
          </cell>
          <cell r="AD960">
            <v>408</v>
          </cell>
          <cell r="AE960" t="str">
            <v>EXCTAX</v>
          </cell>
          <cell r="AF960" t="str">
            <v>408.EXCTAX</v>
          </cell>
        </row>
        <row r="961">
          <cell r="A961">
            <v>961</v>
          </cell>
          <cell r="D961" t="str">
            <v>DGP</v>
          </cell>
          <cell r="E961" t="str">
            <v>GP</v>
          </cell>
          <cell r="F961">
            <v>0</v>
          </cell>
          <cell r="G961">
            <v>0</v>
          </cell>
          <cell r="H961">
            <v>0</v>
          </cell>
          <cell r="I961">
            <v>0</v>
          </cell>
          <cell r="J961">
            <v>0</v>
          </cell>
          <cell r="K961">
            <v>0</v>
          </cell>
          <cell r="M961">
            <v>0.43</v>
          </cell>
          <cell r="N961">
            <v>0</v>
          </cell>
          <cell r="O961">
            <v>0</v>
          </cell>
          <cell r="P961">
            <v>0.43</v>
          </cell>
          <cell r="Q961">
            <v>0</v>
          </cell>
          <cell r="R961">
            <v>0</v>
          </cell>
          <cell r="S961" t="str">
            <v>PLNT</v>
          </cell>
          <cell r="T961">
            <v>0</v>
          </cell>
          <cell r="U961">
            <v>0</v>
          </cell>
          <cell r="V961">
            <v>0</v>
          </cell>
          <cell r="W961">
            <v>0</v>
          </cell>
          <cell r="X961">
            <v>0</v>
          </cell>
          <cell r="Y961">
            <v>0</v>
          </cell>
          <cell r="Z961">
            <v>0</v>
          </cell>
          <cell r="AA961">
            <v>0</v>
          </cell>
          <cell r="AB961">
            <v>0</v>
          </cell>
          <cell r="AD961">
            <v>408</v>
          </cell>
          <cell r="AE961" t="str">
            <v>DGP</v>
          </cell>
          <cell r="AF961" t="str">
            <v>408.DGP</v>
          </cell>
        </row>
        <row r="962">
          <cell r="A962">
            <v>962</v>
          </cell>
          <cell r="F962">
            <v>21407838.189118821</v>
          </cell>
          <cell r="G962">
            <v>10379245.780055501</v>
          </cell>
          <cell r="H962">
            <v>5231147.3978601089</v>
          </cell>
          <cell r="I962">
            <v>5667939.9555617925</v>
          </cell>
          <cell r="J962">
            <v>129505.05564142273</v>
          </cell>
          <cell r="K962">
            <v>0</v>
          </cell>
          <cell r="N962">
            <v>4463075.685423865</v>
          </cell>
          <cell r="O962">
            <v>5916170.0946316365</v>
          </cell>
          <cell r="Q962">
            <v>2249393.381079847</v>
          </cell>
          <cell r="R962">
            <v>2981754.0167802628</v>
          </cell>
          <cell r="T962">
            <v>667342.42447218276</v>
          </cell>
          <cell r="U962">
            <v>2716454.4325447571</v>
          </cell>
          <cell r="V962">
            <v>1387033.6759287075</v>
          </cell>
          <cell r="W962">
            <v>155458.39941220419</v>
          </cell>
          <cell r="X962">
            <v>741651.0232039406</v>
          </cell>
          <cell r="Y962">
            <v>0</v>
          </cell>
          <cell r="Z962">
            <v>0</v>
          </cell>
          <cell r="AA962">
            <v>0</v>
          </cell>
          <cell r="AB962">
            <v>0</v>
          </cell>
          <cell r="AD962">
            <v>408</v>
          </cell>
          <cell r="AE962" t="str">
            <v>NA</v>
          </cell>
          <cell r="AF962" t="str">
            <v>408.NA1</v>
          </cell>
        </row>
        <row r="963">
          <cell r="A963">
            <v>963</v>
          </cell>
          <cell r="AD963">
            <v>408</v>
          </cell>
          <cell r="AE963" t="str">
            <v>NA</v>
          </cell>
          <cell r="AF963" t="str">
            <v>408.NA2</v>
          </cell>
        </row>
        <row r="964">
          <cell r="A964">
            <v>964</v>
          </cell>
          <cell r="B964">
            <v>41140</v>
          </cell>
          <cell r="C964" t="str">
            <v>Deferred Investment Tax Credit - Fed</v>
          </cell>
          <cell r="AD964">
            <v>41140</v>
          </cell>
          <cell r="AE964" t="str">
            <v>NA</v>
          </cell>
          <cell r="AF964" t="str">
            <v>41140.NA</v>
          </cell>
        </row>
        <row r="965">
          <cell r="A965">
            <v>965</v>
          </cell>
          <cell r="D965" t="str">
            <v>CAGE</v>
          </cell>
          <cell r="E965" t="str">
            <v>PTD</v>
          </cell>
          <cell r="F965">
            <v>0</v>
          </cell>
          <cell r="G965">
            <v>0</v>
          </cell>
          <cell r="H965">
            <v>0</v>
          </cell>
          <cell r="I965">
            <v>0</v>
          </cell>
          <cell r="J965">
            <v>0</v>
          </cell>
          <cell r="K965">
            <v>0</v>
          </cell>
          <cell r="M965">
            <v>0.43</v>
          </cell>
          <cell r="N965">
            <v>0</v>
          </cell>
          <cell r="O965">
            <v>0</v>
          </cell>
          <cell r="P965">
            <v>0.43</v>
          </cell>
          <cell r="Q965">
            <v>0</v>
          </cell>
          <cell r="R965">
            <v>0</v>
          </cell>
          <cell r="S965" t="str">
            <v>PLNT</v>
          </cell>
          <cell r="T965">
            <v>0</v>
          </cell>
          <cell r="U965">
            <v>0</v>
          </cell>
          <cell r="V965">
            <v>0</v>
          </cell>
          <cell r="W965">
            <v>0</v>
          </cell>
          <cell r="X965">
            <v>0</v>
          </cell>
          <cell r="Y965">
            <v>0</v>
          </cell>
          <cell r="Z965">
            <v>0</v>
          </cell>
          <cell r="AA965">
            <v>0</v>
          </cell>
          <cell r="AB965">
            <v>0</v>
          </cell>
          <cell r="AD965">
            <v>41140</v>
          </cell>
          <cell r="AE965" t="str">
            <v>CAGE</v>
          </cell>
          <cell r="AF965" t="str">
            <v>41140.CAGE</v>
          </cell>
        </row>
        <row r="966">
          <cell r="A966">
            <v>966</v>
          </cell>
          <cell r="AD966">
            <v>41140</v>
          </cell>
          <cell r="AE966" t="str">
            <v>NA</v>
          </cell>
          <cell r="AF966" t="str">
            <v>41140.NA1</v>
          </cell>
        </row>
        <row r="967">
          <cell r="A967">
            <v>967</v>
          </cell>
          <cell r="F967">
            <v>0</v>
          </cell>
          <cell r="G967">
            <v>0</v>
          </cell>
          <cell r="H967">
            <v>0</v>
          </cell>
          <cell r="I967">
            <v>0</v>
          </cell>
          <cell r="J967">
            <v>0</v>
          </cell>
          <cell r="K967">
            <v>0</v>
          </cell>
          <cell r="N967">
            <v>0</v>
          </cell>
          <cell r="O967">
            <v>0</v>
          </cell>
          <cell r="Q967">
            <v>0</v>
          </cell>
          <cell r="R967">
            <v>0</v>
          </cell>
          <cell r="T967">
            <v>0</v>
          </cell>
          <cell r="U967">
            <v>0</v>
          </cell>
          <cell r="V967">
            <v>0</v>
          </cell>
          <cell r="W967">
            <v>0</v>
          </cell>
          <cell r="X967">
            <v>0</v>
          </cell>
          <cell r="Y967">
            <v>0</v>
          </cell>
          <cell r="Z967">
            <v>0</v>
          </cell>
          <cell r="AA967">
            <v>0</v>
          </cell>
          <cell r="AB967">
            <v>0</v>
          </cell>
          <cell r="AD967">
            <v>41140</v>
          </cell>
          <cell r="AE967" t="str">
            <v>NA</v>
          </cell>
          <cell r="AF967" t="str">
            <v>41140.NA2</v>
          </cell>
        </row>
        <row r="968">
          <cell r="A968">
            <v>968</v>
          </cell>
          <cell r="AD968">
            <v>41140</v>
          </cell>
          <cell r="AE968" t="str">
            <v>NA</v>
          </cell>
          <cell r="AF968" t="str">
            <v>41140.NA3</v>
          </cell>
        </row>
        <row r="969">
          <cell r="A969">
            <v>969</v>
          </cell>
          <cell r="B969">
            <v>41141</v>
          </cell>
          <cell r="C969" t="str">
            <v>Deferred Investment Tax Credit - Idaho</v>
          </cell>
          <cell r="AD969">
            <v>41141</v>
          </cell>
          <cell r="AE969" t="str">
            <v>NA</v>
          </cell>
          <cell r="AF969" t="str">
            <v>41141.NA</v>
          </cell>
        </row>
        <row r="970">
          <cell r="A970">
            <v>970</v>
          </cell>
          <cell r="D970" t="str">
            <v>CAGE</v>
          </cell>
          <cell r="E970" t="str">
            <v>PTD</v>
          </cell>
          <cell r="F970">
            <v>0</v>
          </cell>
          <cell r="G970">
            <v>0</v>
          </cell>
          <cell r="H970">
            <v>0</v>
          </cell>
          <cell r="I970">
            <v>0</v>
          </cell>
          <cell r="J970">
            <v>0</v>
          </cell>
          <cell r="K970">
            <v>0</v>
          </cell>
          <cell r="M970">
            <v>0.43</v>
          </cell>
          <cell r="N970">
            <v>0</v>
          </cell>
          <cell r="O970">
            <v>0</v>
          </cell>
          <cell r="P970">
            <v>0.43</v>
          </cell>
          <cell r="Q970">
            <v>0</v>
          </cell>
          <cell r="R970">
            <v>0</v>
          </cell>
          <cell r="S970" t="str">
            <v>PLNT</v>
          </cell>
          <cell r="T970">
            <v>0</v>
          </cell>
          <cell r="U970">
            <v>0</v>
          </cell>
          <cell r="V970">
            <v>0</v>
          </cell>
          <cell r="W970">
            <v>0</v>
          </cell>
          <cell r="X970">
            <v>0</v>
          </cell>
          <cell r="Y970">
            <v>0</v>
          </cell>
          <cell r="Z970">
            <v>0</v>
          </cell>
          <cell r="AA970">
            <v>0</v>
          </cell>
          <cell r="AB970">
            <v>0</v>
          </cell>
          <cell r="AD970">
            <v>41141</v>
          </cell>
          <cell r="AE970" t="str">
            <v>CAGE</v>
          </cell>
          <cell r="AF970" t="str">
            <v>41141.CAGE</v>
          </cell>
        </row>
        <row r="971">
          <cell r="A971">
            <v>971</v>
          </cell>
          <cell r="AD971">
            <v>41141</v>
          </cell>
          <cell r="AE971" t="str">
            <v>NA</v>
          </cell>
          <cell r="AF971" t="str">
            <v>41141.NA1</v>
          </cell>
        </row>
        <row r="972">
          <cell r="A972">
            <v>972</v>
          </cell>
          <cell r="F972">
            <v>0</v>
          </cell>
          <cell r="G972">
            <v>0</v>
          </cell>
          <cell r="H972">
            <v>0</v>
          </cell>
          <cell r="I972">
            <v>0</v>
          </cell>
          <cell r="J972">
            <v>0</v>
          </cell>
          <cell r="K972">
            <v>0</v>
          </cell>
          <cell r="N972">
            <v>0</v>
          </cell>
          <cell r="O972">
            <v>0</v>
          </cell>
          <cell r="Q972">
            <v>0</v>
          </cell>
          <cell r="R972">
            <v>0</v>
          </cell>
          <cell r="T972">
            <v>0</v>
          </cell>
          <cell r="U972">
            <v>0</v>
          </cell>
          <cell r="V972">
            <v>0</v>
          </cell>
          <cell r="W972">
            <v>0</v>
          </cell>
          <cell r="X972">
            <v>0</v>
          </cell>
          <cell r="Y972">
            <v>0</v>
          </cell>
          <cell r="Z972">
            <v>0</v>
          </cell>
          <cell r="AA972">
            <v>0</v>
          </cell>
          <cell r="AB972">
            <v>0</v>
          </cell>
          <cell r="AD972">
            <v>41141</v>
          </cell>
          <cell r="AE972" t="str">
            <v>NA</v>
          </cell>
          <cell r="AF972" t="str">
            <v>41141.NA2</v>
          </cell>
        </row>
        <row r="973">
          <cell r="A973">
            <v>973</v>
          </cell>
          <cell r="AD973">
            <v>41141</v>
          </cell>
          <cell r="AE973" t="str">
            <v>NA</v>
          </cell>
          <cell r="AF973" t="str">
            <v>41141.NA3</v>
          </cell>
        </row>
        <row r="974">
          <cell r="A974">
            <v>974</v>
          </cell>
          <cell r="B974" t="str">
            <v>TOTAL DEFERRED ITC</v>
          </cell>
          <cell r="F974">
            <v>0</v>
          </cell>
          <cell r="G974">
            <v>0</v>
          </cell>
          <cell r="H974">
            <v>0</v>
          </cell>
          <cell r="I974">
            <v>0</v>
          </cell>
          <cell r="J974">
            <v>0</v>
          </cell>
          <cell r="K974">
            <v>0</v>
          </cell>
          <cell r="N974">
            <v>0</v>
          </cell>
          <cell r="O974">
            <v>0</v>
          </cell>
          <cell r="Q974">
            <v>0</v>
          </cell>
          <cell r="R974">
            <v>0</v>
          </cell>
          <cell r="T974">
            <v>0</v>
          </cell>
          <cell r="U974">
            <v>0</v>
          </cell>
          <cell r="V974">
            <v>0</v>
          </cell>
          <cell r="W974">
            <v>0</v>
          </cell>
          <cell r="X974">
            <v>0</v>
          </cell>
          <cell r="Y974">
            <v>0</v>
          </cell>
          <cell r="Z974">
            <v>0</v>
          </cell>
          <cell r="AA974">
            <v>0</v>
          </cell>
          <cell r="AB974">
            <v>0</v>
          </cell>
          <cell r="AD974" t="str">
            <v>TOTAL DEFERRED ITC</v>
          </cell>
          <cell r="AE974" t="str">
            <v>NA</v>
          </cell>
          <cell r="AF974" t="str">
            <v>TOTAL DEFERRED ITC.NA</v>
          </cell>
        </row>
        <row r="975">
          <cell r="A975">
            <v>975</v>
          </cell>
          <cell r="AD975" t="str">
            <v>TOTAL DEFERRED ITC</v>
          </cell>
          <cell r="AE975" t="str">
            <v>NA</v>
          </cell>
          <cell r="AF975" t="str">
            <v>TOTAL DEFERRED ITC.NA1</v>
          </cell>
        </row>
        <row r="976">
          <cell r="A976">
            <v>976</v>
          </cell>
          <cell r="B976">
            <v>427</v>
          </cell>
          <cell r="C976" t="str">
            <v>Interest on Long-Term Debt</v>
          </cell>
          <cell r="AD976">
            <v>427</v>
          </cell>
          <cell r="AE976" t="str">
            <v>NA</v>
          </cell>
          <cell r="AF976" t="str">
            <v>427.NA</v>
          </cell>
        </row>
        <row r="977">
          <cell r="A977">
            <v>977</v>
          </cell>
          <cell r="D977" t="str">
            <v>S</v>
          </cell>
          <cell r="E977" t="str">
            <v>GP</v>
          </cell>
          <cell r="F977">
            <v>-250072.92046977952</v>
          </cell>
          <cell r="G977">
            <v>-121081.99509396167</v>
          </cell>
          <cell r="H977">
            <v>-61183.741188290645</v>
          </cell>
          <cell r="I977">
            <v>-66292.487084902823</v>
          </cell>
          <cell r="J977">
            <v>-1514.6971026244214</v>
          </cell>
          <cell r="K977">
            <v>0</v>
          </cell>
          <cell r="M977">
            <v>0.43</v>
          </cell>
          <cell r="N977">
            <v>-52065.257890403518</v>
          </cell>
          <cell r="O977">
            <v>-69016.737203558165</v>
          </cell>
          <cell r="P977">
            <v>0.43</v>
          </cell>
          <cell r="Q977">
            <v>-26309.008710964976</v>
          </cell>
          <cell r="R977">
            <v>-34874.73247732567</v>
          </cell>
          <cell r="S977" t="str">
            <v>PLNT</v>
          </cell>
          <cell r="T977">
            <v>-7805.2677696627024</v>
          </cell>
          <cell r="U977">
            <v>-31771.776306397231</v>
          </cell>
          <cell r="V977">
            <v>-16222.809833685913</v>
          </cell>
          <cell r="W977">
            <v>-1818.2486081491545</v>
          </cell>
          <cell r="X977">
            <v>-8674.384567007819</v>
          </cell>
          <cell r="Y977">
            <v>0</v>
          </cell>
          <cell r="Z977">
            <v>0</v>
          </cell>
          <cell r="AA977">
            <v>0</v>
          </cell>
          <cell r="AB977">
            <v>0</v>
          </cell>
          <cell r="AD977">
            <v>427</v>
          </cell>
          <cell r="AE977" t="str">
            <v>S</v>
          </cell>
          <cell r="AF977" t="str">
            <v>427.S</v>
          </cell>
        </row>
        <row r="978">
          <cell r="A978">
            <v>978</v>
          </cell>
          <cell r="D978" t="str">
            <v>SNP</v>
          </cell>
          <cell r="E978" t="str">
            <v>GP</v>
          </cell>
          <cell r="F978">
            <v>22142376.837874785</v>
          </cell>
          <cell r="G978">
            <v>10721045.519905463</v>
          </cell>
          <cell r="H978">
            <v>5417433.6477421578</v>
          </cell>
          <cell r="I978">
            <v>5869780.8135177642</v>
          </cell>
          <cell r="J978">
            <v>134116.85670940173</v>
          </cell>
          <cell r="K978">
            <v>0</v>
          </cell>
          <cell r="M978">
            <v>0.43</v>
          </cell>
          <cell r="N978">
            <v>4610049.5735593494</v>
          </cell>
          <cell r="O978">
            <v>6110995.9463461144</v>
          </cell>
          <cell r="P978">
            <v>0.43</v>
          </cell>
          <cell r="Q978">
            <v>2329496.468529128</v>
          </cell>
          <cell r="R978">
            <v>3087937.1792130303</v>
          </cell>
          <cell r="S978" t="str">
            <v>PLNT</v>
          </cell>
          <cell r="T978">
            <v>691107.13767697045</v>
          </cell>
          <cell r="U978">
            <v>2813190.0185886975</v>
          </cell>
          <cell r="V978">
            <v>1436427.2950139907</v>
          </cell>
          <cell r="W978">
            <v>160994.42431010932</v>
          </cell>
          <cell r="X978">
            <v>768061.93792799581</v>
          </cell>
          <cell r="Y978">
            <v>0</v>
          </cell>
          <cell r="Z978">
            <v>0</v>
          </cell>
          <cell r="AA978">
            <v>0</v>
          </cell>
          <cell r="AB978">
            <v>0</v>
          </cell>
          <cell r="AD978">
            <v>427</v>
          </cell>
          <cell r="AE978" t="str">
            <v>SNP</v>
          </cell>
          <cell r="AF978" t="str">
            <v>427.SNP</v>
          </cell>
        </row>
        <row r="979">
          <cell r="A979">
            <v>979</v>
          </cell>
          <cell r="F979">
            <v>21892303.917405006</v>
          </cell>
          <cell r="G979">
            <v>10599963.524811501</v>
          </cell>
          <cell r="H979">
            <v>5356249.9065538673</v>
          </cell>
          <cell r="I979">
            <v>5803488.3264328614</v>
          </cell>
          <cell r="J979">
            <v>132602.15960677731</v>
          </cell>
          <cell r="K979">
            <v>0</v>
          </cell>
          <cell r="N979">
            <v>4557984.3156689461</v>
          </cell>
          <cell r="O979">
            <v>6041979.2091425564</v>
          </cell>
          <cell r="Q979">
            <v>2303187.459818163</v>
          </cell>
          <cell r="R979">
            <v>3053062.4467357048</v>
          </cell>
          <cell r="T979">
            <v>683301.86990730779</v>
          </cell>
          <cell r="U979">
            <v>2781418.2422823003</v>
          </cell>
          <cell r="V979">
            <v>1420204.4851803049</v>
          </cell>
          <cell r="W979">
            <v>159176.17570196016</v>
          </cell>
          <cell r="X979">
            <v>759387.55336098804</v>
          </cell>
          <cell r="Y979">
            <v>0</v>
          </cell>
          <cell r="Z979">
            <v>0</v>
          </cell>
          <cell r="AA979">
            <v>0</v>
          </cell>
          <cell r="AB979">
            <v>0</v>
          </cell>
          <cell r="AD979">
            <v>427</v>
          </cell>
          <cell r="AE979" t="str">
            <v>NA</v>
          </cell>
          <cell r="AF979" t="str">
            <v>427.NA1</v>
          </cell>
        </row>
        <row r="980">
          <cell r="A980">
            <v>980</v>
          </cell>
          <cell r="AD980">
            <v>427</v>
          </cell>
          <cell r="AE980" t="str">
            <v>NA</v>
          </cell>
          <cell r="AF980" t="str">
            <v>427.NA2</v>
          </cell>
        </row>
        <row r="981">
          <cell r="A981">
            <v>981</v>
          </cell>
          <cell r="B981">
            <v>428</v>
          </cell>
          <cell r="C981" t="str">
            <v>Amortization of Debt Disc &amp; Exp</v>
          </cell>
          <cell r="AD981">
            <v>428</v>
          </cell>
          <cell r="AE981" t="str">
            <v>NA</v>
          </cell>
          <cell r="AF981" t="str">
            <v>428.NA</v>
          </cell>
        </row>
        <row r="982">
          <cell r="A982">
            <v>982</v>
          </cell>
          <cell r="D982" t="str">
            <v>SNP</v>
          </cell>
          <cell r="E982" t="str">
            <v>GP</v>
          </cell>
          <cell r="F982">
            <v>330339.50492599688</v>
          </cell>
          <cell r="G982">
            <v>159946.01190585498</v>
          </cell>
          <cell r="H982">
            <v>80822.052766415931</v>
          </cell>
          <cell r="I982">
            <v>87570.566708306447</v>
          </cell>
          <cell r="J982">
            <v>2000.8735454195673</v>
          </cell>
          <cell r="K982">
            <v>0</v>
          </cell>
          <cell r="M982">
            <v>0.43</v>
          </cell>
          <cell r="N982">
            <v>68776.785119517634</v>
          </cell>
          <cell r="O982">
            <v>91169.226786337342</v>
          </cell>
          <cell r="P982">
            <v>0.43</v>
          </cell>
          <cell r="Q982">
            <v>34753.482689558849</v>
          </cell>
          <cell r="R982">
            <v>46068.570076857082</v>
          </cell>
          <cell r="S982" t="str">
            <v>PLNT</v>
          </cell>
          <cell r="T982">
            <v>10310.545764017686</v>
          </cell>
          <cell r="U982">
            <v>41969.649636427232</v>
          </cell>
          <cell r="V982">
            <v>21429.889165532499</v>
          </cell>
          <cell r="W982">
            <v>2401.8568020880925</v>
          </cell>
          <cell r="X982">
            <v>11458.625340240931</v>
          </cell>
          <cell r="Y982">
            <v>0</v>
          </cell>
          <cell r="Z982">
            <v>0</v>
          </cell>
          <cell r="AA982">
            <v>0</v>
          </cell>
          <cell r="AB982">
            <v>0</v>
          </cell>
          <cell r="AD982">
            <v>428</v>
          </cell>
          <cell r="AE982" t="str">
            <v>SNP</v>
          </cell>
          <cell r="AF982" t="str">
            <v>428.SNP</v>
          </cell>
        </row>
        <row r="983">
          <cell r="A983">
            <v>983</v>
          </cell>
          <cell r="F983">
            <v>330339.50492599688</v>
          </cell>
          <cell r="G983">
            <v>159946.01190585498</v>
          </cell>
          <cell r="H983">
            <v>80822.052766415931</v>
          </cell>
          <cell r="I983">
            <v>87570.566708306447</v>
          </cell>
          <cell r="J983">
            <v>2000.8735454195673</v>
          </cell>
          <cell r="K983">
            <v>0</v>
          </cell>
          <cell r="N983">
            <v>68776.785119517634</v>
          </cell>
          <cell r="O983">
            <v>91169.226786337342</v>
          </cell>
          <cell r="Q983">
            <v>34753.482689558849</v>
          </cell>
          <cell r="R983">
            <v>46068.570076857082</v>
          </cell>
          <cell r="T983">
            <v>10310.545764017686</v>
          </cell>
          <cell r="U983">
            <v>41969.649636427232</v>
          </cell>
          <cell r="V983">
            <v>21429.889165532499</v>
          </cell>
          <cell r="W983">
            <v>2401.8568020880925</v>
          </cell>
          <cell r="X983">
            <v>11458.625340240931</v>
          </cell>
          <cell r="Y983">
            <v>0</v>
          </cell>
          <cell r="Z983">
            <v>0</v>
          </cell>
          <cell r="AA983">
            <v>0</v>
          </cell>
          <cell r="AB983">
            <v>0</v>
          </cell>
          <cell r="AD983">
            <v>428</v>
          </cell>
          <cell r="AE983" t="str">
            <v>NA</v>
          </cell>
          <cell r="AF983" t="str">
            <v>428.NA1</v>
          </cell>
        </row>
        <row r="984">
          <cell r="A984">
            <v>984</v>
          </cell>
          <cell r="AD984">
            <v>428</v>
          </cell>
          <cell r="AE984" t="str">
            <v>NA</v>
          </cell>
          <cell r="AF984" t="str">
            <v>428.NA2</v>
          </cell>
        </row>
        <row r="985">
          <cell r="A985">
            <v>985</v>
          </cell>
          <cell r="B985">
            <v>429</v>
          </cell>
          <cell r="C985" t="str">
            <v>Amortization of Premium on Debt</v>
          </cell>
          <cell r="AD985">
            <v>429</v>
          </cell>
          <cell r="AE985" t="str">
            <v>NA</v>
          </cell>
          <cell r="AF985" t="str">
            <v>429.NA</v>
          </cell>
        </row>
        <row r="986">
          <cell r="A986">
            <v>986</v>
          </cell>
          <cell r="D986" t="str">
            <v>SNP</v>
          </cell>
          <cell r="E986" t="str">
            <v>GP</v>
          </cell>
          <cell r="F986">
            <v>-685.89057678845359</v>
          </cell>
          <cell r="G986">
            <v>-332.09913051633379</v>
          </cell>
          <cell r="H986">
            <v>-167.81245828167752</v>
          </cell>
          <cell r="I986">
            <v>-181.82453389190508</v>
          </cell>
          <cell r="J986">
            <v>-4.1544540985372844</v>
          </cell>
          <cell r="K986">
            <v>0</v>
          </cell>
          <cell r="M986">
            <v>0.43</v>
          </cell>
          <cell r="N986">
            <v>-142.80262612202353</v>
          </cell>
          <cell r="O986">
            <v>-189.29650439431029</v>
          </cell>
          <cell r="P986">
            <v>0.43</v>
          </cell>
          <cell r="Q986">
            <v>-72.159357061121327</v>
          </cell>
          <cell r="R986">
            <v>-95.653101220556195</v>
          </cell>
          <cell r="S986" t="str">
            <v>PLNT</v>
          </cell>
          <cell r="T986">
            <v>-21.407994126134252</v>
          </cell>
          <cell r="U986">
            <v>-87.142430037809731</v>
          </cell>
          <cell r="V986">
            <v>-44.495311099871358</v>
          </cell>
          <cell r="W986">
            <v>-4.9870237219024949</v>
          </cell>
          <cell r="X986">
            <v>-23.791774906187225</v>
          </cell>
          <cell r="Y986">
            <v>0</v>
          </cell>
          <cell r="Z986">
            <v>0</v>
          </cell>
          <cell r="AA986">
            <v>0</v>
          </cell>
          <cell r="AB986">
            <v>0</v>
          </cell>
          <cell r="AD986">
            <v>429</v>
          </cell>
          <cell r="AE986" t="str">
            <v>SNP</v>
          </cell>
          <cell r="AF986" t="str">
            <v>429.SNP</v>
          </cell>
        </row>
        <row r="987">
          <cell r="A987">
            <v>987</v>
          </cell>
          <cell r="F987">
            <v>-685.89057678845359</v>
          </cell>
          <cell r="G987">
            <v>-332.09913051633379</v>
          </cell>
          <cell r="H987">
            <v>-167.81245828167752</v>
          </cell>
          <cell r="I987">
            <v>-181.82453389190508</v>
          </cell>
          <cell r="J987">
            <v>-4.1544540985372844</v>
          </cell>
          <cell r="K987">
            <v>0</v>
          </cell>
          <cell r="N987">
            <v>-142.80262612202353</v>
          </cell>
          <cell r="O987">
            <v>-189.29650439431029</v>
          </cell>
          <cell r="Q987">
            <v>-72.159357061121327</v>
          </cell>
          <cell r="R987">
            <v>-95.653101220556195</v>
          </cell>
          <cell r="T987">
            <v>-21.407994126134252</v>
          </cell>
          <cell r="U987">
            <v>-87.142430037809731</v>
          </cell>
          <cell r="V987">
            <v>-44.495311099871358</v>
          </cell>
          <cell r="W987">
            <v>-4.9870237219024949</v>
          </cell>
          <cell r="X987">
            <v>-23.791774906187225</v>
          </cell>
          <cell r="Y987">
            <v>0</v>
          </cell>
          <cell r="Z987">
            <v>0</v>
          </cell>
          <cell r="AA987">
            <v>0</v>
          </cell>
          <cell r="AB987">
            <v>0</v>
          </cell>
          <cell r="AD987">
            <v>429</v>
          </cell>
          <cell r="AE987" t="str">
            <v>NA</v>
          </cell>
          <cell r="AF987" t="str">
            <v>429.NA1</v>
          </cell>
        </row>
        <row r="988">
          <cell r="A988">
            <v>988</v>
          </cell>
          <cell r="AD988">
            <v>429</v>
          </cell>
          <cell r="AE988" t="str">
            <v>NA</v>
          </cell>
          <cell r="AF988" t="str">
            <v>429.NA2</v>
          </cell>
        </row>
        <row r="989">
          <cell r="A989">
            <v>989</v>
          </cell>
          <cell r="B989">
            <v>431</v>
          </cell>
          <cell r="C989" t="str">
            <v>Other Interest Expense</v>
          </cell>
          <cell r="AD989">
            <v>431</v>
          </cell>
          <cell r="AE989" t="str">
            <v>NA</v>
          </cell>
          <cell r="AF989" t="str">
            <v>431.NA</v>
          </cell>
        </row>
        <row r="990">
          <cell r="A990">
            <v>990</v>
          </cell>
          <cell r="D990" t="str">
            <v>SNP</v>
          </cell>
          <cell r="E990" t="str">
            <v>GP</v>
          </cell>
          <cell r="F990">
            <v>833257.90119977773</v>
          </cell>
          <cell r="G990">
            <v>403452.43665544665</v>
          </cell>
          <cell r="H990">
            <v>203867.8785145249</v>
          </cell>
          <cell r="I990">
            <v>220890.52485134997</v>
          </cell>
          <cell r="J990">
            <v>5047.0611784562825</v>
          </cell>
          <cell r="K990">
            <v>0</v>
          </cell>
          <cell r="M990">
            <v>0.43</v>
          </cell>
          <cell r="N990">
            <v>173484.54776184206</v>
          </cell>
          <cell r="O990">
            <v>229967.88889360463</v>
          </cell>
          <cell r="P990">
            <v>0.43</v>
          </cell>
          <cell r="Q990">
            <v>87663.187761245703</v>
          </cell>
          <cell r="R990">
            <v>116204.69075327921</v>
          </cell>
          <cell r="S990" t="str">
            <v>PLNT</v>
          </cell>
          <cell r="T990">
            <v>26007.618209254993</v>
          </cell>
          <cell r="U990">
            <v>105865.45553482544</v>
          </cell>
          <cell r="V990">
            <v>54055.370922153954</v>
          </cell>
          <cell r="W990">
            <v>6058.5129179105688</v>
          </cell>
          <cell r="X990">
            <v>28903.567267204999</v>
          </cell>
          <cell r="Y990">
            <v>0</v>
          </cell>
          <cell r="Z990">
            <v>0</v>
          </cell>
          <cell r="AA990">
            <v>0</v>
          </cell>
          <cell r="AB990">
            <v>0</v>
          </cell>
          <cell r="AD990">
            <v>431</v>
          </cell>
          <cell r="AE990" t="str">
            <v>SNP</v>
          </cell>
          <cell r="AF990" t="str">
            <v>431.SNP</v>
          </cell>
        </row>
        <row r="991">
          <cell r="A991">
            <v>991</v>
          </cell>
          <cell r="F991">
            <v>833257.90119977773</v>
          </cell>
          <cell r="G991">
            <v>403452.43665544665</v>
          </cell>
          <cell r="H991">
            <v>203867.8785145249</v>
          </cell>
          <cell r="I991">
            <v>220890.52485134997</v>
          </cell>
          <cell r="J991">
            <v>5047.0611784562825</v>
          </cell>
          <cell r="K991">
            <v>0</v>
          </cell>
          <cell r="N991">
            <v>173484.54776184206</v>
          </cell>
          <cell r="O991">
            <v>229967.88889360463</v>
          </cell>
          <cell r="Q991">
            <v>87663.187761245703</v>
          </cell>
          <cell r="R991">
            <v>116204.69075327921</v>
          </cell>
          <cell r="T991">
            <v>26007.618209254993</v>
          </cell>
          <cell r="U991">
            <v>105865.45553482544</v>
          </cell>
          <cell r="V991">
            <v>54055.370922153954</v>
          </cell>
          <cell r="W991">
            <v>6058.5129179105688</v>
          </cell>
          <cell r="X991">
            <v>28903.567267204999</v>
          </cell>
          <cell r="Y991">
            <v>0</v>
          </cell>
          <cell r="Z991">
            <v>0</v>
          </cell>
          <cell r="AA991">
            <v>0</v>
          </cell>
          <cell r="AB991">
            <v>0</v>
          </cell>
          <cell r="AD991">
            <v>431</v>
          </cell>
          <cell r="AE991" t="str">
            <v>NA</v>
          </cell>
          <cell r="AF991" t="str">
            <v>431.NA1</v>
          </cell>
        </row>
        <row r="992">
          <cell r="A992">
            <v>992</v>
          </cell>
          <cell r="AD992">
            <v>431</v>
          </cell>
          <cell r="AE992" t="str">
            <v>NA</v>
          </cell>
          <cell r="AF992" t="str">
            <v>431.NA2</v>
          </cell>
        </row>
        <row r="993">
          <cell r="A993">
            <v>993</v>
          </cell>
          <cell r="B993">
            <v>432</v>
          </cell>
          <cell r="C993" t="str">
            <v>AFUDC - Borrowed</v>
          </cell>
          <cell r="AD993">
            <v>432</v>
          </cell>
          <cell r="AE993" t="str">
            <v>NA</v>
          </cell>
          <cell r="AF993" t="str">
            <v>432.NA</v>
          </cell>
        </row>
        <row r="994">
          <cell r="A994">
            <v>994</v>
          </cell>
          <cell r="D994" t="str">
            <v>SNP</v>
          </cell>
          <cell r="E994" t="str">
            <v>GP</v>
          </cell>
          <cell r="F994">
            <v>-1820101.9302476472</v>
          </cell>
          <cell r="G994">
            <v>-881269.24168659898</v>
          </cell>
          <cell r="H994">
            <v>-445312.6921034932</v>
          </cell>
          <cell r="I994">
            <v>-482495.59959343978</v>
          </cell>
          <cell r="J994">
            <v>-11024.396864115442</v>
          </cell>
          <cell r="K994">
            <v>0</v>
          </cell>
          <cell r="M994">
            <v>0.43</v>
          </cell>
          <cell r="N994">
            <v>-378945.77392523753</v>
          </cell>
          <cell r="O994">
            <v>-502323.46776136145</v>
          </cell>
          <cell r="P994">
            <v>0.43</v>
          </cell>
          <cell r="Q994">
            <v>-191484.45760450207</v>
          </cell>
          <cell r="R994">
            <v>-253828.23449899117</v>
          </cell>
          <cell r="S994" t="str">
            <v>PLNT</v>
          </cell>
          <cell r="T994">
            <v>-56808.961589984014</v>
          </cell>
          <cell r="U994">
            <v>-231244.03583577281</v>
          </cell>
          <cell r="V994">
            <v>-118074.22985608912</v>
          </cell>
          <cell r="W994">
            <v>-13233.73116587529</v>
          </cell>
          <cell r="X994">
            <v>-63134.641145718502</v>
          </cell>
          <cell r="Y994">
            <v>0</v>
          </cell>
          <cell r="Z994">
            <v>0</v>
          </cell>
          <cell r="AA994">
            <v>0</v>
          </cell>
          <cell r="AB994">
            <v>0</v>
          </cell>
          <cell r="AD994">
            <v>432</v>
          </cell>
          <cell r="AE994" t="str">
            <v>SNP</v>
          </cell>
          <cell r="AF994" t="str">
            <v>432.SNP</v>
          </cell>
        </row>
        <row r="995">
          <cell r="A995">
            <v>995</v>
          </cell>
          <cell r="F995">
            <v>-1820101.9302476472</v>
          </cell>
          <cell r="G995">
            <v>-881269.24168659898</v>
          </cell>
          <cell r="H995">
            <v>-445312.6921034932</v>
          </cell>
          <cell r="I995">
            <v>-482495.59959343978</v>
          </cell>
          <cell r="J995">
            <v>-11024.396864115442</v>
          </cell>
          <cell r="K995">
            <v>0</v>
          </cell>
          <cell r="N995">
            <v>-378945.77392523753</v>
          </cell>
          <cell r="O995">
            <v>-502323.46776136145</v>
          </cell>
          <cell r="Q995">
            <v>-191484.45760450207</v>
          </cell>
          <cell r="R995">
            <v>-253828.23449899117</v>
          </cell>
          <cell r="T995">
            <v>-56808.961589984014</v>
          </cell>
          <cell r="U995">
            <v>-231244.03583577281</v>
          </cell>
          <cell r="V995">
            <v>-118074.22985608912</v>
          </cell>
          <cell r="W995">
            <v>-13233.73116587529</v>
          </cell>
          <cell r="X995">
            <v>-63134.641145718502</v>
          </cell>
          <cell r="Y995">
            <v>0</v>
          </cell>
          <cell r="Z995">
            <v>0</v>
          </cell>
          <cell r="AA995">
            <v>0</v>
          </cell>
          <cell r="AB995">
            <v>0</v>
          </cell>
          <cell r="AD995">
            <v>432</v>
          </cell>
          <cell r="AE995" t="str">
            <v>NA</v>
          </cell>
          <cell r="AF995" t="str">
            <v>432.NA1</v>
          </cell>
        </row>
        <row r="996">
          <cell r="A996">
            <v>996</v>
          </cell>
          <cell r="AD996">
            <v>432</v>
          </cell>
          <cell r="AE996" t="str">
            <v>NA</v>
          </cell>
          <cell r="AF996" t="str">
            <v>432.NA2</v>
          </cell>
        </row>
        <row r="997">
          <cell r="A997">
            <v>997</v>
          </cell>
          <cell r="C997" t="str">
            <v>Electric Interest Deductions for Tax</v>
          </cell>
          <cell r="F997">
            <v>-657190.41469866107</v>
          </cell>
          <cell r="G997">
            <v>-318202.8922558137</v>
          </cell>
          <cell r="H997">
            <v>-160790.57328083407</v>
          </cell>
          <cell r="I997">
            <v>-174216.33256767527</v>
          </cell>
          <cell r="J997">
            <v>-3980.6165943381302</v>
          </cell>
          <cell r="K997">
            <v>0</v>
          </cell>
          <cell r="N997">
            <v>-136827.24366999988</v>
          </cell>
          <cell r="O997">
            <v>-181375.64858581376</v>
          </cell>
          <cell r="Q997">
            <v>-69139.946510758629</v>
          </cell>
          <cell r="R997">
            <v>-91650.62677007544</v>
          </cell>
          <cell r="T997">
            <v>-20512.205610837467</v>
          </cell>
          <cell r="U997">
            <v>-83496.073094557971</v>
          </cell>
          <cell r="V997">
            <v>-42633.465079502537</v>
          </cell>
          <cell r="W997">
            <v>-4778.3484695985298</v>
          </cell>
          <cell r="X997">
            <v>-22796.240313178758</v>
          </cell>
          <cell r="AD997">
            <v>432</v>
          </cell>
          <cell r="AE997" t="str">
            <v>NA</v>
          </cell>
          <cell r="AF997" t="str">
            <v>432.NA3</v>
          </cell>
        </row>
        <row r="998">
          <cell r="A998">
            <v>998</v>
          </cell>
          <cell r="AD998">
            <v>432</v>
          </cell>
          <cell r="AE998" t="str">
            <v>NA</v>
          </cell>
          <cell r="AF998" t="str">
            <v>432.NA4</v>
          </cell>
        </row>
        <row r="999">
          <cell r="A999">
            <v>999</v>
          </cell>
          <cell r="C999" t="str">
            <v>Total Electric Interest Deductions for Tax</v>
          </cell>
          <cell r="F999">
            <v>21235113.502706345</v>
          </cell>
          <cell r="G999">
            <v>10281760.632555686</v>
          </cell>
          <cell r="H999">
            <v>5195459.3332730336</v>
          </cell>
          <cell r="I999">
            <v>5629271.9938651863</v>
          </cell>
          <cell r="J999">
            <v>128621.54301243919</v>
          </cell>
          <cell r="K999">
            <v>0</v>
          </cell>
          <cell r="N999">
            <v>4421157.0719989464</v>
          </cell>
          <cell r="O999">
            <v>5860603.5605567433</v>
          </cell>
          <cell r="Q999">
            <v>2234047.5133074047</v>
          </cell>
          <cell r="R999">
            <v>2961411.8199656294</v>
          </cell>
          <cell r="T999">
            <v>662789.66429647047</v>
          </cell>
          <cell r="U999">
            <v>2697922.1691877428</v>
          </cell>
          <cell r="V999">
            <v>1377571.0201008024</v>
          </cell>
          <cell r="W999">
            <v>154397.8272323616</v>
          </cell>
          <cell r="X999">
            <v>736591.31304780918</v>
          </cell>
          <cell r="Y999">
            <v>0</v>
          </cell>
          <cell r="Z999">
            <v>0</v>
          </cell>
          <cell r="AA999">
            <v>0</v>
          </cell>
          <cell r="AB999">
            <v>0</v>
          </cell>
          <cell r="AD999">
            <v>432</v>
          </cell>
          <cell r="AE999" t="str">
            <v>NA</v>
          </cell>
          <cell r="AF999" t="str">
            <v>432.NA5</v>
          </cell>
        </row>
        <row r="1000">
          <cell r="A1000">
            <v>1000</v>
          </cell>
          <cell r="AD1000">
            <v>432</v>
          </cell>
          <cell r="AE1000" t="str">
            <v>NA</v>
          </cell>
          <cell r="AF1000" t="str">
            <v>432.NA6</v>
          </cell>
        </row>
        <row r="1001">
          <cell r="A1001">
            <v>1001</v>
          </cell>
          <cell r="AD1001">
            <v>432</v>
          </cell>
          <cell r="AE1001" t="str">
            <v>NA</v>
          </cell>
          <cell r="AF1001" t="str">
            <v>432.NA7</v>
          </cell>
        </row>
        <row r="1002">
          <cell r="A1002">
            <v>1002</v>
          </cell>
          <cell r="B1002">
            <v>419</v>
          </cell>
          <cell r="C1002" t="str">
            <v>Interest &amp; Dividends</v>
          </cell>
          <cell r="AD1002">
            <v>419</v>
          </cell>
          <cell r="AE1002" t="str">
            <v>NA</v>
          </cell>
          <cell r="AF1002" t="str">
            <v>419.NA</v>
          </cell>
        </row>
        <row r="1003">
          <cell r="A1003">
            <v>1003</v>
          </cell>
          <cell r="D1003" t="str">
            <v>SNP</v>
          </cell>
          <cell r="E1003" t="str">
            <v>GP</v>
          </cell>
          <cell r="F1003">
            <v>-3560991.667928237</v>
          </cell>
          <cell r="G1003">
            <v>-1724184.9891453194</v>
          </cell>
          <cell r="H1003">
            <v>-871245.04394513241</v>
          </cell>
          <cell r="I1003">
            <v>-943992.63107781042</v>
          </cell>
          <cell r="J1003">
            <v>-21569.00375997501</v>
          </cell>
          <cell r="K1003">
            <v>0</v>
          </cell>
          <cell r="M1003">
            <v>0.43</v>
          </cell>
          <cell r="N1003">
            <v>-741399.54533248732</v>
          </cell>
          <cell r="O1003">
            <v>-982785.44381283224</v>
          </cell>
          <cell r="P1003">
            <v>0.43</v>
          </cell>
          <cell r="Q1003">
            <v>-374635.3688964069</v>
          </cell>
          <cell r="R1003">
            <v>-496609.6750487255</v>
          </cell>
          <cell r="S1003" t="str">
            <v>PLNT</v>
          </cell>
          <cell r="T1003">
            <v>-111145.55483058217</v>
          </cell>
          <cell r="U1003">
            <v>-452424.1588806205</v>
          </cell>
          <cell r="V1003">
            <v>-231009.78122547671</v>
          </cell>
          <cell r="W1003">
            <v>-25891.520488015842</v>
          </cell>
          <cell r="X1003">
            <v>-123521.61565311512</v>
          </cell>
          <cell r="Y1003">
            <v>0</v>
          </cell>
          <cell r="Z1003">
            <v>0</v>
          </cell>
          <cell r="AA1003">
            <v>0</v>
          </cell>
          <cell r="AB1003">
            <v>0</v>
          </cell>
          <cell r="AD1003">
            <v>419</v>
          </cell>
          <cell r="AE1003" t="str">
            <v>SNP</v>
          </cell>
          <cell r="AF1003" t="str">
            <v>419.SNP</v>
          </cell>
        </row>
        <row r="1004">
          <cell r="A1004">
            <v>1004</v>
          </cell>
          <cell r="C1004" t="str">
            <v>Total Operating Deductions for Tax</v>
          </cell>
          <cell r="F1004">
            <v>-3560991.667928237</v>
          </cell>
          <cell r="G1004">
            <v>-1724184.9891453194</v>
          </cell>
          <cell r="H1004">
            <v>-871245.04394513241</v>
          </cell>
          <cell r="I1004">
            <v>-943992.63107781042</v>
          </cell>
          <cell r="J1004">
            <v>-21569.00375997501</v>
          </cell>
          <cell r="K1004">
            <v>0</v>
          </cell>
          <cell r="N1004">
            <v>-741399.54533248732</v>
          </cell>
          <cell r="O1004">
            <v>-982785.44381283224</v>
          </cell>
          <cell r="Q1004">
            <v>-374635.3688964069</v>
          </cell>
          <cell r="R1004">
            <v>-496609.6750487255</v>
          </cell>
          <cell r="T1004">
            <v>-111145.55483058217</v>
          </cell>
          <cell r="U1004">
            <v>-452424.1588806205</v>
          </cell>
          <cell r="V1004">
            <v>-231009.78122547671</v>
          </cell>
          <cell r="W1004">
            <v>-25891.520488015842</v>
          </cell>
          <cell r="X1004">
            <v>-123521.61565311512</v>
          </cell>
          <cell r="AD1004">
            <v>419</v>
          </cell>
          <cell r="AE1004" t="str">
            <v>NA</v>
          </cell>
          <cell r="AF1004" t="str">
            <v>419.NA1</v>
          </cell>
        </row>
        <row r="1005">
          <cell r="A1005">
            <v>1005</v>
          </cell>
          <cell r="AD1005">
            <v>419</v>
          </cell>
          <cell r="AE1005" t="str">
            <v>NA</v>
          </cell>
          <cell r="AF1005" t="str">
            <v>419.NA2</v>
          </cell>
        </row>
        <row r="1006">
          <cell r="A1006">
            <v>1006</v>
          </cell>
          <cell r="B1006">
            <v>41010</v>
          </cell>
          <cell r="C1006" t="str">
            <v>Deferred Income Tax - Federal-DR</v>
          </cell>
          <cell r="AD1006">
            <v>41010</v>
          </cell>
          <cell r="AE1006" t="str">
            <v>NA</v>
          </cell>
          <cell r="AF1006" t="str">
            <v>41010.NA</v>
          </cell>
        </row>
        <row r="1007">
          <cell r="A1007">
            <v>1007</v>
          </cell>
          <cell r="D1007" t="str">
            <v>S</v>
          </cell>
          <cell r="E1007" t="str">
            <v>P</v>
          </cell>
          <cell r="F1007">
            <v>1103769.0061314055</v>
          </cell>
          <cell r="G1007">
            <v>1103769.0061314055</v>
          </cell>
          <cell r="H1007">
            <v>0</v>
          </cell>
          <cell r="I1007">
            <v>0</v>
          </cell>
          <cell r="J1007">
            <v>0</v>
          </cell>
          <cell r="K1007">
            <v>0</v>
          </cell>
          <cell r="M1007">
            <v>0.43</v>
          </cell>
          <cell r="N1007">
            <v>474620.67263650434</v>
          </cell>
          <cell r="O1007">
            <v>629148.33349490119</v>
          </cell>
          <cell r="P1007">
            <v>0.43</v>
          </cell>
          <cell r="Q1007">
            <v>0</v>
          </cell>
          <cell r="R1007">
            <v>0</v>
          </cell>
          <cell r="S1007" t="str">
            <v>PLNT</v>
          </cell>
          <cell r="T1007">
            <v>0</v>
          </cell>
          <cell r="U1007">
            <v>0</v>
          </cell>
          <cell r="V1007">
            <v>0</v>
          </cell>
          <cell r="W1007">
            <v>0</v>
          </cell>
          <cell r="X1007">
            <v>0</v>
          </cell>
          <cell r="Y1007">
            <v>0</v>
          </cell>
          <cell r="Z1007">
            <v>0</v>
          </cell>
          <cell r="AA1007">
            <v>0</v>
          </cell>
          <cell r="AB1007">
            <v>0</v>
          </cell>
          <cell r="AD1007">
            <v>41010</v>
          </cell>
          <cell r="AE1007" t="str">
            <v>S</v>
          </cell>
          <cell r="AF1007" t="str">
            <v>41010.S</v>
          </cell>
        </row>
        <row r="1008">
          <cell r="A1008">
            <v>1008</v>
          </cell>
          <cell r="D1008" t="str">
            <v>JBG</v>
          </cell>
          <cell r="E1008" t="str">
            <v>P</v>
          </cell>
          <cell r="F1008">
            <v>-719959.3711226607</v>
          </cell>
          <cell r="G1008">
            <v>-719959.3711226607</v>
          </cell>
          <cell r="H1008">
            <v>0</v>
          </cell>
          <cell r="I1008">
            <v>0</v>
          </cell>
          <cell r="J1008">
            <v>0</v>
          </cell>
          <cell r="K1008">
            <v>0</v>
          </cell>
          <cell r="M1008">
            <v>0.43</v>
          </cell>
          <cell r="N1008">
            <v>-309582.52958274412</v>
          </cell>
          <cell r="O1008">
            <v>-410376.84153991664</v>
          </cell>
          <cell r="P1008">
            <v>0.43</v>
          </cell>
          <cell r="Q1008">
            <v>0</v>
          </cell>
          <cell r="R1008">
            <v>0</v>
          </cell>
          <cell r="S1008" t="str">
            <v>PLNT</v>
          </cell>
          <cell r="T1008">
            <v>0</v>
          </cell>
          <cell r="U1008">
            <v>0</v>
          </cell>
          <cell r="V1008">
            <v>0</v>
          </cell>
          <cell r="W1008">
            <v>0</v>
          </cell>
          <cell r="X1008">
            <v>0</v>
          </cell>
          <cell r="Y1008">
            <v>0</v>
          </cell>
          <cell r="Z1008">
            <v>0</v>
          </cell>
          <cell r="AA1008">
            <v>0</v>
          </cell>
          <cell r="AB1008">
            <v>0</v>
          </cell>
          <cell r="AD1008">
            <v>41010</v>
          </cell>
          <cell r="AE1008" t="str">
            <v>JBG</v>
          </cell>
          <cell r="AF1008" t="str">
            <v>41010.JBG</v>
          </cell>
        </row>
        <row r="1009">
          <cell r="A1009">
            <v>1009</v>
          </cell>
          <cell r="D1009" t="str">
            <v>DGP</v>
          </cell>
          <cell r="E1009" t="str">
            <v>GP</v>
          </cell>
          <cell r="F1009">
            <v>0</v>
          </cell>
          <cell r="G1009">
            <v>0</v>
          </cell>
          <cell r="H1009">
            <v>0</v>
          </cell>
          <cell r="I1009">
            <v>0</v>
          </cell>
          <cell r="J1009">
            <v>0</v>
          </cell>
          <cell r="K1009">
            <v>0</v>
          </cell>
          <cell r="M1009">
            <v>0.43</v>
          </cell>
          <cell r="N1009">
            <v>0</v>
          </cell>
          <cell r="O1009">
            <v>0</v>
          </cell>
          <cell r="P1009">
            <v>0.43</v>
          </cell>
          <cell r="Q1009">
            <v>0</v>
          </cell>
          <cell r="R1009">
            <v>0</v>
          </cell>
          <cell r="S1009" t="str">
            <v>PLNT</v>
          </cell>
          <cell r="T1009">
            <v>0</v>
          </cell>
          <cell r="U1009">
            <v>0</v>
          </cell>
          <cell r="V1009">
            <v>0</v>
          </cell>
          <cell r="W1009">
            <v>0</v>
          </cell>
          <cell r="X1009">
            <v>0</v>
          </cell>
          <cell r="Y1009">
            <v>0</v>
          </cell>
          <cell r="Z1009">
            <v>0</v>
          </cell>
          <cell r="AA1009">
            <v>0</v>
          </cell>
          <cell r="AB1009">
            <v>0</v>
          </cell>
          <cell r="AD1009">
            <v>41010</v>
          </cell>
          <cell r="AE1009" t="str">
            <v>DGP</v>
          </cell>
          <cell r="AF1009" t="str">
            <v>41010.DGP</v>
          </cell>
        </row>
        <row r="1010">
          <cell r="A1010">
            <v>1010</v>
          </cell>
          <cell r="D1010" t="str">
            <v>SO</v>
          </cell>
          <cell r="E1010" t="str">
            <v>LABOR</v>
          </cell>
          <cell r="F1010">
            <v>159206.03860656411</v>
          </cell>
          <cell r="G1010">
            <v>73376.806596670183</v>
          </cell>
          <cell r="H1010">
            <v>13890.07597945429</v>
          </cell>
          <cell r="I1010">
            <v>50095.43028970786</v>
          </cell>
          <cell r="J1010">
            <v>21843.725740731767</v>
          </cell>
          <cell r="K1010">
            <v>0</v>
          </cell>
          <cell r="M1010">
            <v>0.43</v>
          </cell>
          <cell r="N1010">
            <v>31552.026836568177</v>
          </cell>
          <cell r="O1010">
            <v>41824.779760102007</v>
          </cell>
          <cell r="P1010">
            <v>0.43</v>
          </cell>
          <cell r="Q1010">
            <v>5972.732671165345</v>
          </cell>
          <cell r="R1010">
            <v>7917.343308288946</v>
          </cell>
          <cell r="S1010" t="str">
            <v>DISom</v>
          </cell>
          <cell r="T1010">
            <v>6927.0132206874541</v>
          </cell>
          <cell r="U1010">
            <v>36638.740519798324</v>
          </cell>
          <cell r="V1010">
            <v>391.33311081738555</v>
          </cell>
          <cell r="W1010">
            <v>6138.3434384047032</v>
          </cell>
          <cell r="X1010">
            <v>0</v>
          </cell>
          <cell r="Y1010">
            <v>0</v>
          </cell>
          <cell r="Z1010">
            <v>0</v>
          </cell>
          <cell r="AA1010">
            <v>0</v>
          </cell>
          <cell r="AB1010">
            <v>0</v>
          </cell>
          <cell r="AD1010">
            <v>41010</v>
          </cell>
          <cell r="AE1010" t="str">
            <v>SO</v>
          </cell>
          <cell r="AF1010" t="str">
            <v>41010.SO</v>
          </cell>
        </row>
        <row r="1011">
          <cell r="A1011">
            <v>1011</v>
          </cell>
          <cell r="D1011" t="str">
            <v>SNP</v>
          </cell>
          <cell r="E1011" t="str">
            <v>GP</v>
          </cell>
          <cell r="F1011">
            <v>2039983.5430721911</v>
          </cell>
          <cell r="G1011">
            <v>987733.00559697882</v>
          </cell>
          <cell r="H1011">
            <v>499109.71925000742</v>
          </cell>
          <cell r="I1011">
            <v>540784.59366363217</v>
          </cell>
          <cell r="J1011">
            <v>12356.224561572872</v>
          </cell>
          <cell r="K1011">
            <v>0</v>
          </cell>
          <cell r="M1011">
            <v>0.43</v>
          </cell>
          <cell r="N1011">
            <v>424725.19240670087</v>
          </cell>
          <cell r="O1011">
            <v>563007.81319027802</v>
          </cell>
          <cell r="P1011">
            <v>0.43</v>
          </cell>
          <cell r="Q1011">
            <v>214617.17927750319</v>
          </cell>
          <cell r="R1011">
            <v>284492.53997250425</v>
          </cell>
          <cell r="S1011" t="str">
            <v>PLNT</v>
          </cell>
          <cell r="T1011">
            <v>63671.899258312107</v>
          </cell>
          <cell r="U1011">
            <v>259180.00508597193</v>
          </cell>
          <cell r="V1011">
            <v>132338.45960185962</v>
          </cell>
          <cell r="W1011">
            <v>14832.462590792336</v>
          </cell>
          <cell r="X1011">
            <v>70761.767126696141</v>
          </cell>
          <cell r="Y1011">
            <v>0</v>
          </cell>
          <cell r="Z1011">
            <v>0</v>
          </cell>
          <cell r="AA1011">
            <v>0</v>
          </cell>
          <cell r="AB1011">
            <v>0</v>
          </cell>
          <cell r="AD1011">
            <v>41010</v>
          </cell>
          <cell r="AE1011" t="str">
            <v>SNP</v>
          </cell>
          <cell r="AF1011" t="str">
            <v>41010.SNP</v>
          </cell>
        </row>
        <row r="1012">
          <cell r="A1012">
            <v>1012</v>
          </cell>
          <cell r="D1012" t="str">
            <v>SE</v>
          </cell>
          <cell r="E1012" t="str">
            <v>P</v>
          </cell>
          <cell r="F1012">
            <v>39613.926646026972</v>
          </cell>
          <cell r="G1012">
            <v>39613.926646026972</v>
          </cell>
          <cell r="H1012">
            <v>0</v>
          </cell>
          <cell r="I1012">
            <v>0</v>
          </cell>
          <cell r="J1012">
            <v>0</v>
          </cell>
          <cell r="K1012">
            <v>0</v>
          </cell>
          <cell r="M1012">
            <v>0.43</v>
          </cell>
          <cell r="N1012">
            <v>17033.988457791598</v>
          </cell>
          <cell r="O1012">
            <v>22579.938188235377</v>
          </cell>
          <cell r="P1012">
            <v>0.43</v>
          </cell>
          <cell r="Q1012">
            <v>0</v>
          </cell>
          <cell r="R1012">
            <v>0</v>
          </cell>
          <cell r="S1012" t="str">
            <v>PLNT</v>
          </cell>
          <cell r="T1012">
            <v>0</v>
          </cell>
          <cell r="U1012">
            <v>0</v>
          </cell>
          <cell r="V1012">
            <v>0</v>
          </cell>
          <cell r="W1012">
            <v>0</v>
          </cell>
          <cell r="X1012">
            <v>0</v>
          </cell>
          <cell r="Y1012">
            <v>0</v>
          </cell>
          <cell r="Z1012">
            <v>0</v>
          </cell>
          <cell r="AA1012">
            <v>0</v>
          </cell>
          <cell r="AB1012">
            <v>0</v>
          </cell>
          <cell r="AD1012">
            <v>41010</v>
          </cell>
          <cell r="AE1012" t="str">
            <v>SE</v>
          </cell>
          <cell r="AF1012" t="str">
            <v>41010.SE</v>
          </cell>
        </row>
        <row r="1013">
          <cell r="A1013">
            <v>1013</v>
          </cell>
          <cell r="D1013" t="str">
            <v>SG</v>
          </cell>
          <cell r="E1013" t="str">
            <v>PT</v>
          </cell>
          <cell r="F1013">
            <v>3040128.8958736546</v>
          </cell>
          <cell r="G1013">
            <v>2197612.4348875675</v>
          </cell>
          <cell r="H1013">
            <v>842516.46098608722</v>
          </cell>
          <cell r="I1013">
            <v>0</v>
          </cell>
          <cell r="J1013">
            <v>0</v>
          </cell>
          <cell r="K1013">
            <v>0</v>
          </cell>
          <cell r="M1013">
            <v>0.43</v>
          </cell>
          <cell r="N1013">
            <v>944973.34700165398</v>
          </cell>
          <cell r="O1013">
            <v>1252639.0878859137</v>
          </cell>
          <cell r="P1013">
            <v>0.43</v>
          </cell>
          <cell r="Q1013">
            <v>362282.07822401752</v>
          </cell>
          <cell r="R1013">
            <v>480234.38276206976</v>
          </cell>
          <cell r="S1013" t="str">
            <v>PLNT</v>
          </cell>
          <cell r="T1013">
            <v>0</v>
          </cell>
          <cell r="U1013">
            <v>0</v>
          </cell>
          <cell r="V1013">
            <v>0</v>
          </cell>
          <cell r="W1013">
            <v>0</v>
          </cell>
          <cell r="X1013">
            <v>0</v>
          </cell>
          <cell r="Y1013">
            <v>0</v>
          </cell>
          <cell r="Z1013">
            <v>0</v>
          </cell>
          <cell r="AA1013">
            <v>0</v>
          </cell>
          <cell r="AB1013">
            <v>0</v>
          </cell>
          <cell r="AD1013">
            <v>41010</v>
          </cell>
          <cell r="AE1013" t="str">
            <v>SG</v>
          </cell>
          <cell r="AF1013" t="str">
            <v>41010.SG</v>
          </cell>
        </row>
        <row r="1014">
          <cell r="A1014">
            <v>1014</v>
          </cell>
          <cell r="D1014" t="str">
            <v>GPS</v>
          </cell>
          <cell r="E1014" t="str">
            <v>GP</v>
          </cell>
          <cell r="F1014">
            <v>1178948.123037626</v>
          </cell>
          <cell r="G1014">
            <v>570831.06232179154</v>
          </cell>
          <cell r="H1014">
            <v>288445.69295567577</v>
          </cell>
          <cell r="I1014">
            <v>312530.45341103646</v>
          </cell>
          <cell r="J1014">
            <v>7140.914349122394</v>
          </cell>
          <cell r="K1014">
            <v>0</v>
          </cell>
          <cell r="M1014">
            <v>0.43</v>
          </cell>
          <cell r="N1014">
            <v>245457.35679837037</v>
          </cell>
          <cell r="O1014">
            <v>325373.70552342123</v>
          </cell>
          <cell r="P1014">
            <v>0.43</v>
          </cell>
          <cell r="Q1014">
            <v>124031.64797094058</v>
          </cell>
          <cell r="R1014">
            <v>164414.0449847352</v>
          </cell>
          <cell r="S1014" t="str">
            <v>PLNT</v>
          </cell>
          <cell r="T1014">
            <v>36797.290044692993</v>
          </cell>
          <cell r="U1014">
            <v>149785.41447683427</v>
          </cell>
          <cell r="V1014">
            <v>76481.096665289064</v>
          </cell>
          <cell r="W1014">
            <v>8571.9828431094411</v>
          </cell>
          <cell r="X1014">
            <v>40894.669381110682</v>
          </cell>
          <cell r="Y1014">
            <v>0</v>
          </cell>
          <cell r="Z1014">
            <v>0</v>
          </cell>
          <cell r="AA1014">
            <v>0</v>
          </cell>
          <cell r="AB1014">
            <v>0</v>
          </cell>
          <cell r="AD1014">
            <v>41010</v>
          </cell>
          <cell r="AE1014" t="str">
            <v>GPS</v>
          </cell>
          <cell r="AF1014" t="str">
            <v>41010.GPS</v>
          </cell>
        </row>
        <row r="1015">
          <cell r="A1015">
            <v>1015</v>
          </cell>
          <cell r="D1015" t="str">
            <v>TAXDEPR</v>
          </cell>
          <cell r="E1015" t="str">
            <v>TAXDEPR</v>
          </cell>
          <cell r="F1015">
            <v>19993823.505730338</v>
          </cell>
          <cell r="G1015">
            <v>8411623.5327272899</v>
          </cell>
          <cell r="H1015">
            <v>5083417.7493427116</v>
          </cell>
          <cell r="I1015">
            <v>6357637.3094932195</v>
          </cell>
          <cell r="J1015">
            <v>141144.91416711739</v>
          </cell>
          <cell r="K1015">
            <v>0</v>
          </cell>
          <cell r="M1015">
            <v>0.43</v>
          </cell>
          <cell r="N1015">
            <v>3616998.1190727348</v>
          </cell>
          <cell r="O1015">
            <v>4794625.4136545556</v>
          </cell>
          <cell r="P1015">
            <v>0.43</v>
          </cell>
          <cell r="Q1015">
            <v>2185869.6322173658</v>
          </cell>
          <cell r="R1015">
            <v>2897548.1171253459</v>
          </cell>
          <cell r="S1015" t="str">
            <v>PLNT</v>
          </cell>
          <cell r="T1015">
            <v>748547.29042581772</v>
          </cell>
          <cell r="U1015">
            <v>3047003.3531209128</v>
          </cell>
          <cell r="V1015">
            <v>1555813.4201747794</v>
          </cell>
          <cell r="W1015">
            <v>174375.19238489628</v>
          </cell>
          <cell r="X1015">
            <v>831898.05338681291</v>
          </cell>
          <cell r="Y1015">
            <v>0</v>
          </cell>
          <cell r="Z1015">
            <v>0</v>
          </cell>
          <cell r="AA1015">
            <v>0</v>
          </cell>
          <cell r="AB1015">
            <v>0</v>
          </cell>
          <cell r="AD1015">
            <v>41010</v>
          </cell>
          <cell r="AE1015" t="str">
            <v>TAXDEPR</v>
          </cell>
          <cell r="AF1015" t="str">
            <v>41010.TAXDEPR</v>
          </cell>
        </row>
        <row r="1016">
          <cell r="A1016">
            <v>1016</v>
          </cell>
          <cell r="D1016" t="str">
            <v>CAGW</v>
          </cell>
          <cell r="E1016" t="str">
            <v>PT</v>
          </cell>
          <cell r="F1016">
            <v>1352275.6294004396</v>
          </cell>
          <cell r="G1016">
            <v>977517.01995247335</v>
          </cell>
          <cell r="H1016">
            <v>374758.60944796633</v>
          </cell>
          <cell r="I1016">
            <v>0</v>
          </cell>
          <cell r="J1016">
            <v>0</v>
          </cell>
          <cell r="K1016">
            <v>0</v>
          </cell>
          <cell r="M1016">
            <v>0.43</v>
          </cell>
          <cell r="N1016">
            <v>420332.31857956352</v>
          </cell>
          <cell r="O1016">
            <v>557184.70137290983</v>
          </cell>
          <cell r="P1016">
            <v>0.43</v>
          </cell>
          <cell r="Q1016">
            <v>161146.20206262553</v>
          </cell>
          <cell r="R1016">
            <v>213612.40738534083</v>
          </cell>
          <cell r="S1016" t="str">
            <v>PLNT</v>
          </cell>
          <cell r="T1016">
            <v>0</v>
          </cell>
          <cell r="U1016">
            <v>0</v>
          </cell>
          <cell r="V1016">
            <v>0</v>
          </cell>
          <cell r="W1016">
            <v>0</v>
          </cell>
          <cell r="X1016">
            <v>0</v>
          </cell>
          <cell r="Y1016">
            <v>0</v>
          </cell>
          <cell r="Z1016">
            <v>0</v>
          </cell>
          <cell r="AA1016">
            <v>0</v>
          </cell>
          <cell r="AB1016">
            <v>0</v>
          </cell>
          <cell r="AD1016">
            <v>41010</v>
          </cell>
          <cell r="AE1016" t="str">
            <v>CAGW</v>
          </cell>
          <cell r="AF1016" t="str">
            <v>41010.CAGW</v>
          </cell>
        </row>
        <row r="1017">
          <cell r="A1017">
            <v>1017</v>
          </cell>
          <cell r="D1017" t="str">
            <v>CN</v>
          </cell>
          <cell r="E1017" t="str">
            <v>CUST</v>
          </cell>
          <cell r="F1017">
            <v>5410.3787852372261</v>
          </cell>
          <cell r="G1017">
            <v>0</v>
          </cell>
          <cell r="H1017">
            <v>0</v>
          </cell>
          <cell r="I1017">
            <v>0</v>
          </cell>
          <cell r="J1017">
            <v>5410.3787852372261</v>
          </cell>
          <cell r="K1017">
            <v>0</v>
          </cell>
          <cell r="M1017">
            <v>0.43</v>
          </cell>
          <cell r="N1017">
            <v>0</v>
          </cell>
          <cell r="O1017">
            <v>0</v>
          </cell>
          <cell r="P1017">
            <v>0.43</v>
          </cell>
          <cell r="Q1017">
            <v>0</v>
          </cell>
          <cell r="R1017">
            <v>0</v>
          </cell>
          <cell r="S1017" t="str">
            <v>PLNT</v>
          </cell>
          <cell r="T1017">
            <v>0</v>
          </cell>
          <cell r="U1017">
            <v>0</v>
          </cell>
          <cell r="V1017">
            <v>0</v>
          </cell>
          <cell r="W1017">
            <v>0</v>
          </cell>
          <cell r="X1017">
            <v>0</v>
          </cell>
          <cell r="Y1017">
            <v>0</v>
          </cell>
          <cell r="Z1017">
            <v>0</v>
          </cell>
          <cell r="AA1017">
            <v>0</v>
          </cell>
          <cell r="AB1017">
            <v>0</v>
          </cell>
          <cell r="AD1017">
            <v>41010</v>
          </cell>
          <cell r="AE1017" t="str">
            <v>CN</v>
          </cell>
          <cell r="AF1017" t="str">
            <v>41010.CN</v>
          </cell>
        </row>
        <row r="1018">
          <cell r="A1018">
            <v>1018</v>
          </cell>
          <cell r="D1018" t="str">
            <v>JBE</v>
          </cell>
          <cell r="E1018" t="str">
            <v>P</v>
          </cell>
          <cell r="F1018">
            <v>1233709.1436058814</v>
          </cell>
          <cell r="G1018">
            <v>1233709.1436058814</v>
          </cell>
          <cell r="H1018">
            <v>0</v>
          </cell>
          <cell r="I1018">
            <v>0</v>
          </cell>
          <cell r="J1018">
            <v>0</v>
          </cell>
          <cell r="K1018">
            <v>0</v>
          </cell>
          <cell r="M1018">
            <v>0.43</v>
          </cell>
          <cell r="N1018">
            <v>530494.93175052898</v>
          </cell>
          <cell r="O1018">
            <v>703214.21185535251</v>
          </cell>
          <cell r="P1018">
            <v>0.43</v>
          </cell>
          <cell r="Q1018">
            <v>0</v>
          </cell>
          <cell r="R1018">
            <v>0</v>
          </cell>
          <cell r="S1018" t="str">
            <v>PLNT</v>
          </cell>
          <cell r="T1018">
            <v>0</v>
          </cell>
          <cell r="U1018">
            <v>0</v>
          </cell>
          <cell r="V1018">
            <v>0</v>
          </cell>
          <cell r="W1018">
            <v>0</v>
          </cell>
          <cell r="X1018">
            <v>0</v>
          </cell>
          <cell r="Y1018">
            <v>0</v>
          </cell>
          <cell r="Z1018">
            <v>0</v>
          </cell>
          <cell r="AA1018">
            <v>0</v>
          </cell>
          <cell r="AB1018">
            <v>0</v>
          </cell>
          <cell r="AD1018">
            <v>41010</v>
          </cell>
          <cell r="AE1018" t="str">
            <v>JBE</v>
          </cell>
          <cell r="AF1018" t="str">
            <v>41010.JBE</v>
          </cell>
        </row>
        <row r="1019">
          <cell r="A1019">
            <v>1019</v>
          </cell>
          <cell r="D1019" t="str">
            <v>SNPD</v>
          </cell>
          <cell r="E1019" t="str">
            <v>DPW</v>
          </cell>
          <cell r="F1019">
            <v>2500.8188876333843</v>
          </cell>
          <cell r="G1019">
            <v>0</v>
          </cell>
          <cell r="H1019">
            <v>0</v>
          </cell>
          <cell r="I1019">
            <v>2500.8188876333843</v>
          </cell>
          <cell r="J1019">
            <v>0</v>
          </cell>
          <cell r="K1019">
            <v>0</v>
          </cell>
          <cell r="N1019">
            <v>0</v>
          </cell>
          <cell r="O1019">
            <v>0</v>
          </cell>
          <cell r="Q1019">
            <v>0</v>
          </cell>
          <cell r="R1019">
            <v>0</v>
          </cell>
          <cell r="S1019" t="str">
            <v>PLNT</v>
          </cell>
          <cell r="T1019">
            <v>294.44605142675192</v>
          </cell>
          <cell r="U1019">
            <v>1198.559018896666</v>
          </cell>
          <cell r="V1019">
            <v>611.98954853823318</v>
          </cell>
          <cell r="W1019">
            <v>68.591640797076963</v>
          </cell>
          <cell r="X1019">
            <v>327.23262797465594</v>
          </cell>
          <cell r="Y1019">
            <v>0</v>
          </cell>
          <cell r="Z1019">
            <v>0</v>
          </cell>
          <cell r="AA1019">
            <v>0</v>
          </cell>
          <cell r="AB1019">
            <v>0</v>
          </cell>
          <cell r="AD1019">
            <v>41010</v>
          </cell>
          <cell r="AE1019" t="str">
            <v>SNPD</v>
          </cell>
          <cell r="AF1019" t="str">
            <v>41010.SNPD</v>
          </cell>
        </row>
        <row r="1020">
          <cell r="A1020">
            <v>1020</v>
          </cell>
          <cell r="F1020">
            <v>29429409.638654336</v>
          </cell>
          <cell r="G1020">
            <v>14875826.567343425</v>
          </cell>
          <cell r="H1020">
            <v>7102138.3079619026</v>
          </cell>
          <cell r="I1020">
            <v>7263548.6057452289</v>
          </cell>
          <cell r="J1020">
            <v>187896.15760378164</v>
          </cell>
          <cell r="K1020">
            <v>0</v>
          </cell>
          <cell r="N1020">
            <v>6396605.423957672</v>
          </cell>
          <cell r="O1020">
            <v>8479221.143385753</v>
          </cell>
          <cell r="Q1020">
            <v>3053919.4724236177</v>
          </cell>
          <cell r="R1020">
            <v>4048218.8355382849</v>
          </cell>
          <cell r="T1020">
            <v>856237.93900093692</v>
          </cell>
          <cell r="U1020">
            <v>3493806.0722224144</v>
          </cell>
          <cell r="V1020">
            <v>1765636.2991012838</v>
          </cell>
          <cell r="W1020">
            <v>203986.57289799981</v>
          </cell>
          <cell r="X1020">
            <v>943881.72252259438</v>
          </cell>
          <cell r="Y1020">
            <v>0</v>
          </cell>
          <cell r="Z1020">
            <v>0</v>
          </cell>
          <cell r="AA1020">
            <v>0</v>
          </cell>
          <cell r="AB1020">
            <v>0</v>
          </cell>
          <cell r="AD1020">
            <v>41010</v>
          </cell>
          <cell r="AE1020" t="str">
            <v>NA</v>
          </cell>
          <cell r="AF1020" t="str">
            <v>41010.NA1</v>
          </cell>
        </row>
        <row r="1021">
          <cell r="A1021">
            <v>1021</v>
          </cell>
          <cell r="AD1021">
            <v>41010</v>
          </cell>
          <cell r="AE1021" t="str">
            <v>NA</v>
          </cell>
          <cell r="AF1021" t="str">
            <v>41010.NA2</v>
          </cell>
        </row>
        <row r="1022">
          <cell r="A1022">
            <v>1022</v>
          </cell>
          <cell r="B1022">
            <v>41011</v>
          </cell>
          <cell r="C1022" t="str">
            <v>Deferred Income Tax - State-DR</v>
          </cell>
          <cell r="AD1022">
            <v>41011</v>
          </cell>
          <cell r="AE1022" t="str">
            <v>NA</v>
          </cell>
          <cell r="AF1022" t="str">
            <v>41011.NA</v>
          </cell>
        </row>
        <row r="1023">
          <cell r="A1023">
            <v>1023</v>
          </cell>
          <cell r="D1023" t="str">
            <v>S</v>
          </cell>
          <cell r="E1023" t="str">
            <v>CUST</v>
          </cell>
          <cell r="F1023">
            <v>0</v>
          </cell>
          <cell r="G1023">
            <v>0</v>
          </cell>
          <cell r="H1023">
            <v>0</v>
          </cell>
          <cell r="I1023">
            <v>0</v>
          </cell>
          <cell r="J1023">
            <v>0</v>
          </cell>
          <cell r="K1023">
            <v>0</v>
          </cell>
          <cell r="M1023">
            <v>0.43</v>
          </cell>
          <cell r="N1023">
            <v>0</v>
          </cell>
          <cell r="O1023">
            <v>0</v>
          </cell>
          <cell r="P1023">
            <v>0.43</v>
          </cell>
          <cell r="Q1023">
            <v>0</v>
          </cell>
          <cell r="R1023">
            <v>0</v>
          </cell>
          <cell r="S1023" t="str">
            <v>PLNT</v>
          </cell>
          <cell r="T1023">
            <v>0</v>
          </cell>
          <cell r="U1023">
            <v>0</v>
          </cell>
          <cell r="V1023">
            <v>0</v>
          </cell>
          <cell r="W1023">
            <v>0</v>
          </cell>
          <cell r="X1023">
            <v>0</v>
          </cell>
          <cell r="Y1023">
            <v>0</v>
          </cell>
          <cell r="Z1023">
            <v>0</v>
          </cell>
          <cell r="AA1023">
            <v>0</v>
          </cell>
          <cell r="AB1023">
            <v>0</v>
          </cell>
          <cell r="AD1023">
            <v>41011</v>
          </cell>
          <cell r="AE1023" t="str">
            <v>S</v>
          </cell>
          <cell r="AF1023" t="str">
            <v>41011.S</v>
          </cell>
        </row>
        <row r="1024">
          <cell r="A1024">
            <v>1024</v>
          </cell>
          <cell r="D1024" t="str">
            <v>SG</v>
          </cell>
          <cell r="E1024" t="str">
            <v>PT</v>
          </cell>
          <cell r="F1024">
            <v>0</v>
          </cell>
          <cell r="G1024">
            <v>0</v>
          </cell>
          <cell r="H1024">
            <v>0</v>
          </cell>
          <cell r="I1024">
            <v>0</v>
          </cell>
          <cell r="J1024">
            <v>0</v>
          </cell>
          <cell r="K1024">
            <v>0</v>
          </cell>
          <cell r="M1024">
            <v>0.43</v>
          </cell>
          <cell r="N1024">
            <v>0</v>
          </cell>
          <cell r="O1024">
            <v>0</v>
          </cell>
          <cell r="P1024">
            <v>0.43</v>
          </cell>
          <cell r="Q1024">
            <v>0</v>
          </cell>
          <cell r="R1024">
            <v>0</v>
          </cell>
          <cell r="S1024" t="str">
            <v>PLNT</v>
          </cell>
          <cell r="T1024">
            <v>0</v>
          </cell>
          <cell r="U1024">
            <v>0</v>
          </cell>
          <cell r="V1024">
            <v>0</v>
          </cell>
          <cell r="W1024">
            <v>0</v>
          </cell>
          <cell r="X1024">
            <v>0</v>
          </cell>
          <cell r="Y1024">
            <v>0</v>
          </cell>
          <cell r="Z1024">
            <v>0</v>
          </cell>
          <cell r="AA1024">
            <v>0</v>
          </cell>
          <cell r="AB1024">
            <v>0</v>
          </cell>
          <cell r="AD1024">
            <v>41011</v>
          </cell>
          <cell r="AE1024" t="str">
            <v>SG</v>
          </cell>
          <cell r="AF1024" t="str">
            <v>41011.SG</v>
          </cell>
        </row>
        <row r="1025">
          <cell r="A1025">
            <v>1025</v>
          </cell>
          <cell r="D1025" t="str">
            <v>SO</v>
          </cell>
          <cell r="E1025" t="str">
            <v>LABOR</v>
          </cell>
          <cell r="F1025">
            <v>0</v>
          </cell>
          <cell r="G1025">
            <v>0</v>
          </cell>
          <cell r="H1025">
            <v>0</v>
          </cell>
          <cell r="I1025">
            <v>0</v>
          </cell>
          <cell r="J1025">
            <v>0</v>
          </cell>
          <cell r="K1025">
            <v>0</v>
          </cell>
          <cell r="M1025">
            <v>0.43</v>
          </cell>
          <cell r="N1025">
            <v>0</v>
          </cell>
          <cell r="O1025">
            <v>0</v>
          </cell>
          <cell r="P1025">
            <v>0.43</v>
          </cell>
          <cell r="Q1025">
            <v>0</v>
          </cell>
          <cell r="R1025">
            <v>0</v>
          </cell>
          <cell r="S1025" t="str">
            <v>DISom</v>
          </cell>
          <cell r="T1025">
            <v>0</v>
          </cell>
          <cell r="U1025">
            <v>0</v>
          </cell>
          <cell r="V1025">
            <v>0</v>
          </cell>
          <cell r="W1025">
            <v>0</v>
          </cell>
          <cell r="X1025">
            <v>0</v>
          </cell>
          <cell r="Y1025">
            <v>0</v>
          </cell>
          <cell r="Z1025">
            <v>0</v>
          </cell>
          <cell r="AA1025">
            <v>0</v>
          </cell>
          <cell r="AB1025">
            <v>0</v>
          </cell>
          <cell r="AD1025">
            <v>41011</v>
          </cell>
          <cell r="AE1025" t="str">
            <v>SO</v>
          </cell>
          <cell r="AF1025" t="str">
            <v>41011.SO</v>
          </cell>
        </row>
        <row r="1026">
          <cell r="A1026">
            <v>1026</v>
          </cell>
          <cell r="D1026" t="str">
            <v>SE</v>
          </cell>
          <cell r="E1026" t="str">
            <v>P</v>
          </cell>
          <cell r="F1026">
            <v>0</v>
          </cell>
          <cell r="G1026">
            <v>0</v>
          </cell>
          <cell r="H1026">
            <v>0</v>
          </cell>
          <cell r="I1026">
            <v>0</v>
          </cell>
          <cell r="J1026">
            <v>0</v>
          </cell>
          <cell r="K1026">
            <v>0</v>
          </cell>
          <cell r="M1026">
            <v>0.43</v>
          </cell>
          <cell r="N1026">
            <v>0</v>
          </cell>
          <cell r="O1026">
            <v>0</v>
          </cell>
          <cell r="P1026">
            <v>0.43</v>
          </cell>
          <cell r="Q1026">
            <v>0</v>
          </cell>
          <cell r="R1026">
            <v>0</v>
          </cell>
          <cell r="S1026" t="str">
            <v>PLNT</v>
          </cell>
          <cell r="T1026">
            <v>0</v>
          </cell>
          <cell r="U1026">
            <v>0</v>
          </cell>
          <cell r="V1026">
            <v>0</v>
          </cell>
          <cell r="W1026">
            <v>0</v>
          </cell>
          <cell r="X1026">
            <v>0</v>
          </cell>
          <cell r="Y1026">
            <v>0</v>
          </cell>
          <cell r="Z1026">
            <v>0</v>
          </cell>
          <cell r="AA1026">
            <v>0</v>
          </cell>
          <cell r="AB1026">
            <v>0</v>
          </cell>
          <cell r="AD1026">
            <v>41011</v>
          </cell>
          <cell r="AE1026" t="str">
            <v>SE</v>
          </cell>
          <cell r="AF1026" t="str">
            <v>41011.SE</v>
          </cell>
        </row>
        <row r="1027">
          <cell r="A1027">
            <v>1027</v>
          </cell>
          <cell r="D1027" t="str">
            <v>SG</v>
          </cell>
          <cell r="E1027" t="str">
            <v>PT</v>
          </cell>
          <cell r="F1027">
            <v>0</v>
          </cell>
          <cell r="G1027">
            <v>0</v>
          </cell>
          <cell r="H1027">
            <v>0</v>
          </cell>
          <cell r="I1027">
            <v>0</v>
          </cell>
          <cell r="J1027">
            <v>0</v>
          </cell>
          <cell r="K1027">
            <v>0</v>
          </cell>
          <cell r="M1027">
            <v>0.43</v>
          </cell>
          <cell r="N1027">
            <v>0</v>
          </cell>
          <cell r="O1027">
            <v>0</v>
          </cell>
          <cell r="P1027">
            <v>0.43</v>
          </cell>
          <cell r="Q1027">
            <v>0</v>
          </cell>
          <cell r="R1027">
            <v>0</v>
          </cell>
          <cell r="S1027" t="str">
            <v>PLNT</v>
          </cell>
          <cell r="T1027">
            <v>0</v>
          </cell>
          <cell r="U1027">
            <v>0</v>
          </cell>
          <cell r="V1027">
            <v>0</v>
          </cell>
          <cell r="W1027">
            <v>0</v>
          </cell>
          <cell r="X1027">
            <v>0</v>
          </cell>
          <cell r="Y1027">
            <v>0</v>
          </cell>
          <cell r="Z1027">
            <v>0</v>
          </cell>
          <cell r="AA1027">
            <v>0</v>
          </cell>
          <cell r="AB1027">
            <v>0</v>
          </cell>
          <cell r="AD1027">
            <v>41011</v>
          </cell>
          <cell r="AE1027" t="str">
            <v>SG</v>
          </cell>
          <cell r="AF1027" t="str">
            <v>41011.SG1</v>
          </cell>
        </row>
        <row r="1028">
          <cell r="A1028">
            <v>1028</v>
          </cell>
          <cell r="D1028" t="str">
            <v>SGPP</v>
          </cell>
          <cell r="E1028" t="str">
            <v>GP</v>
          </cell>
          <cell r="F1028">
            <v>0</v>
          </cell>
          <cell r="G1028">
            <v>0</v>
          </cell>
          <cell r="H1028">
            <v>0</v>
          </cell>
          <cell r="I1028">
            <v>0</v>
          </cell>
          <cell r="J1028">
            <v>0</v>
          </cell>
          <cell r="K1028">
            <v>0</v>
          </cell>
          <cell r="M1028">
            <v>0.43</v>
          </cell>
          <cell r="N1028">
            <v>0</v>
          </cell>
          <cell r="O1028">
            <v>0</v>
          </cell>
          <cell r="P1028">
            <v>0.43</v>
          </cell>
          <cell r="Q1028">
            <v>0</v>
          </cell>
          <cell r="R1028">
            <v>0</v>
          </cell>
          <cell r="S1028" t="str">
            <v>PLNT</v>
          </cell>
          <cell r="T1028">
            <v>0</v>
          </cell>
          <cell r="U1028">
            <v>0</v>
          </cell>
          <cell r="V1028">
            <v>0</v>
          </cell>
          <cell r="W1028">
            <v>0</v>
          </cell>
          <cell r="X1028">
            <v>0</v>
          </cell>
          <cell r="Y1028">
            <v>0</v>
          </cell>
          <cell r="Z1028">
            <v>0</v>
          </cell>
          <cell r="AA1028">
            <v>0</v>
          </cell>
          <cell r="AB1028">
            <v>0</v>
          </cell>
          <cell r="AD1028">
            <v>41011</v>
          </cell>
          <cell r="AE1028" t="str">
            <v>SGPP</v>
          </cell>
          <cell r="AF1028" t="str">
            <v>41011.SGPP</v>
          </cell>
        </row>
        <row r="1029">
          <cell r="A1029">
            <v>1029</v>
          </cell>
          <cell r="D1029" t="str">
            <v>TROJP</v>
          </cell>
          <cell r="E1029" t="str">
            <v>P</v>
          </cell>
          <cell r="F1029">
            <v>0</v>
          </cell>
          <cell r="G1029">
            <v>0</v>
          </cell>
          <cell r="H1029">
            <v>0</v>
          </cell>
          <cell r="I1029">
            <v>0</v>
          </cell>
          <cell r="J1029">
            <v>0</v>
          </cell>
          <cell r="K1029">
            <v>0</v>
          </cell>
          <cell r="M1029">
            <v>0.43</v>
          </cell>
          <cell r="N1029">
            <v>0</v>
          </cell>
          <cell r="O1029">
            <v>0</v>
          </cell>
          <cell r="P1029">
            <v>0.43</v>
          </cell>
          <cell r="Q1029">
            <v>0</v>
          </cell>
          <cell r="R1029">
            <v>0</v>
          </cell>
          <cell r="S1029" t="str">
            <v>PLNT</v>
          </cell>
          <cell r="T1029">
            <v>0</v>
          </cell>
          <cell r="U1029">
            <v>0</v>
          </cell>
          <cell r="V1029">
            <v>0</v>
          </cell>
          <cell r="W1029">
            <v>0</v>
          </cell>
          <cell r="X1029">
            <v>0</v>
          </cell>
          <cell r="Y1029">
            <v>0</v>
          </cell>
          <cell r="Z1029">
            <v>0</v>
          </cell>
          <cell r="AA1029">
            <v>0</v>
          </cell>
          <cell r="AB1029">
            <v>0</v>
          </cell>
          <cell r="AD1029">
            <v>41011</v>
          </cell>
          <cell r="AE1029" t="str">
            <v>TROJP</v>
          </cell>
          <cell r="AF1029" t="str">
            <v>41011.TROJP</v>
          </cell>
        </row>
        <row r="1030">
          <cell r="A1030">
            <v>1030</v>
          </cell>
          <cell r="D1030" t="str">
            <v>SNP</v>
          </cell>
          <cell r="E1030" t="str">
            <v>GP</v>
          </cell>
          <cell r="F1030">
            <v>0</v>
          </cell>
          <cell r="G1030">
            <v>0</v>
          </cell>
          <cell r="H1030">
            <v>0</v>
          </cell>
          <cell r="I1030">
            <v>0</v>
          </cell>
          <cell r="J1030">
            <v>0</v>
          </cell>
          <cell r="K1030">
            <v>0</v>
          </cell>
          <cell r="M1030">
            <v>0.43</v>
          </cell>
          <cell r="N1030">
            <v>0</v>
          </cell>
          <cell r="O1030">
            <v>0</v>
          </cell>
          <cell r="P1030">
            <v>0.43</v>
          </cell>
          <cell r="Q1030">
            <v>0</v>
          </cell>
          <cell r="R1030">
            <v>0</v>
          </cell>
          <cell r="S1030" t="str">
            <v>PLNT</v>
          </cell>
          <cell r="T1030">
            <v>0</v>
          </cell>
          <cell r="U1030">
            <v>0</v>
          </cell>
          <cell r="V1030">
            <v>0</v>
          </cell>
          <cell r="W1030">
            <v>0</v>
          </cell>
          <cell r="X1030">
            <v>0</v>
          </cell>
          <cell r="Y1030">
            <v>0</v>
          </cell>
          <cell r="Z1030">
            <v>0</v>
          </cell>
          <cell r="AA1030">
            <v>0</v>
          </cell>
          <cell r="AB1030">
            <v>0</v>
          </cell>
          <cell r="AD1030">
            <v>41011</v>
          </cell>
          <cell r="AE1030" t="str">
            <v>SNP</v>
          </cell>
          <cell r="AF1030" t="str">
            <v>41011.SNP</v>
          </cell>
        </row>
        <row r="1031">
          <cell r="A1031">
            <v>1031</v>
          </cell>
          <cell r="D1031" t="str">
            <v>BADDEBT</v>
          </cell>
          <cell r="E1031" t="str">
            <v>CUST</v>
          </cell>
          <cell r="F1031">
            <v>0</v>
          </cell>
          <cell r="G1031">
            <v>0</v>
          </cell>
          <cell r="H1031">
            <v>0</v>
          </cell>
          <cell r="I1031">
            <v>0</v>
          </cell>
          <cell r="J1031">
            <v>0</v>
          </cell>
          <cell r="K1031">
            <v>0</v>
          </cell>
          <cell r="M1031">
            <v>0.43</v>
          </cell>
          <cell r="N1031">
            <v>0</v>
          </cell>
          <cell r="O1031">
            <v>0</v>
          </cell>
          <cell r="P1031">
            <v>0.43</v>
          </cell>
          <cell r="Q1031">
            <v>0</v>
          </cell>
          <cell r="R1031">
            <v>0</v>
          </cell>
          <cell r="S1031" t="str">
            <v>PLNT</v>
          </cell>
          <cell r="T1031">
            <v>0</v>
          </cell>
          <cell r="U1031">
            <v>0</v>
          </cell>
          <cell r="V1031">
            <v>0</v>
          </cell>
          <cell r="W1031">
            <v>0</v>
          </cell>
          <cell r="X1031">
            <v>0</v>
          </cell>
          <cell r="Y1031">
            <v>0</v>
          </cell>
          <cell r="Z1031">
            <v>0</v>
          </cell>
          <cell r="AA1031">
            <v>0</v>
          </cell>
          <cell r="AB1031">
            <v>0</v>
          </cell>
          <cell r="AD1031">
            <v>41011</v>
          </cell>
          <cell r="AE1031" t="str">
            <v>BADDEBT</v>
          </cell>
          <cell r="AF1031" t="str">
            <v>41011.BADDEBT</v>
          </cell>
        </row>
        <row r="1032">
          <cell r="A1032">
            <v>1032</v>
          </cell>
          <cell r="D1032" t="str">
            <v>DITEXP</v>
          </cell>
          <cell r="E1032" t="str">
            <v>DITEXP</v>
          </cell>
          <cell r="F1032">
            <v>0</v>
          </cell>
          <cell r="G1032">
            <v>0</v>
          </cell>
          <cell r="H1032">
            <v>0</v>
          </cell>
          <cell r="I1032">
            <v>0</v>
          </cell>
          <cell r="J1032">
            <v>0</v>
          </cell>
          <cell r="K1032">
            <v>0</v>
          </cell>
          <cell r="M1032">
            <v>0.43</v>
          </cell>
          <cell r="N1032">
            <v>0</v>
          </cell>
          <cell r="O1032">
            <v>0</v>
          </cell>
          <cell r="P1032">
            <v>0.43</v>
          </cell>
          <cell r="Q1032">
            <v>0</v>
          </cell>
          <cell r="R1032">
            <v>0</v>
          </cell>
          <cell r="S1032" t="str">
            <v>PLNT</v>
          </cell>
          <cell r="T1032">
            <v>0</v>
          </cell>
          <cell r="U1032">
            <v>0</v>
          </cell>
          <cell r="V1032">
            <v>0</v>
          </cell>
          <cell r="W1032">
            <v>0</v>
          </cell>
          <cell r="X1032">
            <v>0</v>
          </cell>
          <cell r="Y1032">
            <v>0</v>
          </cell>
          <cell r="Z1032">
            <v>0</v>
          </cell>
          <cell r="AA1032">
            <v>0</v>
          </cell>
          <cell r="AB1032">
            <v>0</v>
          </cell>
          <cell r="AD1032">
            <v>41011</v>
          </cell>
          <cell r="AE1032" t="str">
            <v>DITEXP</v>
          </cell>
          <cell r="AF1032" t="str">
            <v>41011.DITEXP</v>
          </cell>
        </row>
        <row r="1033">
          <cell r="A1033">
            <v>1033</v>
          </cell>
          <cell r="D1033" t="str">
            <v>P</v>
          </cell>
          <cell r="E1033" t="str">
            <v>P</v>
          </cell>
          <cell r="F1033">
            <v>0</v>
          </cell>
          <cell r="G1033">
            <v>0</v>
          </cell>
          <cell r="H1033">
            <v>0</v>
          </cell>
          <cell r="I1033">
            <v>0</v>
          </cell>
          <cell r="J1033">
            <v>0</v>
          </cell>
          <cell r="K1033">
            <v>0</v>
          </cell>
          <cell r="M1033">
            <v>0.43</v>
          </cell>
          <cell r="N1033">
            <v>0</v>
          </cell>
          <cell r="O1033">
            <v>0</v>
          </cell>
          <cell r="P1033">
            <v>0.43</v>
          </cell>
          <cell r="Q1033">
            <v>0</v>
          </cell>
          <cell r="R1033">
            <v>0</v>
          </cell>
          <cell r="S1033" t="str">
            <v>PLNT</v>
          </cell>
          <cell r="T1033">
            <v>0</v>
          </cell>
          <cell r="U1033">
            <v>0</v>
          </cell>
          <cell r="V1033">
            <v>0</v>
          </cell>
          <cell r="W1033">
            <v>0</v>
          </cell>
          <cell r="X1033">
            <v>0</v>
          </cell>
          <cell r="Y1033">
            <v>0</v>
          </cell>
          <cell r="Z1033">
            <v>0</v>
          </cell>
          <cell r="AA1033">
            <v>0</v>
          </cell>
          <cell r="AB1033">
            <v>0</v>
          </cell>
          <cell r="AD1033">
            <v>41011</v>
          </cell>
          <cell r="AE1033" t="str">
            <v>P</v>
          </cell>
          <cell r="AF1033" t="str">
            <v>41011.P</v>
          </cell>
        </row>
        <row r="1034">
          <cell r="A1034">
            <v>1034</v>
          </cell>
          <cell r="D1034" t="str">
            <v>DPW</v>
          </cell>
          <cell r="E1034" t="str">
            <v>DPW</v>
          </cell>
          <cell r="F1034">
            <v>0</v>
          </cell>
          <cell r="G1034">
            <v>0</v>
          </cell>
          <cell r="H1034">
            <v>0</v>
          </cell>
          <cell r="I1034">
            <v>0</v>
          </cell>
          <cell r="J1034">
            <v>0</v>
          </cell>
          <cell r="K1034">
            <v>0</v>
          </cell>
          <cell r="N1034">
            <v>0</v>
          </cell>
          <cell r="O1034">
            <v>0</v>
          </cell>
          <cell r="Q1034">
            <v>0</v>
          </cell>
          <cell r="R1034">
            <v>0</v>
          </cell>
          <cell r="S1034" t="str">
            <v>PLNT</v>
          </cell>
          <cell r="T1034">
            <v>0</v>
          </cell>
          <cell r="U1034">
            <v>0</v>
          </cell>
          <cell r="V1034">
            <v>0</v>
          </cell>
          <cell r="W1034">
            <v>0</v>
          </cell>
          <cell r="X1034">
            <v>0</v>
          </cell>
          <cell r="Y1034">
            <v>0</v>
          </cell>
          <cell r="Z1034">
            <v>0</v>
          </cell>
          <cell r="AA1034">
            <v>0</v>
          </cell>
          <cell r="AB1034">
            <v>0</v>
          </cell>
          <cell r="AD1034">
            <v>41011</v>
          </cell>
          <cell r="AE1034" t="str">
            <v>DPW</v>
          </cell>
          <cell r="AF1034" t="str">
            <v>41011.DPW</v>
          </cell>
        </row>
        <row r="1035">
          <cell r="A1035">
            <v>1035</v>
          </cell>
          <cell r="F1035">
            <v>0</v>
          </cell>
          <cell r="G1035">
            <v>0</v>
          </cell>
          <cell r="H1035">
            <v>0</v>
          </cell>
          <cell r="I1035">
            <v>0</v>
          </cell>
          <cell r="J1035">
            <v>0</v>
          </cell>
          <cell r="K1035">
            <v>0</v>
          </cell>
          <cell r="N1035">
            <v>0</v>
          </cell>
          <cell r="O1035">
            <v>0</v>
          </cell>
          <cell r="Q1035">
            <v>0</v>
          </cell>
          <cell r="R1035">
            <v>0</v>
          </cell>
          <cell r="T1035">
            <v>0</v>
          </cell>
          <cell r="U1035">
            <v>0</v>
          </cell>
          <cell r="V1035">
            <v>0</v>
          </cell>
          <cell r="W1035">
            <v>0</v>
          </cell>
          <cell r="X1035">
            <v>0</v>
          </cell>
          <cell r="Y1035">
            <v>0</v>
          </cell>
          <cell r="Z1035">
            <v>0</v>
          </cell>
          <cell r="AA1035">
            <v>0</v>
          </cell>
          <cell r="AB1035">
            <v>0</v>
          </cell>
          <cell r="AD1035">
            <v>41011</v>
          </cell>
          <cell r="AE1035" t="str">
            <v>NA</v>
          </cell>
          <cell r="AF1035" t="str">
            <v>41011.NA1</v>
          </cell>
        </row>
        <row r="1036">
          <cell r="A1036">
            <v>1036</v>
          </cell>
          <cell r="AD1036">
            <v>41011</v>
          </cell>
          <cell r="AE1036" t="str">
            <v>NA</v>
          </cell>
          <cell r="AF1036" t="str">
            <v>41011.NA2</v>
          </cell>
        </row>
        <row r="1037">
          <cell r="A1037">
            <v>1037</v>
          </cell>
          <cell r="B1037">
            <v>41110</v>
          </cell>
          <cell r="C1037" t="str">
            <v>Deferred Income Tax - Federal-CR</v>
          </cell>
          <cell r="AD1037">
            <v>41110</v>
          </cell>
          <cell r="AE1037" t="str">
            <v>NA</v>
          </cell>
          <cell r="AF1037" t="str">
            <v>41110.NA</v>
          </cell>
        </row>
        <row r="1038">
          <cell r="A1038">
            <v>1038</v>
          </cell>
          <cell r="D1038" t="str">
            <v>S</v>
          </cell>
          <cell r="E1038" t="str">
            <v>GP</v>
          </cell>
          <cell r="F1038">
            <v>-990312.30398492515</v>
          </cell>
          <cell r="G1038">
            <v>-479496.097807532</v>
          </cell>
          <cell r="H1038">
            <v>-242293.37422368245</v>
          </cell>
          <cell r="I1038">
            <v>-262524.4888515413</v>
          </cell>
          <cell r="J1038">
            <v>-5998.3431021694896</v>
          </cell>
          <cell r="K1038">
            <v>0</v>
          </cell>
          <cell r="M1038">
            <v>0.43</v>
          </cell>
          <cell r="N1038">
            <v>-206183.32205723875</v>
          </cell>
          <cell r="O1038">
            <v>-273312.77575029328</v>
          </cell>
          <cell r="P1038">
            <v>0.43</v>
          </cell>
          <cell r="Q1038">
            <v>-104186.15091618345</v>
          </cell>
          <cell r="R1038">
            <v>-138107.22330749902</v>
          </cell>
          <cell r="S1038" t="str">
            <v>PLNT</v>
          </cell>
          <cell r="T1038">
            <v>-30909.595064004749</v>
          </cell>
          <cell r="U1038">
            <v>-125819.22479481024</v>
          </cell>
          <cell r="V1038">
            <v>-64243.853965980597</v>
          </cell>
          <cell r="W1038">
            <v>-7200.4356368172748</v>
          </cell>
          <cell r="X1038">
            <v>-34351.379389928414</v>
          </cell>
          <cell r="Y1038">
            <v>0</v>
          </cell>
          <cell r="Z1038">
            <v>0</v>
          </cell>
          <cell r="AA1038">
            <v>0</v>
          </cell>
          <cell r="AB1038">
            <v>0</v>
          </cell>
          <cell r="AD1038">
            <v>41110</v>
          </cell>
          <cell r="AE1038" t="str">
            <v>S</v>
          </cell>
          <cell r="AF1038" t="str">
            <v>41110.S</v>
          </cell>
        </row>
        <row r="1039">
          <cell r="A1039">
            <v>1039</v>
          </cell>
          <cell r="D1039" t="str">
            <v>SE</v>
          </cell>
          <cell r="E1039" t="str">
            <v>P</v>
          </cell>
          <cell r="F1039">
            <v>0</v>
          </cell>
          <cell r="G1039">
            <v>0</v>
          </cell>
          <cell r="H1039">
            <v>0</v>
          </cell>
          <cell r="I1039">
            <v>0</v>
          </cell>
          <cell r="J1039">
            <v>0</v>
          </cell>
          <cell r="K1039">
            <v>0</v>
          </cell>
          <cell r="M1039">
            <v>0.43</v>
          </cell>
          <cell r="N1039">
            <v>0</v>
          </cell>
          <cell r="O1039">
            <v>0</v>
          </cell>
          <cell r="P1039">
            <v>0.43</v>
          </cell>
          <cell r="Q1039">
            <v>0</v>
          </cell>
          <cell r="R1039">
            <v>0</v>
          </cell>
          <cell r="S1039" t="str">
            <v>PLNT</v>
          </cell>
          <cell r="T1039">
            <v>0</v>
          </cell>
          <cell r="U1039">
            <v>0</v>
          </cell>
          <cell r="V1039">
            <v>0</v>
          </cell>
          <cell r="W1039">
            <v>0</v>
          </cell>
          <cell r="X1039">
            <v>0</v>
          </cell>
          <cell r="Y1039">
            <v>0</v>
          </cell>
          <cell r="Z1039">
            <v>0</v>
          </cell>
          <cell r="AA1039">
            <v>0</v>
          </cell>
          <cell r="AB1039">
            <v>0</v>
          </cell>
          <cell r="AD1039">
            <v>41110</v>
          </cell>
          <cell r="AE1039" t="str">
            <v>SE</v>
          </cell>
          <cell r="AF1039" t="str">
            <v>41110.SE</v>
          </cell>
        </row>
        <row r="1040">
          <cell r="A1040">
            <v>1040</v>
          </cell>
          <cell r="D1040" t="str">
            <v>DGP</v>
          </cell>
          <cell r="E1040" t="str">
            <v>GP</v>
          </cell>
          <cell r="F1040">
            <v>0</v>
          </cell>
          <cell r="G1040">
            <v>0</v>
          </cell>
          <cell r="H1040">
            <v>0</v>
          </cell>
          <cell r="I1040">
            <v>0</v>
          </cell>
          <cell r="J1040">
            <v>0</v>
          </cell>
          <cell r="K1040">
            <v>0</v>
          </cell>
          <cell r="M1040">
            <v>0.43</v>
          </cell>
          <cell r="N1040">
            <v>0</v>
          </cell>
          <cell r="O1040">
            <v>0</v>
          </cell>
          <cell r="P1040">
            <v>0.43</v>
          </cell>
          <cell r="Q1040">
            <v>0</v>
          </cell>
          <cell r="R1040">
            <v>0</v>
          </cell>
          <cell r="S1040" t="str">
            <v>PLNT</v>
          </cell>
          <cell r="T1040">
            <v>0</v>
          </cell>
          <cell r="U1040">
            <v>0</v>
          </cell>
          <cell r="V1040">
            <v>0</v>
          </cell>
          <cell r="W1040">
            <v>0</v>
          </cell>
          <cell r="X1040">
            <v>0</v>
          </cell>
          <cell r="Y1040">
            <v>0</v>
          </cell>
          <cell r="Z1040">
            <v>0</v>
          </cell>
          <cell r="AA1040">
            <v>0</v>
          </cell>
          <cell r="AB1040">
            <v>0</v>
          </cell>
          <cell r="AD1040">
            <v>41110</v>
          </cell>
          <cell r="AE1040" t="str">
            <v>DGP</v>
          </cell>
          <cell r="AF1040" t="str">
            <v>41110.DGP</v>
          </cell>
        </row>
        <row r="1041">
          <cell r="A1041">
            <v>1041</v>
          </cell>
          <cell r="D1041" t="str">
            <v>SNP</v>
          </cell>
          <cell r="E1041" t="str">
            <v>GP</v>
          </cell>
          <cell r="F1041">
            <v>-1224539.900804041</v>
          </cell>
          <cell r="G1041">
            <v>-592905.99711068312</v>
          </cell>
          <cell r="H1041">
            <v>-299600.34147153335</v>
          </cell>
          <cell r="I1041">
            <v>-324616.49748602085</v>
          </cell>
          <cell r="J1041">
            <v>-7417.0647358038286</v>
          </cell>
          <cell r="K1041">
            <v>0</v>
          </cell>
          <cell r="M1041">
            <v>0.43</v>
          </cell>
          <cell r="N1041">
            <v>-254949.57875759373</v>
          </cell>
          <cell r="O1041">
            <v>-337956.41835308942</v>
          </cell>
          <cell r="P1041">
            <v>0.43</v>
          </cell>
          <cell r="Q1041">
            <v>-128828.14683275933</v>
          </cell>
          <cell r="R1041">
            <v>-170772.19463877403</v>
          </cell>
          <cell r="S1041" t="str">
            <v>PLNT</v>
          </cell>
          <cell r="T1041">
            <v>-38220.299112981244</v>
          </cell>
          <cell r="U1041">
            <v>-155577.85198619889</v>
          </cell>
          <cell r="V1041">
            <v>-79438.740936787057</v>
          </cell>
          <cell r="W1041">
            <v>-8903.4748987510575</v>
          </cell>
          <cell r="X1041">
            <v>-42476.130551302573</v>
          </cell>
          <cell r="Y1041">
            <v>0</v>
          </cell>
          <cell r="Z1041">
            <v>0</v>
          </cell>
          <cell r="AA1041">
            <v>0</v>
          </cell>
          <cell r="AB1041">
            <v>0</v>
          </cell>
          <cell r="AD1041">
            <v>41110</v>
          </cell>
          <cell r="AE1041" t="str">
            <v>SNP</v>
          </cell>
          <cell r="AF1041" t="str">
            <v>41110.SNP</v>
          </cell>
        </row>
        <row r="1042">
          <cell r="A1042">
            <v>1042</v>
          </cell>
          <cell r="D1042" t="str">
            <v>CAGW</v>
          </cell>
          <cell r="E1042" t="str">
            <v>PT</v>
          </cell>
          <cell r="F1042">
            <v>-31257.396863593127</v>
          </cell>
          <cell r="G1042">
            <v>-22594.977509961038</v>
          </cell>
          <cell r="H1042">
            <v>-8662.4193536320909</v>
          </cell>
          <cell r="I1042">
            <v>0</v>
          </cell>
          <cell r="J1042">
            <v>0</v>
          </cell>
          <cell r="K1042">
            <v>0</v>
          </cell>
          <cell r="M1042">
            <v>0.43</v>
          </cell>
          <cell r="N1042">
            <v>-9715.8403292832463</v>
          </cell>
          <cell r="O1042">
            <v>-12879.137180677793</v>
          </cell>
          <cell r="P1042">
            <v>0.43</v>
          </cell>
          <cell r="Q1042">
            <v>-3724.8403220617988</v>
          </cell>
          <cell r="R1042">
            <v>-4937.5790315702925</v>
          </cell>
          <cell r="S1042" t="str">
            <v>PLNT</v>
          </cell>
          <cell r="T1042">
            <v>0</v>
          </cell>
          <cell r="U1042">
            <v>0</v>
          </cell>
          <cell r="V1042">
            <v>0</v>
          </cell>
          <cell r="W1042">
            <v>0</v>
          </cell>
          <cell r="X1042">
            <v>0</v>
          </cell>
          <cell r="Y1042">
            <v>0</v>
          </cell>
          <cell r="Z1042">
            <v>0</v>
          </cell>
          <cell r="AA1042">
            <v>0</v>
          </cell>
          <cell r="AB1042">
            <v>0</v>
          </cell>
          <cell r="AD1042">
            <v>41110</v>
          </cell>
          <cell r="AE1042" t="str">
            <v>CAGW</v>
          </cell>
          <cell r="AF1042" t="str">
            <v>41110.CAGW</v>
          </cell>
        </row>
        <row r="1043">
          <cell r="A1043">
            <v>1043</v>
          </cell>
          <cell r="D1043" t="str">
            <v>SGPP</v>
          </cell>
          <cell r="E1043" t="str">
            <v>GP</v>
          </cell>
          <cell r="F1043">
            <v>0</v>
          </cell>
          <cell r="G1043">
            <v>0</v>
          </cell>
          <cell r="H1043">
            <v>0</v>
          </cell>
          <cell r="I1043">
            <v>0</v>
          </cell>
          <cell r="J1043">
            <v>0</v>
          </cell>
          <cell r="K1043">
            <v>0</v>
          </cell>
          <cell r="M1043">
            <v>0.43</v>
          </cell>
          <cell r="N1043">
            <v>0</v>
          </cell>
          <cell r="O1043">
            <v>0</v>
          </cell>
          <cell r="P1043">
            <v>0.43</v>
          </cell>
          <cell r="Q1043">
            <v>0</v>
          </cell>
          <cell r="R1043">
            <v>0</v>
          </cell>
          <cell r="S1043" t="str">
            <v>PLNT</v>
          </cell>
          <cell r="T1043">
            <v>0</v>
          </cell>
          <cell r="U1043">
            <v>0</v>
          </cell>
          <cell r="V1043">
            <v>0</v>
          </cell>
          <cell r="W1043">
            <v>0</v>
          </cell>
          <cell r="X1043">
            <v>0</v>
          </cell>
          <cell r="Y1043">
            <v>0</v>
          </cell>
          <cell r="Z1043">
            <v>0</v>
          </cell>
          <cell r="AA1043">
            <v>0</v>
          </cell>
          <cell r="AB1043">
            <v>0</v>
          </cell>
          <cell r="AD1043">
            <v>41110</v>
          </cell>
          <cell r="AE1043" t="str">
            <v>SGPP</v>
          </cell>
          <cell r="AF1043" t="str">
            <v>41110.SGPP</v>
          </cell>
        </row>
        <row r="1044">
          <cell r="A1044">
            <v>1044</v>
          </cell>
          <cell r="D1044" t="str">
            <v>SO</v>
          </cell>
          <cell r="E1044" t="str">
            <v>LABOR</v>
          </cell>
          <cell r="F1044">
            <v>228638.51614392429</v>
          </cell>
          <cell r="G1044">
            <v>105377.68747014522</v>
          </cell>
          <cell r="H1044">
            <v>19947.775780772772</v>
          </cell>
          <cell r="I1044">
            <v>71942.904598833251</v>
          </cell>
          <cell r="J1044">
            <v>31370.148294173046</v>
          </cell>
          <cell r="K1044">
            <v>0</v>
          </cell>
          <cell r="M1044">
            <v>0.43</v>
          </cell>
          <cell r="N1044">
            <v>45312.405612162445</v>
          </cell>
          <cell r="O1044">
            <v>60065.28185798278</v>
          </cell>
          <cell r="P1044">
            <v>0.43</v>
          </cell>
          <cell r="Q1044">
            <v>8577.5435857322918</v>
          </cell>
          <cell r="R1044">
            <v>11370.232195040482</v>
          </cell>
          <cell r="S1044" t="str">
            <v>DISom</v>
          </cell>
          <cell r="T1044">
            <v>9948.0022111549843</v>
          </cell>
          <cell r="U1044">
            <v>52617.522169059084</v>
          </cell>
          <cell r="V1044">
            <v>562.00017636506846</v>
          </cell>
          <cell r="W1044">
            <v>8815.3800422541281</v>
          </cell>
          <cell r="X1044">
            <v>0</v>
          </cell>
          <cell r="Y1044">
            <v>0</v>
          </cell>
          <cell r="Z1044">
            <v>0</v>
          </cell>
          <cell r="AA1044">
            <v>0</v>
          </cell>
          <cell r="AB1044">
            <v>0</v>
          </cell>
          <cell r="AD1044">
            <v>41110</v>
          </cell>
          <cell r="AE1044" t="str">
            <v>SO</v>
          </cell>
          <cell r="AF1044" t="str">
            <v>41110.SO</v>
          </cell>
        </row>
        <row r="1045">
          <cell r="A1045">
            <v>1045</v>
          </cell>
          <cell r="D1045" t="str">
            <v>SNPD</v>
          </cell>
          <cell r="E1045" t="str">
            <v>PT</v>
          </cell>
          <cell r="F1045">
            <v>-45334.50481837555</v>
          </cell>
          <cell r="G1045">
            <v>-32770.870884309013</v>
          </cell>
          <cell r="H1045">
            <v>-12563.63393406654</v>
          </cell>
          <cell r="I1045">
            <v>0</v>
          </cell>
          <cell r="J1045">
            <v>0</v>
          </cell>
          <cell r="K1045">
            <v>0</v>
          </cell>
          <cell r="M1045">
            <v>0.43</v>
          </cell>
          <cell r="N1045">
            <v>-14091.474480252875</v>
          </cell>
          <cell r="O1045">
            <v>-18679.39640405614</v>
          </cell>
          <cell r="P1045">
            <v>0.43</v>
          </cell>
          <cell r="Q1045">
            <v>-5402.3625916486117</v>
          </cell>
          <cell r="R1045">
            <v>-7161.2713424179283</v>
          </cell>
          <cell r="S1045" t="str">
            <v>PLNT</v>
          </cell>
          <cell r="T1045">
            <v>0</v>
          </cell>
          <cell r="U1045">
            <v>0</v>
          </cell>
          <cell r="V1045">
            <v>0</v>
          </cell>
          <cell r="W1045">
            <v>0</v>
          </cell>
          <cell r="X1045">
            <v>0</v>
          </cell>
          <cell r="Y1045">
            <v>0</v>
          </cell>
          <cell r="Z1045">
            <v>0</v>
          </cell>
          <cell r="AA1045">
            <v>0</v>
          </cell>
          <cell r="AB1045">
            <v>0</v>
          </cell>
          <cell r="AD1045">
            <v>41110</v>
          </cell>
          <cell r="AE1045" t="str">
            <v>SNPD</v>
          </cell>
          <cell r="AF1045" t="str">
            <v>41110.SNPD</v>
          </cell>
        </row>
        <row r="1046">
          <cell r="A1046">
            <v>1046</v>
          </cell>
          <cell r="D1046" t="str">
            <v>SCHMDEXP</v>
          </cell>
          <cell r="E1046" t="str">
            <v>GP</v>
          </cell>
          <cell r="F1046">
            <v>-18686480.4743497</v>
          </cell>
          <cell r="G1046">
            <v>-9047746.2848363388</v>
          </cell>
          <cell r="H1046">
            <v>-4571901.5994009785</v>
          </cell>
          <cell r="I1046">
            <v>-4953648.1726249838</v>
          </cell>
          <cell r="J1046">
            <v>-113184.41748740165</v>
          </cell>
          <cell r="K1046">
            <v>0</v>
          </cell>
          <cell r="M1046">
            <v>0.43</v>
          </cell>
          <cell r="N1046">
            <v>-3890530.9024796258</v>
          </cell>
          <cell r="O1046">
            <v>-5157215.3823567135</v>
          </cell>
          <cell r="P1046">
            <v>0.43</v>
          </cell>
          <cell r="Q1046">
            <v>-1965917.6877424207</v>
          </cell>
          <cell r="R1046">
            <v>-2605983.9116585581</v>
          </cell>
          <cell r="S1046" t="str">
            <v>PLNT</v>
          </cell>
          <cell r="T1046">
            <v>-583241.81403119559</v>
          </cell>
          <cell r="U1046">
            <v>-2374118.2230750378</v>
          </cell>
          <cell r="V1046">
            <v>-1212235.2897178023</v>
          </cell>
          <cell r="W1046">
            <v>-135867.03850167041</v>
          </cell>
          <cell r="X1046">
            <v>-648185.80729927728</v>
          </cell>
          <cell r="Y1046">
            <v>0</v>
          </cell>
          <cell r="Z1046">
            <v>0</v>
          </cell>
          <cell r="AA1046">
            <v>0</v>
          </cell>
          <cell r="AB1046">
            <v>0</v>
          </cell>
          <cell r="AD1046">
            <v>41110</v>
          </cell>
          <cell r="AE1046" t="str">
            <v>SCHMDEXP</v>
          </cell>
          <cell r="AF1046" t="str">
            <v>41110.SCHMDEXP</v>
          </cell>
        </row>
        <row r="1047">
          <cell r="A1047">
            <v>1047</v>
          </cell>
          <cell r="D1047" t="str">
            <v>CIAC</v>
          </cell>
          <cell r="E1047" t="str">
            <v>DPW</v>
          </cell>
          <cell r="F1047">
            <v>-1163273.8892251046</v>
          </cell>
          <cell r="G1047">
            <v>0</v>
          </cell>
          <cell r="H1047">
            <v>0</v>
          </cell>
          <cell r="I1047">
            <v>-1163273.8892251046</v>
          </cell>
          <cell r="J1047">
            <v>0</v>
          </cell>
          <cell r="K1047">
            <v>0</v>
          </cell>
          <cell r="M1047">
            <v>0.43</v>
          </cell>
          <cell r="N1047">
            <v>0</v>
          </cell>
          <cell r="O1047">
            <v>0</v>
          </cell>
          <cell r="P1047">
            <v>0.43</v>
          </cell>
          <cell r="Q1047">
            <v>0</v>
          </cell>
          <cell r="R1047">
            <v>0</v>
          </cell>
          <cell r="S1047" t="str">
            <v>PLNT</v>
          </cell>
          <cell r="T1047">
            <v>-136963.69821259362</v>
          </cell>
          <cell r="U1047">
            <v>-557518.34659933415</v>
          </cell>
          <cell r="V1047">
            <v>-284671.33938151516</v>
          </cell>
          <cell r="W1047">
            <v>-31905.894966210872</v>
          </cell>
          <cell r="X1047">
            <v>-152214.61006545072</v>
          </cell>
          <cell r="Y1047">
            <v>0</v>
          </cell>
          <cell r="Z1047">
            <v>0</v>
          </cell>
          <cell r="AA1047">
            <v>0</v>
          </cell>
          <cell r="AB1047">
            <v>0</v>
          </cell>
          <cell r="AD1047">
            <v>41110</v>
          </cell>
          <cell r="AE1047" t="str">
            <v>CIAC</v>
          </cell>
          <cell r="AF1047" t="str">
            <v>41110.CIAC</v>
          </cell>
        </row>
        <row r="1048">
          <cell r="A1048">
            <v>1048</v>
          </cell>
          <cell r="D1048" t="str">
            <v>DITEXP</v>
          </cell>
          <cell r="E1048" t="str">
            <v>DITEXP</v>
          </cell>
          <cell r="F1048">
            <v>0</v>
          </cell>
          <cell r="G1048">
            <v>0</v>
          </cell>
          <cell r="H1048">
            <v>0</v>
          </cell>
          <cell r="I1048">
            <v>0</v>
          </cell>
          <cell r="J1048">
            <v>0</v>
          </cell>
          <cell r="K1048">
            <v>0</v>
          </cell>
          <cell r="M1048">
            <v>0.43</v>
          </cell>
          <cell r="N1048">
            <v>0</v>
          </cell>
          <cell r="O1048">
            <v>0</v>
          </cell>
          <cell r="P1048">
            <v>0.43</v>
          </cell>
          <cell r="Q1048">
            <v>0</v>
          </cell>
          <cell r="R1048">
            <v>0</v>
          </cell>
          <cell r="S1048" t="str">
            <v>PLNT</v>
          </cell>
          <cell r="T1048">
            <v>0</v>
          </cell>
          <cell r="U1048">
            <v>0</v>
          </cell>
          <cell r="V1048">
            <v>0</v>
          </cell>
          <cell r="W1048">
            <v>0</v>
          </cell>
          <cell r="X1048">
            <v>0</v>
          </cell>
          <cell r="Y1048">
            <v>0</v>
          </cell>
          <cell r="Z1048">
            <v>0</v>
          </cell>
          <cell r="AA1048">
            <v>0</v>
          </cell>
          <cell r="AB1048">
            <v>0</v>
          </cell>
          <cell r="AD1048">
            <v>41110</v>
          </cell>
          <cell r="AE1048" t="str">
            <v>DITEXP</v>
          </cell>
          <cell r="AF1048" t="str">
            <v>41110.DITEXP</v>
          </cell>
        </row>
        <row r="1049">
          <cell r="A1049">
            <v>1049</v>
          </cell>
          <cell r="D1049" t="str">
            <v>TROJD</v>
          </cell>
          <cell r="E1049" t="str">
            <v>P</v>
          </cell>
          <cell r="F1049">
            <v>0</v>
          </cell>
          <cell r="G1049">
            <v>0</v>
          </cell>
          <cell r="H1049">
            <v>0</v>
          </cell>
          <cell r="I1049">
            <v>0</v>
          </cell>
          <cell r="J1049">
            <v>0</v>
          </cell>
          <cell r="K1049">
            <v>0</v>
          </cell>
          <cell r="M1049">
            <v>0.43</v>
          </cell>
          <cell r="N1049">
            <v>0</v>
          </cell>
          <cell r="O1049">
            <v>0</v>
          </cell>
          <cell r="P1049">
            <v>0.43</v>
          </cell>
          <cell r="Q1049">
            <v>0</v>
          </cell>
          <cell r="R1049">
            <v>0</v>
          </cell>
          <cell r="S1049" t="str">
            <v>PLNT</v>
          </cell>
          <cell r="T1049">
            <v>0</v>
          </cell>
          <cell r="U1049">
            <v>0</v>
          </cell>
          <cell r="V1049">
            <v>0</v>
          </cell>
          <cell r="W1049">
            <v>0</v>
          </cell>
          <cell r="X1049">
            <v>0</v>
          </cell>
          <cell r="Y1049">
            <v>0</v>
          </cell>
          <cell r="Z1049">
            <v>0</v>
          </cell>
          <cell r="AA1049">
            <v>0</v>
          </cell>
          <cell r="AB1049">
            <v>0</v>
          </cell>
          <cell r="AD1049">
            <v>41110</v>
          </cell>
          <cell r="AE1049" t="str">
            <v>TROJD</v>
          </cell>
          <cell r="AF1049" t="str">
            <v>41110.TROJD</v>
          </cell>
        </row>
        <row r="1050">
          <cell r="A1050">
            <v>1050</v>
          </cell>
          <cell r="D1050" t="str">
            <v>JBE</v>
          </cell>
          <cell r="E1050" t="str">
            <v>P</v>
          </cell>
          <cell r="F1050">
            <v>-1661057.6913262107</v>
          </cell>
          <cell r="G1050">
            <v>-1661057.6913262107</v>
          </cell>
          <cell r="H1050">
            <v>0</v>
          </cell>
          <cell r="I1050">
            <v>0</v>
          </cell>
          <cell r="J1050">
            <v>0</v>
          </cell>
          <cell r="K1050">
            <v>0</v>
          </cell>
          <cell r="M1050">
            <v>0.43</v>
          </cell>
          <cell r="N1050">
            <v>-714254.80727027066</v>
          </cell>
          <cell r="O1050">
            <v>-946802.8840559402</v>
          </cell>
          <cell r="P1050">
            <v>0.43</v>
          </cell>
          <cell r="Q1050">
            <v>0</v>
          </cell>
          <cell r="R1050">
            <v>0</v>
          </cell>
          <cell r="S1050" t="str">
            <v>PLNT</v>
          </cell>
          <cell r="T1050">
            <v>0</v>
          </cell>
          <cell r="U1050">
            <v>0</v>
          </cell>
          <cell r="V1050">
            <v>0</v>
          </cell>
          <cell r="W1050">
            <v>0</v>
          </cell>
          <cell r="X1050">
            <v>0</v>
          </cell>
          <cell r="Y1050">
            <v>0</v>
          </cell>
          <cell r="Z1050">
            <v>0</v>
          </cell>
          <cell r="AA1050">
            <v>0</v>
          </cell>
          <cell r="AB1050">
            <v>0</v>
          </cell>
          <cell r="AD1050">
            <v>41110</v>
          </cell>
          <cell r="AE1050" t="str">
            <v>JBE</v>
          </cell>
          <cell r="AF1050" t="str">
            <v>41110.JBE</v>
          </cell>
        </row>
        <row r="1051">
          <cell r="A1051">
            <v>1051</v>
          </cell>
          <cell r="F1051">
            <v>-23573617.645228025</v>
          </cell>
          <cell r="G1051">
            <v>-11731194.232004888</v>
          </cell>
          <cell r="H1051">
            <v>-5115073.59260312</v>
          </cell>
          <cell r="I1051">
            <v>-6632120.1435888177</v>
          </cell>
          <cell r="J1051">
            <v>-95229.677031201922</v>
          </cell>
          <cell r="K1051">
            <v>0</v>
          </cell>
          <cell r="N1051">
            <v>-5044413.5197621025</v>
          </cell>
          <cell r="O1051">
            <v>-6686780.7122427877</v>
          </cell>
          <cell r="Q1051">
            <v>-2199481.6448193416</v>
          </cell>
          <cell r="R1051">
            <v>-2915591.9477837789</v>
          </cell>
          <cell r="T1051">
            <v>-779387.40420962032</v>
          </cell>
          <cell r="U1051">
            <v>-3160416.1242863219</v>
          </cell>
          <cell r="V1051">
            <v>-1640027.2238257201</v>
          </cell>
          <cell r="W1051">
            <v>-175061.46396119549</v>
          </cell>
          <cell r="X1051">
            <v>-877227.92730595893</v>
          </cell>
          <cell r="Y1051">
            <v>0</v>
          </cell>
          <cell r="Z1051">
            <v>0</v>
          </cell>
          <cell r="AA1051">
            <v>0</v>
          </cell>
          <cell r="AB1051">
            <v>0</v>
          </cell>
          <cell r="AD1051">
            <v>41110</v>
          </cell>
          <cell r="AE1051" t="str">
            <v>NA</v>
          </cell>
          <cell r="AF1051" t="str">
            <v>41110.NA1</v>
          </cell>
        </row>
        <row r="1052">
          <cell r="A1052">
            <v>1052</v>
          </cell>
          <cell r="AD1052">
            <v>41110</v>
          </cell>
          <cell r="AE1052" t="str">
            <v>NA</v>
          </cell>
          <cell r="AF1052" t="str">
            <v>41110.NA2</v>
          </cell>
        </row>
        <row r="1053">
          <cell r="A1053">
            <v>1053</v>
          </cell>
          <cell r="B1053">
            <v>41111</v>
          </cell>
          <cell r="C1053" t="str">
            <v>Deferred Income Tax - State-CR</v>
          </cell>
          <cell r="AD1053">
            <v>41111</v>
          </cell>
          <cell r="AE1053" t="str">
            <v>NA</v>
          </cell>
          <cell r="AF1053" t="str">
            <v>41111.NA</v>
          </cell>
        </row>
        <row r="1054">
          <cell r="A1054">
            <v>1054</v>
          </cell>
          <cell r="D1054" t="str">
            <v>S</v>
          </cell>
          <cell r="E1054" t="str">
            <v>GP</v>
          </cell>
          <cell r="F1054">
            <v>0</v>
          </cell>
          <cell r="G1054">
            <v>0</v>
          </cell>
          <cell r="H1054">
            <v>0</v>
          </cell>
          <cell r="I1054">
            <v>0</v>
          </cell>
          <cell r="J1054">
            <v>0</v>
          </cell>
          <cell r="K1054">
            <v>0</v>
          </cell>
          <cell r="M1054">
            <v>0.43</v>
          </cell>
          <cell r="N1054">
            <v>0</v>
          </cell>
          <cell r="O1054">
            <v>0</v>
          </cell>
          <cell r="P1054">
            <v>0.43</v>
          </cell>
          <cell r="Q1054">
            <v>0</v>
          </cell>
          <cell r="R1054">
            <v>0</v>
          </cell>
          <cell r="S1054" t="str">
            <v>PLNT</v>
          </cell>
          <cell r="T1054">
            <v>0</v>
          </cell>
          <cell r="U1054">
            <v>0</v>
          </cell>
          <cell r="V1054">
            <v>0</v>
          </cell>
          <cell r="W1054">
            <v>0</v>
          </cell>
          <cell r="X1054">
            <v>0</v>
          </cell>
          <cell r="Y1054">
            <v>0</v>
          </cell>
          <cell r="Z1054">
            <v>0</v>
          </cell>
          <cell r="AA1054">
            <v>0</v>
          </cell>
          <cell r="AB1054">
            <v>0</v>
          </cell>
          <cell r="AD1054">
            <v>41111</v>
          </cell>
          <cell r="AE1054" t="str">
            <v>S</v>
          </cell>
          <cell r="AF1054" t="str">
            <v>41111.S</v>
          </cell>
        </row>
        <row r="1055">
          <cell r="A1055">
            <v>1055</v>
          </cell>
          <cell r="D1055" t="str">
            <v>SNP</v>
          </cell>
          <cell r="E1055" t="str">
            <v>GP</v>
          </cell>
          <cell r="F1055">
            <v>0</v>
          </cell>
          <cell r="G1055">
            <v>0</v>
          </cell>
          <cell r="H1055">
            <v>0</v>
          </cell>
          <cell r="I1055">
            <v>0</v>
          </cell>
          <cell r="J1055">
            <v>0</v>
          </cell>
          <cell r="K1055">
            <v>0</v>
          </cell>
          <cell r="M1055">
            <v>0.43</v>
          </cell>
          <cell r="N1055">
            <v>0</v>
          </cell>
          <cell r="O1055">
            <v>0</v>
          </cell>
          <cell r="P1055">
            <v>0.43</v>
          </cell>
          <cell r="Q1055">
            <v>0</v>
          </cell>
          <cell r="R1055">
            <v>0</v>
          </cell>
          <cell r="S1055" t="str">
            <v>PLNT</v>
          </cell>
          <cell r="T1055">
            <v>0</v>
          </cell>
          <cell r="U1055">
            <v>0</v>
          </cell>
          <cell r="V1055">
            <v>0</v>
          </cell>
          <cell r="W1055">
            <v>0</v>
          </cell>
          <cell r="X1055">
            <v>0</v>
          </cell>
          <cell r="Y1055">
            <v>0</v>
          </cell>
          <cell r="Z1055">
            <v>0</v>
          </cell>
          <cell r="AA1055">
            <v>0</v>
          </cell>
          <cell r="AB1055">
            <v>0</v>
          </cell>
          <cell r="AD1055">
            <v>41111</v>
          </cell>
          <cell r="AE1055" t="str">
            <v>SNP</v>
          </cell>
          <cell r="AF1055" t="str">
            <v>41111.SNP</v>
          </cell>
        </row>
        <row r="1056">
          <cell r="A1056">
            <v>1056</v>
          </cell>
          <cell r="D1056" t="str">
            <v>DITEXP</v>
          </cell>
          <cell r="E1056" t="str">
            <v>DITEXP</v>
          </cell>
          <cell r="F1056">
            <v>0</v>
          </cell>
          <cell r="G1056">
            <v>0</v>
          </cell>
          <cell r="H1056">
            <v>0</v>
          </cell>
          <cell r="I1056">
            <v>0</v>
          </cell>
          <cell r="J1056">
            <v>0</v>
          </cell>
          <cell r="K1056">
            <v>0</v>
          </cell>
          <cell r="M1056">
            <v>0.43</v>
          </cell>
          <cell r="N1056">
            <v>0</v>
          </cell>
          <cell r="O1056">
            <v>0</v>
          </cell>
          <cell r="P1056">
            <v>0.43</v>
          </cell>
          <cell r="Q1056">
            <v>0</v>
          </cell>
          <cell r="R1056">
            <v>0</v>
          </cell>
          <cell r="S1056" t="str">
            <v>PLNT</v>
          </cell>
          <cell r="T1056">
            <v>0</v>
          </cell>
          <cell r="U1056">
            <v>0</v>
          </cell>
          <cell r="V1056">
            <v>0</v>
          </cell>
          <cell r="W1056">
            <v>0</v>
          </cell>
          <cell r="X1056">
            <v>0</v>
          </cell>
          <cell r="Y1056">
            <v>0</v>
          </cell>
          <cell r="Z1056">
            <v>0</v>
          </cell>
          <cell r="AA1056">
            <v>0</v>
          </cell>
          <cell r="AB1056">
            <v>0</v>
          </cell>
          <cell r="AD1056">
            <v>41111</v>
          </cell>
          <cell r="AE1056" t="str">
            <v>DITEXP</v>
          </cell>
          <cell r="AF1056" t="str">
            <v>41111.DITEXP</v>
          </cell>
        </row>
        <row r="1057">
          <cell r="A1057">
            <v>1057</v>
          </cell>
          <cell r="D1057" t="str">
            <v>SG</v>
          </cell>
          <cell r="E1057" t="str">
            <v>PT</v>
          </cell>
          <cell r="F1057">
            <v>0</v>
          </cell>
          <cell r="G1057">
            <v>0</v>
          </cell>
          <cell r="H1057">
            <v>0</v>
          </cell>
          <cell r="I1057">
            <v>0</v>
          </cell>
          <cell r="J1057">
            <v>0</v>
          </cell>
          <cell r="K1057">
            <v>0</v>
          </cell>
          <cell r="M1057">
            <v>0.43</v>
          </cell>
          <cell r="N1057">
            <v>0</v>
          </cell>
          <cell r="O1057">
            <v>0</v>
          </cell>
          <cell r="P1057">
            <v>0.43</v>
          </cell>
          <cell r="Q1057">
            <v>0</v>
          </cell>
          <cell r="R1057">
            <v>0</v>
          </cell>
          <cell r="S1057" t="str">
            <v>PLNT</v>
          </cell>
          <cell r="T1057">
            <v>0</v>
          </cell>
          <cell r="U1057">
            <v>0</v>
          </cell>
          <cell r="V1057">
            <v>0</v>
          </cell>
          <cell r="W1057">
            <v>0</v>
          </cell>
          <cell r="X1057">
            <v>0</v>
          </cell>
          <cell r="Y1057">
            <v>0</v>
          </cell>
          <cell r="Z1057">
            <v>0</v>
          </cell>
          <cell r="AA1057">
            <v>0</v>
          </cell>
          <cell r="AB1057">
            <v>0</v>
          </cell>
          <cell r="AD1057">
            <v>41111</v>
          </cell>
          <cell r="AE1057" t="str">
            <v>SG</v>
          </cell>
          <cell r="AF1057" t="str">
            <v>41111.SG</v>
          </cell>
        </row>
        <row r="1058">
          <cell r="A1058">
            <v>1058</v>
          </cell>
          <cell r="D1058" t="str">
            <v>SGCT</v>
          </cell>
          <cell r="E1058" t="str">
            <v>P</v>
          </cell>
          <cell r="F1058">
            <v>0</v>
          </cell>
          <cell r="G1058">
            <v>0</v>
          </cell>
          <cell r="H1058">
            <v>0</v>
          </cell>
          <cell r="I1058">
            <v>0</v>
          </cell>
          <cell r="J1058">
            <v>0</v>
          </cell>
          <cell r="K1058">
            <v>0</v>
          </cell>
          <cell r="M1058">
            <v>0.43</v>
          </cell>
          <cell r="N1058">
            <v>0</v>
          </cell>
          <cell r="O1058">
            <v>0</v>
          </cell>
          <cell r="P1058">
            <v>0.43</v>
          </cell>
          <cell r="Q1058">
            <v>0</v>
          </cell>
          <cell r="R1058">
            <v>0</v>
          </cell>
          <cell r="S1058" t="str">
            <v>PLNT</v>
          </cell>
          <cell r="T1058">
            <v>0</v>
          </cell>
          <cell r="U1058">
            <v>0</v>
          </cell>
          <cell r="V1058">
            <v>0</v>
          </cell>
          <cell r="W1058">
            <v>0</v>
          </cell>
          <cell r="X1058">
            <v>0</v>
          </cell>
          <cell r="Y1058">
            <v>0</v>
          </cell>
          <cell r="Z1058">
            <v>0</v>
          </cell>
          <cell r="AA1058">
            <v>0</v>
          </cell>
          <cell r="AB1058">
            <v>0</v>
          </cell>
          <cell r="AD1058">
            <v>41111</v>
          </cell>
          <cell r="AE1058" t="str">
            <v>SGCT</v>
          </cell>
          <cell r="AF1058" t="str">
            <v>41111.SGCT</v>
          </cell>
        </row>
        <row r="1059">
          <cell r="A1059">
            <v>1059</v>
          </cell>
          <cell r="D1059" t="str">
            <v>SG</v>
          </cell>
          <cell r="E1059" t="str">
            <v>PT</v>
          </cell>
          <cell r="F1059">
            <v>0</v>
          </cell>
          <cell r="G1059">
            <v>0</v>
          </cell>
          <cell r="H1059">
            <v>0</v>
          </cell>
          <cell r="I1059">
            <v>0</v>
          </cell>
          <cell r="J1059">
            <v>0</v>
          </cell>
          <cell r="K1059">
            <v>0</v>
          </cell>
          <cell r="M1059">
            <v>0.43</v>
          </cell>
          <cell r="N1059">
            <v>0</v>
          </cell>
          <cell r="O1059">
            <v>0</v>
          </cell>
          <cell r="P1059">
            <v>0.43</v>
          </cell>
          <cell r="Q1059">
            <v>0</v>
          </cell>
          <cell r="R1059">
            <v>0</v>
          </cell>
          <cell r="S1059" t="str">
            <v>PLNT</v>
          </cell>
          <cell r="T1059">
            <v>0</v>
          </cell>
          <cell r="U1059">
            <v>0</v>
          </cell>
          <cell r="V1059">
            <v>0</v>
          </cell>
          <cell r="W1059">
            <v>0</v>
          </cell>
          <cell r="X1059">
            <v>0</v>
          </cell>
          <cell r="Y1059">
            <v>0</v>
          </cell>
          <cell r="Z1059">
            <v>0</v>
          </cell>
          <cell r="AA1059">
            <v>0</v>
          </cell>
          <cell r="AB1059">
            <v>0</v>
          </cell>
          <cell r="AD1059">
            <v>41111</v>
          </cell>
          <cell r="AE1059" t="str">
            <v>SG</v>
          </cell>
          <cell r="AF1059" t="str">
            <v>41111.SG1</v>
          </cell>
        </row>
        <row r="1060">
          <cell r="A1060">
            <v>1060</v>
          </cell>
          <cell r="D1060" t="str">
            <v>BADDEBT</v>
          </cell>
          <cell r="E1060" t="str">
            <v>CUST</v>
          </cell>
          <cell r="F1060">
            <v>0</v>
          </cell>
          <cell r="G1060">
            <v>0</v>
          </cell>
          <cell r="H1060">
            <v>0</v>
          </cell>
          <cell r="I1060">
            <v>0</v>
          </cell>
          <cell r="J1060">
            <v>0</v>
          </cell>
          <cell r="K1060">
            <v>0</v>
          </cell>
          <cell r="M1060">
            <v>0.43</v>
          </cell>
          <cell r="N1060">
            <v>0</v>
          </cell>
          <cell r="O1060">
            <v>0</v>
          </cell>
          <cell r="P1060">
            <v>0.43</v>
          </cell>
          <cell r="Q1060">
            <v>0</v>
          </cell>
          <cell r="R1060">
            <v>0</v>
          </cell>
          <cell r="S1060" t="str">
            <v>PLNT</v>
          </cell>
          <cell r="T1060">
            <v>0</v>
          </cell>
          <cell r="U1060">
            <v>0</v>
          </cell>
          <cell r="V1060">
            <v>0</v>
          </cell>
          <cell r="W1060">
            <v>0</v>
          </cell>
          <cell r="X1060">
            <v>0</v>
          </cell>
          <cell r="Y1060">
            <v>0</v>
          </cell>
          <cell r="Z1060">
            <v>0</v>
          </cell>
          <cell r="AA1060">
            <v>0</v>
          </cell>
          <cell r="AB1060">
            <v>0</v>
          </cell>
          <cell r="AD1060">
            <v>41111</v>
          </cell>
          <cell r="AE1060" t="str">
            <v>BADDEBT</v>
          </cell>
          <cell r="AF1060" t="str">
            <v>41111.BADDEBT</v>
          </cell>
        </row>
        <row r="1061">
          <cell r="A1061">
            <v>1061</v>
          </cell>
          <cell r="D1061" t="str">
            <v>SGPP</v>
          </cell>
          <cell r="E1061" t="str">
            <v>GP</v>
          </cell>
          <cell r="F1061">
            <v>0</v>
          </cell>
          <cell r="G1061">
            <v>0</v>
          </cell>
          <cell r="H1061">
            <v>0</v>
          </cell>
          <cell r="I1061">
            <v>0</v>
          </cell>
          <cell r="J1061">
            <v>0</v>
          </cell>
          <cell r="K1061">
            <v>0</v>
          </cell>
          <cell r="M1061">
            <v>0.43</v>
          </cell>
          <cell r="N1061">
            <v>0</v>
          </cell>
          <cell r="O1061">
            <v>0</v>
          </cell>
          <cell r="P1061">
            <v>0.43</v>
          </cell>
          <cell r="Q1061">
            <v>0</v>
          </cell>
          <cell r="R1061">
            <v>0</v>
          </cell>
          <cell r="S1061" t="str">
            <v>PLNT</v>
          </cell>
          <cell r="T1061">
            <v>0</v>
          </cell>
          <cell r="U1061">
            <v>0</v>
          </cell>
          <cell r="V1061">
            <v>0</v>
          </cell>
          <cell r="W1061">
            <v>0</v>
          </cell>
          <cell r="X1061">
            <v>0</v>
          </cell>
          <cell r="Y1061">
            <v>0</v>
          </cell>
          <cell r="Z1061">
            <v>0</v>
          </cell>
          <cell r="AA1061">
            <v>0</v>
          </cell>
          <cell r="AB1061">
            <v>0</v>
          </cell>
          <cell r="AD1061">
            <v>41111</v>
          </cell>
          <cell r="AE1061" t="str">
            <v>SGPP</v>
          </cell>
          <cell r="AF1061" t="str">
            <v>41111.SGPP</v>
          </cell>
        </row>
        <row r="1062">
          <cell r="A1062">
            <v>1062</v>
          </cell>
          <cell r="D1062" t="str">
            <v>SO</v>
          </cell>
          <cell r="E1062" t="str">
            <v>LABOR</v>
          </cell>
          <cell r="F1062">
            <v>0</v>
          </cell>
          <cell r="G1062">
            <v>0</v>
          </cell>
          <cell r="H1062">
            <v>0</v>
          </cell>
          <cell r="I1062">
            <v>0</v>
          </cell>
          <cell r="J1062">
            <v>0</v>
          </cell>
          <cell r="K1062">
            <v>0</v>
          </cell>
          <cell r="M1062">
            <v>0.43</v>
          </cell>
          <cell r="N1062">
            <v>0</v>
          </cell>
          <cell r="O1062">
            <v>0</v>
          </cell>
          <cell r="P1062">
            <v>0.43</v>
          </cell>
          <cell r="Q1062">
            <v>0</v>
          </cell>
          <cell r="R1062">
            <v>0</v>
          </cell>
          <cell r="S1062" t="str">
            <v>DISom</v>
          </cell>
          <cell r="T1062">
            <v>0</v>
          </cell>
          <cell r="U1062">
            <v>0</v>
          </cell>
          <cell r="V1062">
            <v>0</v>
          </cell>
          <cell r="W1062">
            <v>0</v>
          </cell>
          <cell r="X1062">
            <v>0</v>
          </cell>
          <cell r="Y1062">
            <v>0</v>
          </cell>
          <cell r="Z1062">
            <v>0</v>
          </cell>
          <cell r="AA1062">
            <v>0</v>
          </cell>
          <cell r="AB1062">
            <v>0</v>
          </cell>
          <cell r="AD1062">
            <v>41111</v>
          </cell>
          <cell r="AE1062" t="str">
            <v>SO</v>
          </cell>
          <cell r="AF1062" t="str">
            <v>41111.SO</v>
          </cell>
        </row>
        <row r="1063">
          <cell r="A1063">
            <v>1063</v>
          </cell>
          <cell r="D1063" t="str">
            <v>SE</v>
          </cell>
          <cell r="E1063" t="str">
            <v>P</v>
          </cell>
          <cell r="F1063">
            <v>0</v>
          </cell>
          <cell r="G1063">
            <v>0</v>
          </cell>
          <cell r="H1063">
            <v>0</v>
          </cell>
          <cell r="I1063">
            <v>0</v>
          </cell>
          <cell r="J1063">
            <v>0</v>
          </cell>
          <cell r="K1063">
            <v>0</v>
          </cell>
          <cell r="M1063">
            <v>0.43</v>
          </cell>
          <cell r="N1063">
            <v>0</v>
          </cell>
          <cell r="O1063">
            <v>0</v>
          </cell>
          <cell r="P1063">
            <v>0.43</v>
          </cell>
          <cell r="Q1063">
            <v>0</v>
          </cell>
          <cell r="R1063">
            <v>0</v>
          </cell>
          <cell r="S1063" t="str">
            <v>PLNT</v>
          </cell>
          <cell r="T1063">
            <v>0</v>
          </cell>
          <cell r="U1063">
            <v>0</v>
          </cell>
          <cell r="V1063">
            <v>0</v>
          </cell>
          <cell r="W1063">
            <v>0</v>
          </cell>
          <cell r="X1063">
            <v>0</v>
          </cell>
          <cell r="Y1063">
            <v>0</v>
          </cell>
          <cell r="Z1063">
            <v>0</v>
          </cell>
          <cell r="AA1063">
            <v>0</v>
          </cell>
          <cell r="AB1063">
            <v>0</v>
          </cell>
          <cell r="AD1063">
            <v>41111</v>
          </cell>
          <cell r="AE1063" t="str">
            <v>SE</v>
          </cell>
          <cell r="AF1063" t="str">
            <v>41111.SE</v>
          </cell>
        </row>
        <row r="1064">
          <cell r="A1064">
            <v>1064</v>
          </cell>
          <cell r="D1064" t="str">
            <v>TROJP</v>
          </cell>
          <cell r="E1064" t="str">
            <v>P</v>
          </cell>
          <cell r="F1064">
            <v>0</v>
          </cell>
          <cell r="G1064">
            <v>0</v>
          </cell>
          <cell r="H1064">
            <v>0</v>
          </cell>
          <cell r="I1064">
            <v>0</v>
          </cell>
          <cell r="J1064">
            <v>0</v>
          </cell>
          <cell r="K1064">
            <v>0</v>
          </cell>
          <cell r="M1064">
            <v>0.43</v>
          </cell>
          <cell r="N1064">
            <v>0</v>
          </cell>
          <cell r="O1064">
            <v>0</v>
          </cell>
          <cell r="P1064">
            <v>0.43</v>
          </cell>
          <cell r="Q1064">
            <v>0</v>
          </cell>
          <cell r="R1064">
            <v>0</v>
          </cell>
          <cell r="S1064" t="str">
            <v>PLNT</v>
          </cell>
          <cell r="T1064">
            <v>0</v>
          </cell>
          <cell r="U1064">
            <v>0</v>
          </cell>
          <cell r="V1064">
            <v>0</v>
          </cell>
          <cell r="W1064">
            <v>0</v>
          </cell>
          <cell r="X1064">
            <v>0</v>
          </cell>
          <cell r="Y1064">
            <v>0</v>
          </cell>
          <cell r="Z1064">
            <v>0</v>
          </cell>
          <cell r="AA1064">
            <v>0</v>
          </cell>
          <cell r="AB1064">
            <v>0</v>
          </cell>
          <cell r="AD1064">
            <v>41111</v>
          </cell>
          <cell r="AE1064" t="str">
            <v>TROJP</v>
          </cell>
          <cell r="AF1064" t="str">
            <v>41111.TROJP</v>
          </cell>
        </row>
        <row r="1065">
          <cell r="A1065">
            <v>1065</v>
          </cell>
          <cell r="D1065" t="str">
            <v>SG</v>
          </cell>
          <cell r="E1065" t="str">
            <v>PT</v>
          </cell>
          <cell r="F1065">
            <v>0</v>
          </cell>
          <cell r="G1065">
            <v>0</v>
          </cell>
          <cell r="H1065">
            <v>0</v>
          </cell>
          <cell r="I1065">
            <v>0</v>
          </cell>
          <cell r="J1065">
            <v>0</v>
          </cell>
          <cell r="K1065">
            <v>0</v>
          </cell>
          <cell r="M1065">
            <v>0.43</v>
          </cell>
          <cell r="N1065">
            <v>0</v>
          </cell>
          <cell r="O1065">
            <v>0</v>
          </cell>
          <cell r="P1065">
            <v>0.43</v>
          </cell>
          <cell r="Q1065">
            <v>0</v>
          </cell>
          <cell r="R1065">
            <v>0</v>
          </cell>
          <cell r="S1065" t="str">
            <v>PLNT</v>
          </cell>
          <cell r="T1065">
            <v>0</v>
          </cell>
          <cell r="U1065">
            <v>0</v>
          </cell>
          <cell r="V1065">
            <v>0</v>
          </cell>
          <cell r="W1065">
            <v>0</v>
          </cell>
          <cell r="X1065">
            <v>0</v>
          </cell>
          <cell r="Y1065">
            <v>0</v>
          </cell>
          <cell r="Z1065">
            <v>0</v>
          </cell>
          <cell r="AA1065">
            <v>0</v>
          </cell>
          <cell r="AB1065">
            <v>0</v>
          </cell>
          <cell r="AD1065">
            <v>41111</v>
          </cell>
          <cell r="AE1065" t="str">
            <v>SG</v>
          </cell>
          <cell r="AF1065" t="str">
            <v>41111.SG2</v>
          </cell>
        </row>
        <row r="1066">
          <cell r="A1066">
            <v>1066</v>
          </cell>
          <cell r="F1066">
            <v>0</v>
          </cell>
          <cell r="G1066">
            <v>0</v>
          </cell>
          <cell r="H1066">
            <v>0</v>
          </cell>
          <cell r="I1066">
            <v>0</v>
          </cell>
          <cell r="J1066">
            <v>0</v>
          </cell>
          <cell r="K1066">
            <v>0</v>
          </cell>
          <cell r="N1066">
            <v>0</v>
          </cell>
          <cell r="O1066">
            <v>0</v>
          </cell>
          <cell r="Q1066">
            <v>0</v>
          </cell>
          <cell r="R1066">
            <v>0</v>
          </cell>
          <cell r="T1066">
            <v>0</v>
          </cell>
          <cell r="U1066">
            <v>0</v>
          </cell>
          <cell r="V1066">
            <v>0</v>
          </cell>
          <cell r="W1066">
            <v>0</v>
          </cell>
          <cell r="X1066">
            <v>0</v>
          </cell>
          <cell r="Y1066">
            <v>0</v>
          </cell>
          <cell r="Z1066">
            <v>0</v>
          </cell>
          <cell r="AA1066">
            <v>0</v>
          </cell>
          <cell r="AB1066">
            <v>0</v>
          </cell>
          <cell r="AD1066">
            <v>41111</v>
          </cell>
          <cell r="AE1066" t="str">
            <v>NA</v>
          </cell>
          <cell r="AF1066" t="str">
            <v>41111.NA1</v>
          </cell>
        </row>
        <row r="1067">
          <cell r="A1067">
            <v>1067</v>
          </cell>
          <cell r="AD1067">
            <v>41111</v>
          </cell>
          <cell r="AE1067" t="str">
            <v>NA</v>
          </cell>
          <cell r="AF1067" t="str">
            <v>41111.NA2</v>
          </cell>
        </row>
        <row r="1068">
          <cell r="A1068">
            <v>1068</v>
          </cell>
          <cell r="B1068" t="str">
            <v>TOTAL DEFERRED INCOME TAXES</v>
          </cell>
          <cell r="F1068">
            <v>5855791.9934263118</v>
          </cell>
          <cell r="G1068">
            <v>3144632.3353385366</v>
          </cell>
          <cell r="H1068">
            <v>1987064.7153587826</v>
          </cell>
          <cell r="I1068">
            <v>631428.46215641126</v>
          </cell>
          <cell r="J1068">
            <v>92666.48057257972</v>
          </cell>
          <cell r="K1068">
            <v>0</v>
          </cell>
          <cell r="N1068">
            <v>1352191.9041955695</v>
          </cell>
          <cell r="O1068">
            <v>1792440.4311429653</v>
          </cell>
          <cell r="Q1068">
            <v>854437.82760427613</v>
          </cell>
          <cell r="R1068">
            <v>1132626.887754506</v>
          </cell>
          <cell r="T1068">
            <v>76850.534791316604</v>
          </cell>
          <cell r="U1068">
            <v>333389.9479360925</v>
          </cell>
          <cell r="V1068">
            <v>125609.07527556363</v>
          </cell>
          <cell r="W1068">
            <v>28925.108936804318</v>
          </cell>
          <cell r="X1068">
            <v>66653.795216635452</v>
          </cell>
          <cell r="Y1068">
            <v>0</v>
          </cell>
          <cell r="Z1068">
            <v>0</v>
          </cell>
          <cell r="AA1068">
            <v>0</v>
          </cell>
          <cell r="AB1068">
            <v>0</v>
          </cell>
          <cell r="AD1068" t="str">
            <v>TOTAL DEFERRED INCOME TAXES</v>
          </cell>
          <cell r="AE1068" t="str">
            <v>NA</v>
          </cell>
          <cell r="AF1068" t="str">
            <v>TOTAL DEFERRED INCOME TAXES.NA</v>
          </cell>
        </row>
        <row r="1069">
          <cell r="A1069">
            <v>1069</v>
          </cell>
          <cell r="B1069" t="str">
            <v>SCHMAF</v>
          </cell>
          <cell r="AD1069" t="str">
            <v>SCHMAF</v>
          </cell>
          <cell r="AE1069" t="str">
            <v>NA</v>
          </cell>
          <cell r="AF1069" t="str">
            <v>SCHMAF.NA</v>
          </cell>
        </row>
        <row r="1070">
          <cell r="A1070">
            <v>1070</v>
          </cell>
          <cell r="D1070" t="str">
            <v>S</v>
          </cell>
          <cell r="E1070" t="str">
            <v>SCHMAF</v>
          </cell>
          <cell r="F1070">
            <v>0</v>
          </cell>
          <cell r="G1070">
            <v>0</v>
          </cell>
          <cell r="H1070">
            <v>0</v>
          </cell>
          <cell r="I1070">
            <v>0</v>
          </cell>
          <cell r="J1070">
            <v>0</v>
          </cell>
          <cell r="K1070">
            <v>0</v>
          </cell>
          <cell r="M1070">
            <v>0.43</v>
          </cell>
          <cell r="N1070">
            <v>0</v>
          </cell>
          <cell r="O1070">
            <v>0</v>
          </cell>
          <cell r="P1070">
            <v>0.43</v>
          </cell>
          <cell r="Q1070">
            <v>0</v>
          </cell>
          <cell r="R1070">
            <v>0</v>
          </cell>
          <cell r="S1070" t="str">
            <v>PLNT</v>
          </cell>
          <cell r="T1070">
            <v>0</v>
          </cell>
          <cell r="U1070">
            <v>0</v>
          </cell>
          <cell r="V1070">
            <v>0</v>
          </cell>
          <cell r="W1070">
            <v>0</v>
          </cell>
          <cell r="X1070">
            <v>0</v>
          </cell>
          <cell r="Y1070">
            <v>0</v>
          </cell>
          <cell r="Z1070">
            <v>0</v>
          </cell>
          <cell r="AA1070">
            <v>0</v>
          </cell>
          <cell r="AB1070">
            <v>0</v>
          </cell>
          <cell r="AD1070" t="str">
            <v>SCHMAF</v>
          </cell>
          <cell r="AE1070" t="str">
            <v>S</v>
          </cell>
          <cell r="AF1070" t="str">
            <v>SCHMAF.S</v>
          </cell>
        </row>
        <row r="1071">
          <cell r="A1071">
            <v>1071</v>
          </cell>
          <cell r="D1071" t="str">
            <v>SNP</v>
          </cell>
          <cell r="E1071" t="str">
            <v>SCHMAF</v>
          </cell>
          <cell r="F1071">
            <v>0</v>
          </cell>
          <cell r="G1071">
            <v>0</v>
          </cell>
          <cell r="H1071">
            <v>0</v>
          </cell>
          <cell r="I1071">
            <v>0</v>
          </cell>
          <cell r="J1071">
            <v>0</v>
          </cell>
          <cell r="K1071">
            <v>0</v>
          </cell>
          <cell r="M1071">
            <v>0.43</v>
          </cell>
          <cell r="N1071">
            <v>0</v>
          </cell>
          <cell r="O1071">
            <v>0</v>
          </cell>
          <cell r="P1071">
            <v>0.43</v>
          </cell>
          <cell r="Q1071">
            <v>0</v>
          </cell>
          <cell r="R1071">
            <v>0</v>
          </cell>
          <cell r="S1071" t="str">
            <v>PLNT</v>
          </cell>
          <cell r="T1071">
            <v>0</v>
          </cell>
          <cell r="U1071">
            <v>0</v>
          </cell>
          <cell r="V1071">
            <v>0</v>
          </cell>
          <cell r="W1071">
            <v>0</v>
          </cell>
          <cell r="X1071">
            <v>0</v>
          </cell>
          <cell r="Y1071">
            <v>0</v>
          </cell>
          <cell r="Z1071">
            <v>0</v>
          </cell>
          <cell r="AA1071">
            <v>0</v>
          </cell>
          <cell r="AB1071">
            <v>0</v>
          </cell>
          <cell r="AD1071" t="str">
            <v>SCHMAF</v>
          </cell>
          <cell r="AE1071" t="str">
            <v>SNP</v>
          </cell>
          <cell r="AF1071" t="str">
            <v>SCHMAF.SNP</v>
          </cell>
        </row>
        <row r="1072">
          <cell r="A1072">
            <v>1072</v>
          </cell>
          <cell r="D1072" t="str">
            <v>SO</v>
          </cell>
          <cell r="E1072" t="str">
            <v>SCHMAF</v>
          </cell>
          <cell r="F1072">
            <v>0</v>
          </cell>
          <cell r="G1072">
            <v>0</v>
          </cell>
          <cell r="H1072">
            <v>0</v>
          </cell>
          <cell r="I1072">
            <v>0</v>
          </cell>
          <cell r="J1072">
            <v>0</v>
          </cell>
          <cell r="K1072">
            <v>0</v>
          </cell>
          <cell r="M1072">
            <v>0.43</v>
          </cell>
          <cell r="N1072">
            <v>0</v>
          </cell>
          <cell r="O1072">
            <v>0</v>
          </cell>
          <cell r="P1072">
            <v>0.43</v>
          </cell>
          <cell r="Q1072">
            <v>0</v>
          </cell>
          <cell r="R1072">
            <v>0</v>
          </cell>
          <cell r="S1072" t="str">
            <v>PLNT</v>
          </cell>
          <cell r="T1072">
            <v>0</v>
          </cell>
          <cell r="U1072">
            <v>0</v>
          </cell>
          <cell r="V1072">
            <v>0</v>
          </cell>
          <cell r="W1072">
            <v>0</v>
          </cell>
          <cell r="X1072">
            <v>0</v>
          </cell>
          <cell r="Y1072">
            <v>0</v>
          </cell>
          <cell r="Z1072">
            <v>0</v>
          </cell>
          <cell r="AA1072">
            <v>0</v>
          </cell>
          <cell r="AB1072">
            <v>0</v>
          </cell>
          <cell r="AD1072" t="str">
            <v>SCHMAF</v>
          </cell>
          <cell r="AE1072" t="str">
            <v>SO</v>
          </cell>
          <cell r="AF1072" t="str">
            <v>SCHMAF.SO</v>
          </cell>
        </row>
        <row r="1073">
          <cell r="A1073">
            <v>1073</v>
          </cell>
          <cell r="D1073" t="str">
            <v>SE</v>
          </cell>
          <cell r="E1073" t="str">
            <v>SCHMAF</v>
          </cell>
          <cell r="F1073">
            <v>0</v>
          </cell>
          <cell r="G1073">
            <v>0</v>
          </cell>
          <cell r="H1073">
            <v>0</v>
          </cell>
          <cell r="I1073">
            <v>0</v>
          </cell>
          <cell r="J1073">
            <v>0</v>
          </cell>
          <cell r="K1073">
            <v>0</v>
          </cell>
          <cell r="M1073">
            <v>0.43</v>
          </cell>
          <cell r="N1073">
            <v>0</v>
          </cell>
          <cell r="O1073">
            <v>0</v>
          </cell>
          <cell r="P1073">
            <v>0.43</v>
          </cell>
          <cell r="Q1073">
            <v>0</v>
          </cell>
          <cell r="R1073">
            <v>0</v>
          </cell>
          <cell r="S1073" t="str">
            <v>PLNT</v>
          </cell>
          <cell r="T1073">
            <v>0</v>
          </cell>
          <cell r="U1073">
            <v>0</v>
          </cell>
          <cell r="V1073">
            <v>0</v>
          </cell>
          <cell r="W1073">
            <v>0</v>
          </cell>
          <cell r="X1073">
            <v>0</v>
          </cell>
          <cell r="Y1073">
            <v>0</v>
          </cell>
          <cell r="Z1073">
            <v>0</v>
          </cell>
          <cell r="AA1073">
            <v>0</v>
          </cell>
          <cell r="AB1073">
            <v>0</v>
          </cell>
          <cell r="AD1073" t="str">
            <v>SCHMAF</v>
          </cell>
          <cell r="AE1073" t="str">
            <v>SE</v>
          </cell>
          <cell r="AF1073" t="str">
            <v>SCHMAF.SE</v>
          </cell>
        </row>
        <row r="1074">
          <cell r="A1074">
            <v>1074</v>
          </cell>
          <cell r="D1074" t="str">
            <v>TROJP</v>
          </cell>
          <cell r="E1074" t="str">
            <v>SCHMAF</v>
          </cell>
          <cell r="F1074">
            <v>0</v>
          </cell>
          <cell r="G1074">
            <v>0</v>
          </cell>
          <cell r="H1074">
            <v>0</v>
          </cell>
          <cell r="I1074">
            <v>0</v>
          </cell>
          <cell r="J1074">
            <v>0</v>
          </cell>
          <cell r="K1074">
            <v>0</v>
          </cell>
          <cell r="M1074">
            <v>0.43</v>
          </cell>
          <cell r="N1074">
            <v>0</v>
          </cell>
          <cell r="O1074">
            <v>0</v>
          </cell>
          <cell r="P1074">
            <v>0.43</v>
          </cell>
          <cell r="Q1074">
            <v>0</v>
          </cell>
          <cell r="R1074">
            <v>0</v>
          </cell>
          <cell r="S1074" t="str">
            <v>PLNT</v>
          </cell>
          <cell r="T1074">
            <v>0</v>
          </cell>
          <cell r="U1074">
            <v>0</v>
          </cell>
          <cell r="V1074">
            <v>0</v>
          </cell>
          <cell r="W1074">
            <v>0</v>
          </cell>
          <cell r="X1074">
            <v>0</v>
          </cell>
          <cell r="Y1074">
            <v>0</v>
          </cell>
          <cell r="Z1074">
            <v>0</v>
          </cell>
          <cell r="AA1074">
            <v>0</v>
          </cell>
          <cell r="AB1074">
            <v>0</v>
          </cell>
          <cell r="AD1074" t="str">
            <v>SCHMAF</v>
          </cell>
          <cell r="AE1074" t="str">
            <v>TROJP</v>
          </cell>
          <cell r="AF1074" t="str">
            <v>SCHMAF.TROJP</v>
          </cell>
        </row>
        <row r="1075">
          <cell r="A1075">
            <v>1075</v>
          </cell>
          <cell r="D1075" t="str">
            <v>DGP</v>
          </cell>
          <cell r="E1075" t="str">
            <v>SCHMAF</v>
          </cell>
          <cell r="F1075">
            <v>0</v>
          </cell>
          <cell r="G1075">
            <v>0</v>
          </cell>
          <cell r="H1075">
            <v>0</v>
          </cell>
          <cell r="I1075">
            <v>0</v>
          </cell>
          <cell r="J1075">
            <v>0</v>
          </cell>
          <cell r="K1075">
            <v>0</v>
          </cell>
          <cell r="M1075">
            <v>0.43</v>
          </cell>
          <cell r="N1075">
            <v>0</v>
          </cell>
          <cell r="O1075">
            <v>0</v>
          </cell>
          <cell r="P1075">
            <v>0.43</v>
          </cell>
          <cell r="Q1075">
            <v>0</v>
          </cell>
          <cell r="R1075">
            <v>0</v>
          </cell>
          <cell r="S1075" t="str">
            <v>PLNT</v>
          </cell>
          <cell r="T1075">
            <v>0</v>
          </cell>
          <cell r="U1075">
            <v>0</v>
          </cell>
          <cell r="V1075">
            <v>0</v>
          </cell>
          <cell r="W1075">
            <v>0</v>
          </cell>
          <cell r="X1075">
            <v>0</v>
          </cell>
          <cell r="Y1075">
            <v>0</v>
          </cell>
          <cell r="Z1075">
            <v>0</v>
          </cell>
          <cell r="AA1075">
            <v>0</v>
          </cell>
          <cell r="AB1075">
            <v>0</v>
          </cell>
          <cell r="AD1075" t="str">
            <v>SCHMAF</v>
          </cell>
          <cell r="AE1075" t="str">
            <v>DGP</v>
          </cell>
          <cell r="AF1075" t="str">
            <v>SCHMAF.DGP</v>
          </cell>
        </row>
        <row r="1076">
          <cell r="A1076">
            <v>1076</v>
          </cell>
          <cell r="AD1076" t="str">
            <v>SCHMAF</v>
          </cell>
          <cell r="AE1076" t="str">
            <v>NA</v>
          </cell>
          <cell r="AF1076" t="str">
            <v>SCHMAF.NA1</v>
          </cell>
        </row>
        <row r="1077">
          <cell r="A1077">
            <v>1077</v>
          </cell>
          <cell r="AD1077" t="str">
            <v>SCHMAF</v>
          </cell>
          <cell r="AE1077" t="str">
            <v>NA</v>
          </cell>
          <cell r="AF1077" t="str">
            <v>SCHMAF.NA2</v>
          </cell>
        </row>
        <row r="1078">
          <cell r="A1078">
            <v>1078</v>
          </cell>
          <cell r="B1078" t="str">
            <v>SCHMAP</v>
          </cell>
          <cell r="AD1078" t="str">
            <v>SCHMAP</v>
          </cell>
          <cell r="AE1078" t="str">
            <v>NA</v>
          </cell>
          <cell r="AF1078" t="str">
            <v>SCHMAP.NA</v>
          </cell>
        </row>
        <row r="1079">
          <cell r="A1079">
            <v>1079</v>
          </cell>
          <cell r="D1079" t="str">
            <v>S</v>
          </cell>
          <cell r="E1079" t="str">
            <v>P</v>
          </cell>
          <cell r="F1079">
            <v>0</v>
          </cell>
          <cell r="G1079">
            <v>0</v>
          </cell>
          <cell r="H1079">
            <v>0</v>
          </cell>
          <cell r="I1079">
            <v>0</v>
          </cell>
          <cell r="J1079">
            <v>0</v>
          </cell>
          <cell r="K1079">
            <v>0</v>
          </cell>
          <cell r="M1079">
            <v>0.43</v>
          </cell>
          <cell r="N1079">
            <v>0</v>
          </cell>
          <cell r="O1079">
            <v>0</v>
          </cell>
          <cell r="P1079">
            <v>0.43</v>
          </cell>
          <cell r="Q1079">
            <v>0</v>
          </cell>
          <cell r="R1079">
            <v>0</v>
          </cell>
          <cell r="S1079" t="str">
            <v>DRB</v>
          </cell>
          <cell r="T1079">
            <v>0</v>
          </cell>
          <cell r="U1079">
            <v>0</v>
          </cell>
          <cell r="V1079">
            <v>0</v>
          </cell>
          <cell r="W1079">
            <v>0</v>
          </cell>
          <cell r="X1079">
            <v>0</v>
          </cell>
          <cell r="Y1079">
            <v>0</v>
          </cell>
          <cell r="Z1079">
            <v>0</v>
          </cell>
          <cell r="AA1079">
            <v>0</v>
          </cell>
          <cell r="AB1079">
            <v>0</v>
          </cell>
          <cell r="AD1079" t="str">
            <v>SCHMAP</v>
          </cell>
          <cell r="AE1079" t="str">
            <v>S</v>
          </cell>
          <cell r="AF1079" t="str">
            <v>SCHMAP.S</v>
          </cell>
        </row>
        <row r="1080">
          <cell r="A1080">
            <v>1080</v>
          </cell>
          <cell r="D1080" t="str">
            <v>BADDEBT</v>
          </cell>
          <cell r="E1080" t="str">
            <v>P</v>
          </cell>
          <cell r="F1080">
            <v>0</v>
          </cell>
          <cell r="G1080">
            <v>0</v>
          </cell>
          <cell r="H1080">
            <v>0</v>
          </cell>
          <cell r="I1080">
            <v>0</v>
          </cell>
          <cell r="J1080">
            <v>0</v>
          </cell>
          <cell r="K1080">
            <v>0</v>
          </cell>
          <cell r="M1080">
            <v>0.43</v>
          </cell>
          <cell r="N1080">
            <v>0</v>
          </cell>
          <cell r="O1080">
            <v>0</v>
          </cell>
          <cell r="P1080">
            <v>0.43</v>
          </cell>
          <cell r="Q1080">
            <v>0</v>
          </cell>
          <cell r="R1080">
            <v>0</v>
          </cell>
          <cell r="S1080" t="str">
            <v>DRB</v>
          </cell>
          <cell r="T1080">
            <v>0</v>
          </cell>
          <cell r="U1080">
            <v>0</v>
          </cell>
          <cell r="V1080">
            <v>0</v>
          </cell>
          <cell r="W1080">
            <v>0</v>
          </cell>
          <cell r="X1080">
            <v>0</v>
          </cell>
          <cell r="Y1080">
            <v>0</v>
          </cell>
          <cell r="Z1080">
            <v>0</v>
          </cell>
          <cell r="AA1080">
            <v>0</v>
          </cell>
          <cell r="AB1080">
            <v>0</v>
          </cell>
          <cell r="AD1080" t="str">
            <v>SCHMAP</v>
          </cell>
          <cell r="AE1080" t="str">
            <v>BADDEBT</v>
          </cell>
          <cell r="AF1080" t="str">
            <v>SCHMAP.BADDEBT</v>
          </cell>
        </row>
        <row r="1081">
          <cell r="A1081">
            <v>1081</v>
          </cell>
          <cell r="D1081" t="str">
            <v>JBE</v>
          </cell>
          <cell r="E1081" t="str">
            <v>P</v>
          </cell>
          <cell r="F1081">
            <v>14107.602922885253</v>
          </cell>
          <cell r="G1081">
            <v>14107.602922885253</v>
          </cell>
          <cell r="H1081">
            <v>0</v>
          </cell>
          <cell r="I1081">
            <v>0</v>
          </cell>
          <cell r="J1081">
            <v>0</v>
          </cell>
          <cell r="K1081">
            <v>0</v>
          </cell>
          <cell r="M1081">
            <v>0.43</v>
          </cell>
          <cell r="N1081">
            <v>6066.2692568406583</v>
          </cell>
          <cell r="O1081">
            <v>8041.3336660445948</v>
          </cell>
          <cell r="P1081">
            <v>0.43</v>
          </cell>
          <cell r="Q1081">
            <v>0</v>
          </cell>
          <cell r="R1081">
            <v>0</v>
          </cell>
          <cell r="S1081" t="str">
            <v>DRB</v>
          </cell>
          <cell r="T1081">
            <v>0</v>
          </cell>
          <cell r="U1081">
            <v>0</v>
          </cell>
          <cell r="V1081">
            <v>0</v>
          </cell>
          <cell r="W1081">
            <v>0</v>
          </cell>
          <cell r="X1081">
            <v>0</v>
          </cell>
          <cell r="Y1081">
            <v>0</v>
          </cell>
          <cell r="Z1081">
            <v>0</v>
          </cell>
          <cell r="AA1081">
            <v>0</v>
          </cell>
          <cell r="AB1081">
            <v>0</v>
          </cell>
          <cell r="AD1081" t="str">
            <v>SCHMAP</v>
          </cell>
          <cell r="AE1081" t="str">
            <v>JBE</v>
          </cell>
          <cell r="AF1081" t="str">
            <v>SCHMAP.JBE</v>
          </cell>
        </row>
        <row r="1082">
          <cell r="A1082">
            <v>1082</v>
          </cell>
          <cell r="D1082" t="str">
            <v>SCHMDEXP</v>
          </cell>
          <cell r="E1082" t="str">
            <v>P</v>
          </cell>
          <cell r="F1082">
            <v>2323.5186011561173</v>
          </cell>
          <cell r="G1082">
            <v>2323.5186011561173</v>
          </cell>
          <cell r="H1082">
            <v>0</v>
          </cell>
          <cell r="I1082">
            <v>0</v>
          </cell>
          <cell r="J1082">
            <v>0</v>
          </cell>
          <cell r="K1082">
            <v>0</v>
          </cell>
          <cell r="M1082">
            <v>0.43</v>
          </cell>
          <cell r="N1082">
            <v>999.11299849713043</v>
          </cell>
          <cell r="O1082">
            <v>1324.4056026589869</v>
          </cell>
          <cell r="P1082">
            <v>0.43</v>
          </cell>
          <cell r="Q1082">
            <v>0</v>
          </cell>
          <cell r="R1082">
            <v>0</v>
          </cell>
          <cell r="S1082" t="str">
            <v>DRB</v>
          </cell>
          <cell r="T1082">
            <v>0</v>
          </cell>
          <cell r="U1082">
            <v>0</v>
          </cell>
          <cell r="V1082">
            <v>0</v>
          </cell>
          <cell r="W1082">
            <v>0</v>
          </cell>
          <cell r="X1082">
            <v>0</v>
          </cell>
          <cell r="Y1082">
            <v>0</v>
          </cell>
          <cell r="Z1082">
            <v>0</v>
          </cell>
          <cell r="AA1082">
            <v>0</v>
          </cell>
          <cell r="AB1082">
            <v>0</v>
          </cell>
          <cell r="AD1082" t="str">
            <v>SCHMAP</v>
          </cell>
          <cell r="AE1082" t="str">
            <v>SCHMDEXP</v>
          </cell>
          <cell r="AF1082" t="str">
            <v>SCHMAP.SCHMDEXP</v>
          </cell>
        </row>
        <row r="1083">
          <cell r="A1083">
            <v>1083</v>
          </cell>
          <cell r="D1083" t="str">
            <v>CAEE</v>
          </cell>
          <cell r="E1083" t="str">
            <v>P</v>
          </cell>
          <cell r="F1083">
            <v>0</v>
          </cell>
          <cell r="G1083">
            <v>0</v>
          </cell>
          <cell r="H1083">
            <v>0</v>
          </cell>
          <cell r="I1083">
            <v>0</v>
          </cell>
          <cell r="J1083">
            <v>0</v>
          </cell>
          <cell r="K1083">
            <v>0</v>
          </cell>
          <cell r="M1083">
            <v>0.43</v>
          </cell>
          <cell r="N1083">
            <v>0</v>
          </cell>
          <cell r="O1083">
            <v>0</v>
          </cell>
          <cell r="P1083">
            <v>0.43</v>
          </cell>
          <cell r="Q1083">
            <v>0</v>
          </cell>
          <cell r="R1083">
            <v>0</v>
          </cell>
          <cell r="S1083" t="str">
            <v>DRB</v>
          </cell>
          <cell r="T1083">
            <v>0</v>
          </cell>
          <cell r="U1083">
            <v>0</v>
          </cell>
          <cell r="V1083">
            <v>0</v>
          </cell>
          <cell r="W1083">
            <v>0</v>
          </cell>
          <cell r="X1083">
            <v>0</v>
          </cell>
          <cell r="Y1083">
            <v>0</v>
          </cell>
          <cell r="Z1083">
            <v>0</v>
          </cell>
          <cell r="AA1083">
            <v>0</v>
          </cell>
          <cell r="AB1083">
            <v>0</v>
          </cell>
          <cell r="AD1083" t="str">
            <v>SCHMAP</v>
          </cell>
          <cell r="AE1083" t="str">
            <v>CAEE</v>
          </cell>
          <cell r="AF1083" t="str">
            <v>SCHMAP.CAEE</v>
          </cell>
        </row>
        <row r="1084">
          <cell r="A1084">
            <v>1084</v>
          </cell>
          <cell r="D1084" t="str">
            <v>CAGW</v>
          </cell>
          <cell r="E1084" t="str">
            <v>P</v>
          </cell>
          <cell r="F1084">
            <v>0</v>
          </cell>
          <cell r="G1084">
            <v>0</v>
          </cell>
          <cell r="H1084">
            <v>0</v>
          </cell>
          <cell r="I1084">
            <v>0</v>
          </cell>
          <cell r="J1084">
            <v>0</v>
          </cell>
          <cell r="K1084">
            <v>0</v>
          </cell>
          <cell r="M1084">
            <v>0.43</v>
          </cell>
          <cell r="N1084">
            <v>0</v>
          </cell>
          <cell r="O1084">
            <v>0</v>
          </cell>
          <cell r="P1084">
            <v>0.43</v>
          </cell>
          <cell r="Q1084">
            <v>0</v>
          </cell>
          <cell r="R1084">
            <v>0</v>
          </cell>
          <cell r="S1084" t="str">
            <v>DRB</v>
          </cell>
          <cell r="T1084">
            <v>0</v>
          </cell>
          <cell r="U1084">
            <v>0</v>
          </cell>
          <cell r="V1084">
            <v>0</v>
          </cell>
          <cell r="W1084">
            <v>0</v>
          </cell>
          <cell r="X1084">
            <v>0</v>
          </cell>
          <cell r="Y1084">
            <v>0</v>
          </cell>
          <cell r="Z1084">
            <v>0</v>
          </cell>
          <cell r="AA1084">
            <v>0</v>
          </cell>
          <cell r="AB1084">
            <v>0</v>
          </cell>
          <cell r="AD1084" t="str">
            <v>SCHMAP</v>
          </cell>
          <cell r="AE1084" t="str">
            <v>CAGW</v>
          </cell>
          <cell r="AF1084" t="str">
            <v>SCHMAP.CAGW</v>
          </cell>
        </row>
        <row r="1085">
          <cell r="A1085">
            <v>1085</v>
          </cell>
          <cell r="D1085" t="str">
            <v>CAGE</v>
          </cell>
          <cell r="E1085" t="str">
            <v>P</v>
          </cell>
          <cell r="F1085">
            <v>0</v>
          </cell>
          <cell r="G1085">
            <v>0</v>
          </cell>
          <cell r="H1085">
            <v>0</v>
          </cell>
          <cell r="I1085">
            <v>0</v>
          </cell>
          <cell r="J1085">
            <v>0</v>
          </cell>
          <cell r="K1085">
            <v>0</v>
          </cell>
          <cell r="M1085">
            <v>0.43</v>
          </cell>
          <cell r="N1085">
            <v>0</v>
          </cell>
          <cell r="O1085">
            <v>0</v>
          </cell>
          <cell r="P1085">
            <v>0.43</v>
          </cell>
          <cell r="Q1085">
            <v>0</v>
          </cell>
          <cell r="R1085">
            <v>0</v>
          </cell>
          <cell r="S1085" t="str">
            <v>DRB</v>
          </cell>
          <cell r="T1085">
            <v>0</v>
          </cell>
          <cell r="U1085">
            <v>0</v>
          </cell>
          <cell r="V1085">
            <v>0</v>
          </cell>
          <cell r="W1085">
            <v>0</v>
          </cell>
          <cell r="X1085">
            <v>0</v>
          </cell>
          <cell r="Y1085">
            <v>0</v>
          </cell>
          <cell r="Z1085">
            <v>0</v>
          </cell>
          <cell r="AA1085">
            <v>0</v>
          </cell>
          <cell r="AB1085">
            <v>0</v>
          </cell>
          <cell r="AD1085" t="str">
            <v>SCHMAP</v>
          </cell>
          <cell r="AE1085" t="str">
            <v>CAGE</v>
          </cell>
          <cell r="AF1085" t="str">
            <v>SCHMAP.CAGE</v>
          </cell>
        </row>
        <row r="1086">
          <cell r="A1086">
            <v>1086</v>
          </cell>
          <cell r="D1086" t="str">
            <v>SNP</v>
          </cell>
          <cell r="E1086" t="str">
            <v>LABOR</v>
          </cell>
          <cell r="F1086">
            <v>0</v>
          </cell>
          <cell r="G1086">
            <v>0</v>
          </cell>
          <cell r="H1086">
            <v>0</v>
          </cell>
          <cell r="I1086">
            <v>0</v>
          </cell>
          <cell r="J1086">
            <v>0</v>
          </cell>
          <cell r="K1086">
            <v>0</v>
          </cell>
          <cell r="M1086">
            <v>0.43</v>
          </cell>
          <cell r="N1086">
            <v>0</v>
          </cell>
          <cell r="O1086">
            <v>0</v>
          </cell>
          <cell r="P1086">
            <v>0.43</v>
          </cell>
          <cell r="Q1086">
            <v>0</v>
          </cell>
          <cell r="R1086">
            <v>0</v>
          </cell>
          <cell r="S1086" t="str">
            <v>DISom</v>
          </cell>
          <cell r="T1086">
            <v>0</v>
          </cell>
          <cell r="U1086">
            <v>0</v>
          </cell>
          <cell r="V1086">
            <v>0</v>
          </cell>
          <cell r="W1086">
            <v>0</v>
          </cell>
          <cell r="X1086">
            <v>0</v>
          </cell>
          <cell r="Y1086">
            <v>0</v>
          </cell>
          <cell r="Z1086">
            <v>0</v>
          </cell>
          <cell r="AA1086">
            <v>0</v>
          </cell>
          <cell r="AB1086">
            <v>0</v>
          </cell>
          <cell r="AD1086" t="str">
            <v>SCHMAP</v>
          </cell>
          <cell r="AE1086" t="str">
            <v>SNP</v>
          </cell>
          <cell r="AF1086" t="str">
            <v>SCHMAP.SNP</v>
          </cell>
        </row>
        <row r="1087">
          <cell r="A1087">
            <v>1087</v>
          </cell>
          <cell r="D1087" t="str">
            <v>SO</v>
          </cell>
          <cell r="E1087" t="str">
            <v>SCHMAP-SO</v>
          </cell>
          <cell r="F1087">
            <v>67079.243564649994</v>
          </cell>
          <cell r="G1087">
            <v>67079.243564649994</v>
          </cell>
          <cell r="H1087">
            <v>0</v>
          </cell>
          <cell r="I1087">
            <v>0</v>
          </cell>
          <cell r="J1087">
            <v>0</v>
          </cell>
          <cell r="K1087">
            <v>0</v>
          </cell>
          <cell r="M1087">
            <v>0.43</v>
          </cell>
          <cell r="N1087">
            <v>28844.074732799498</v>
          </cell>
          <cell r="O1087">
            <v>38235.168831850504</v>
          </cell>
          <cell r="P1087">
            <v>0.43</v>
          </cell>
          <cell r="Q1087">
            <v>0</v>
          </cell>
          <cell r="R1087">
            <v>0</v>
          </cell>
          <cell r="S1087" t="str">
            <v>DISom</v>
          </cell>
          <cell r="T1087">
            <v>0</v>
          </cell>
          <cell r="U1087">
            <v>0</v>
          </cell>
          <cell r="V1087">
            <v>0</v>
          </cell>
          <cell r="W1087">
            <v>0</v>
          </cell>
          <cell r="X1087">
            <v>0</v>
          </cell>
          <cell r="Y1087">
            <v>0</v>
          </cell>
          <cell r="Z1087">
            <v>0</v>
          </cell>
          <cell r="AA1087">
            <v>0</v>
          </cell>
          <cell r="AB1087">
            <v>0</v>
          </cell>
          <cell r="AD1087" t="str">
            <v>SCHMAP</v>
          </cell>
          <cell r="AE1087" t="str">
            <v>SO</v>
          </cell>
          <cell r="AF1087" t="str">
            <v>SCHMAP.SO</v>
          </cell>
        </row>
        <row r="1088">
          <cell r="A1088">
            <v>1088</v>
          </cell>
          <cell r="AD1088" t="str">
            <v>SCHMAP</v>
          </cell>
          <cell r="AE1088" t="str">
            <v>NA</v>
          </cell>
          <cell r="AF1088" t="str">
            <v>SCHMAP.NA1</v>
          </cell>
        </row>
        <row r="1089">
          <cell r="A1089">
            <v>1089</v>
          </cell>
          <cell r="AD1089" t="str">
            <v>SCHMAP</v>
          </cell>
          <cell r="AE1089" t="str">
            <v>NA</v>
          </cell>
          <cell r="AF1089" t="str">
            <v>SCHMAP.NA2</v>
          </cell>
        </row>
        <row r="1090">
          <cell r="A1090">
            <v>1090</v>
          </cell>
          <cell r="AD1090" t="str">
            <v>SCHMAP</v>
          </cell>
          <cell r="AE1090" t="str">
            <v>NA</v>
          </cell>
          <cell r="AF1090" t="str">
            <v>SCHMAP.NA3</v>
          </cell>
        </row>
        <row r="1091">
          <cell r="A1091">
            <v>1091</v>
          </cell>
          <cell r="B1091" t="str">
            <v>SCHMAT</v>
          </cell>
          <cell r="AD1091" t="str">
            <v>SCHMAT</v>
          </cell>
          <cell r="AE1091" t="str">
            <v>NA</v>
          </cell>
          <cell r="AF1091" t="str">
            <v>SCHMAT.NA</v>
          </cell>
        </row>
        <row r="1092">
          <cell r="A1092">
            <v>1092</v>
          </cell>
          <cell r="D1092" t="str">
            <v>S</v>
          </cell>
          <cell r="E1092" t="str">
            <v>SCHMAT-SITUS</v>
          </cell>
          <cell r="F1092">
            <v>1870605.2142848207</v>
          </cell>
          <cell r="G1092">
            <v>1495610.040863228</v>
          </cell>
          <cell r="H1092">
            <v>48698.586606465593</v>
          </cell>
          <cell r="I1092">
            <v>244995.18082905098</v>
          </cell>
          <cell r="J1092">
            <v>81301.405986075915</v>
          </cell>
          <cell r="K1092">
            <v>0</v>
          </cell>
          <cell r="M1092">
            <v>0.43</v>
          </cell>
          <cell r="N1092">
            <v>643112.31757118809</v>
          </cell>
          <cell r="O1092">
            <v>852497.72329204006</v>
          </cell>
          <cell r="P1092">
            <v>0.43</v>
          </cell>
          <cell r="Q1092">
            <v>20940.392240780206</v>
          </cell>
          <cell r="R1092">
            <v>27758.194365685391</v>
          </cell>
          <cell r="S1092" t="str">
            <v>PLNT</v>
          </cell>
          <cell r="T1092">
            <v>28845.696891694472</v>
          </cell>
          <cell r="U1092">
            <v>117418.01256418131</v>
          </cell>
          <cell r="V1092">
            <v>59954.157756502776</v>
          </cell>
          <cell r="W1092">
            <v>6719.6475216739918</v>
          </cell>
          <cell r="X1092">
            <v>32057.666094998418</v>
          </cell>
          <cell r="Y1092">
            <v>0</v>
          </cell>
          <cell r="Z1092">
            <v>0</v>
          </cell>
          <cell r="AA1092">
            <v>0</v>
          </cell>
          <cell r="AB1092">
            <v>0</v>
          </cell>
          <cell r="AD1092" t="str">
            <v>SCHMAT</v>
          </cell>
          <cell r="AE1092" t="str">
            <v>S</v>
          </cell>
          <cell r="AF1092" t="str">
            <v>SCHMAT.S</v>
          </cell>
        </row>
        <row r="1093">
          <cell r="A1093">
            <v>1093</v>
          </cell>
          <cell r="D1093" t="str">
            <v>JBE</v>
          </cell>
          <cell r="E1093" t="str">
            <v>P</v>
          </cell>
          <cell r="F1093">
            <v>4225916.679928463</v>
          </cell>
          <cell r="G1093">
            <v>4225916.679928463</v>
          </cell>
          <cell r="H1093">
            <v>0</v>
          </cell>
          <cell r="I1093">
            <v>0</v>
          </cell>
          <cell r="J1093">
            <v>0</v>
          </cell>
          <cell r="K1093">
            <v>0</v>
          </cell>
          <cell r="M1093">
            <v>0.43</v>
          </cell>
          <cell r="N1093">
            <v>1817144.1723692392</v>
          </cell>
          <cell r="O1093">
            <v>2408772.507559224</v>
          </cell>
          <cell r="P1093">
            <v>0.43</v>
          </cell>
          <cell r="Q1093">
            <v>0</v>
          </cell>
          <cell r="R1093">
            <v>0</v>
          </cell>
          <cell r="S1093" t="str">
            <v>DRB</v>
          </cell>
          <cell r="T1093">
            <v>0</v>
          </cell>
          <cell r="U1093">
            <v>0</v>
          </cell>
          <cell r="V1093">
            <v>0</v>
          </cell>
          <cell r="W1093">
            <v>0</v>
          </cell>
          <cell r="X1093">
            <v>0</v>
          </cell>
          <cell r="Y1093">
            <v>0</v>
          </cell>
          <cell r="Z1093">
            <v>0</v>
          </cell>
          <cell r="AA1093">
            <v>0</v>
          </cell>
          <cell r="AB1093">
            <v>0</v>
          </cell>
          <cell r="AD1093" t="str">
            <v>SCHMAT</v>
          </cell>
          <cell r="AE1093" t="str">
            <v>JBE</v>
          </cell>
          <cell r="AF1093" t="str">
            <v>SCHMAT.JBE</v>
          </cell>
        </row>
        <row r="1094">
          <cell r="A1094">
            <v>1094</v>
          </cell>
          <cell r="D1094" t="str">
            <v>CIAC</v>
          </cell>
          <cell r="E1094" t="str">
            <v>DPW</v>
          </cell>
          <cell r="F1094">
            <v>3065199.5865482655</v>
          </cell>
          <cell r="G1094">
            <v>0</v>
          </cell>
          <cell r="H1094">
            <v>0</v>
          </cell>
          <cell r="I1094">
            <v>3065199.5865482655</v>
          </cell>
          <cell r="J1094">
            <v>0</v>
          </cell>
          <cell r="K1094">
            <v>0</v>
          </cell>
          <cell r="M1094">
            <v>0.43</v>
          </cell>
          <cell r="N1094">
            <v>0</v>
          </cell>
          <cell r="O1094">
            <v>0</v>
          </cell>
          <cell r="P1094">
            <v>0.43</v>
          </cell>
          <cell r="Q1094">
            <v>0</v>
          </cell>
          <cell r="R1094">
            <v>0</v>
          </cell>
          <cell r="S1094" t="str">
            <v>PLNT</v>
          </cell>
          <cell r="T1094">
            <v>360896.1526790738</v>
          </cell>
          <cell r="U1094">
            <v>1469047.8496235397</v>
          </cell>
          <cell r="V1094">
            <v>750102.34464697924</v>
          </cell>
          <cell r="W1094">
            <v>84071.28962898704</v>
          </cell>
          <cell r="X1094">
            <v>401081.94996968558</v>
          </cell>
          <cell r="Y1094">
            <v>0</v>
          </cell>
          <cell r="Z1094">
            <v>0</v>
          </cell>
          <cell r="AA1094">
            <v>0</v>
          </cell>
          <cell r="AB1094">
            <v>0</v>
          </cell>
          <cell r="AD1094" t="str">
            <v>SCHMAT</v>
          </cell>
          <cell r="AE1094" t="str">
            <v>CIAC</v>
          </cell>
          <cell r="AF1094" t="str">
            <v>SCHMAT.CIAC</v>
          </cell>
        </row>
        <row r="1095">
          <cell r="A1095">
            <v>1095</v>
          </cell>
          <cell r="D1095" t="str">
            <v>SNP</v>
          </cell>
          <cell r="E1095" t="str">
            <v>SCHMAT-SNP</v>
          </cell>
          <cell r="F1095">
            <v>3314523.4293152834</v>
          </cell>
          <cell r="G1095">
            <v>1628332.5780085544</v>
          </cell>
          <cell r="H1095">
            <v>807461.44091510877</v>
          </cell>
          <cell r="I1095">
            <v>878004.40777910152</v>
          </cell>
          <cell r="J1095">
            <v>725.00261251852316</v>
          </cell>
          <cell r="K1095">
            <v>0</v>
          </cell>
          <cell r="M1095">
            <v>0.43</v>
          </cell>
          <cell r="N1095">
            <v>700183.00854367844</v>
          </cell>
          <cell r="O1095">
            <v>928149.56946487608</v>
          </cell>
          <cell r="P1095">
            <v>0.43</v>
          </cell>
          <cell r="Q1095">
            <v>347208.41959349677</v>
          </cell>
          <cell r="R1095">
            <v>460253.02132161206</v>
          </cell>
          <cell r="S1095" t="str">
            <v>DISom</v>
          </cell>
          <cell r="T1095">
            <v>121407.24424034411</v>
          </cell>
          <cell r="U1095">
            <v>642153.89479281183</v>
          </cell>
          <cell r="V1095">
            <v>6858.7532679235883</v>
          </cell>
          <cell r="W1095">
            <v>107584.51547802215</v>
          </cell>
          <cell r="X1095">
            <v>0</v>
          </cell>
          <cell r="Y1095">
            <v>0</v>
          </cell>
          <cell r="Z1095">
            <v>0</v>
          </cell>
          <cell r="AA1095">
            <v>0</v>
          </cell>
          <cell r="AB1095">
            <v>0</v>
          </cell>
          <cell r="AD1095" t="str">
            <v>SCHMAT</v>
          </cell>
          <cell r="AE1095" t="str">
            <v>SNP</v>
          </cell>
          <cell r="AF1095" t="str">
            <v>SCHMAT.SNP</v>
          </cell>
        </row>
        <row r="1096">
          <cell r="A1096">
            <v>1096</v>
          </cell>
          <cell r="D1096" t="str">
            <v>TROJD</v>
          </cell>
          <cell r="E1096" t="str">
            <v>P</v>
          </cell>
          <cell r="F1096">
            <v>0</v>
          </cell>
          <cell r="G1096">
            <v>0</v>
          </cell>
          <cell r="H1096">
            <v>0</v>
          </cell>
          <cell r="I1096">
            <v>0</v>
          </cell>
          <cell r="J1096">
            <v>0</v>
          </cell>
          <cell r="K1096">
            <v>0</v>
          </cell>
          <cell r="M1096">
            <v>0.43</v>
          </cell>
          <cell r="N1096">
            <v>0</v>
          </cell>
          <cell r="O1096">
            <v>0</v>
          </cell>
          <cell r="P1096">
            <v>0.43</v>
          </cell>
          <cell r="Q1096">
            <v>0</v>
          </cell>
          <cell r="R1096">
            <v>0</v>
          </cell>
          <cell r="S1096" t="str">
            <v>DRB</v>
          </cell>
          <cell r="T1096">
            <v>0</v>
          </cell>
          <cell r="U1096">
            <v>0</v>
          </cell>
          <cell r="V1096">
            <v>0</v>
          </cell>
          <cell r="W1096">
            <v>0</v>
          </cell>
          <cell r="X1096">
            <v>0</v>
          </cell>
          <cell r="Y1096">
            <v>0</v>
          </cell>
          <cell r="Z1096">
            <v>0</v>
          </cell>
          <cell r="AA1096">
            <v>0</v>
          </cell>
          <cell r="AB1096">
            <v>0</v>
          </cell>
          <cell r="AD1096" t="str">
            <v>SCHMAT</v>
          </cell>
          <cell r="AE1096" t="str">
            <v>TROJD</v>
          </cell>
          <cell r="AF1096" t="str">
            <v>SCHMAT.TROJD</v>
          </cell>
        </row>
        <row r="1097">
          <cell r="A1097">
            <v>1097</v>
          </cell>
          <cell r="D1097" t="str">
            <v>CN</v>
          </cell>
          <cell r="E1097" t="str">
            <v>P</v>
          </cell>
          <cell r="F1097">
            <v>-14256.221931535998</v>
          </cell>
          <cell r="G1097">
            <v>-14256.221931535998</v>
          </cell>
          <cell r="H1097">
            <v>0</v>
          </cell>
          <cell r="I1097">
            <v>0</v>
          </cell>
          <cell r="J1097">
            <v>0</v>
          </cell>
          <cell r="K1097">
            <v>0</v>
          </cell>
          <cell r="M1097">
            <v>0.43</v>
          </cell>
          <cell r="N1097">
            <v>-6130.1754305604791</v>
          </cell>
          <cell r="O1097">
            <v>-8126.0465009755198</v>
          </cell>
          <cell r="P1097">
            <v>0.43</v>
          </cell>
          <cell r="Q1097">
            <v>0</v>
          </cell>
          <cell r="R1097">
            <v>0</v>
          </cell>
          <cell r="S1097" t="str">
            <v>DRB</v>
          </cell>
          <cell r="T1097">
            <v>0</v>
          </cell>
          <cell r="U1097">
            <v>0</v>
          </cell>
          <cell r="V1097">
            <v>0</v>
          </cell>
          <cell r="W1097">
            <v>0</v>
          </cell>
          <cell r="X1097">
            <v>0</v>
          </cell>
          <cell r="Y1097">
            <v>0</v>
          </cell>
          <cell r="Z1097">
            <v>0</v>
          </cell>
          <cell r="AA1097">
            <v>0</v>
          </cell>
          <cell r="AB1097">
            <v>0</v>
          </cell>
          <cell r="AD1097" t="str">
            <v>SCHMAT</v>
          </cell>
          <cell r="AE1097" t="str">
            <v>CN</v>
          </cell>
          <cell r="AF1097" t="str">
            <v>SCHMAT.CN</v>
          </cell>
        </row>
        <row r="1098">
          <cell r="A1098">
            <v>1098</v>
          </cell>
          <cell r="D1098" t="str">
            <v>SE</v>
          </cell>
          <cell r="E1098" t="str">
            <v>SCHMAT-SE</v>
          </cell>
          <cell r="F1098">
            <v>-9580.1410834808721</v>
          </cell>
          <cell r="G1098">
            <v>-9573.2738945436504</v>
          </cell>
          <cell r="H1098">
            <v>-1.1113436980574507</v>
          </cell>
          <cell r="I1098">
            <v>-4.0081307572610161</v>
          </cell>
          <cell r="J1098">
            <v>-1.7477144819053263</v>
          </cell>
          <cell r="K1098">
            <v>0</v>
          </cell>
          <cell r="M1098">
            <v>0.43</v>
          </cell>
          <cell r="N1098">
            <v>-4116.50777465377</v>
          </cell>
          <cell r="O1098">
            <v>-5456.7661198898813</v>
          </cell>
          <cell r="P1098">
            <v>0.43</v>
          </cell>
          <cell r="Q1098">
            <v>-0.47787779016470378</v>
          </cell>
          <cell r="R1098">
            <v>-0.63346590789274693</v>
          </cell>
          <cell r="S1098" t="str">
            <v>DRB</v>
          </cell>
          <cell r="T1098">
            <v>0</v>
          </cell>
          <cell r="U1098">
            <v>0</v>
          </cell>
          <cell r="V1098">
            <v>0</v>
          </cell>
          <cell r="W1098">
            <v>0</v>
          </cell>
          <cell r="X1098">
            <v>0</v>
          </cell>
          <cell r="Y1098">
            <v>0</v>
          </cell>
          <cell r="Z1098">
            <v>0</v>
          </cell>
          <cell r="AA1098">
            <v>0</v>
          </cell>
          <cell r="AB1098">
            <v>0</v>
          </cell>
          <cell r="AD1098" t="str">
            <v>SCHMAT</v>
          </cell>
          <cell r="AE1098" t="str">
            <v>SE</v>
          </cell>
          <cell r="AF1098" t="str">
            <v>SCHMAT.SE</v>
          </cell>
        </row>
        <row r="1099">
          <cell r="A1099">
            <v>1099</v>
          </cell>
          <cell r="D1099" t="str">
            <v>SG</v>
          </cell>
          <cell r="E1099" t="str">
            <v>P</v>
          </cell>
          <cell r="F1099">
            <v>-44519.88745988375</v>
          </cell>
          <cell r="G1099">
            <v>-44519.88745988375</v>
          </cell>
          <cell r="H1099">
            <v>0</v>
          </cell>
          <cell r="I1099">
            <v>0</v>
          </cell>
          <cell r="J1099">
            <v>0</v>
          </cell>
          <cell r="K1099">
            <v>0</v>
          </cell>
          <cell r="M1099">
            <v>0.43</v>
          </cell>
          <cell r="N1099">
            <v>-19143.551607750011</v>
          </cell>
          <cell r="O1099">
            <v>-25376.33585213374</v>
          </cell>
          <cell r="P1099">
            <v>0.43</v>
          </cell>
          <cell r="Q1099">
            <v>0</v>
          </cell>
          <cell r="R1099">
            <v>0</v>
          </cell>
          <cell r="S1099" t="str">
            <v>DRB</v>
          </cell>
          <cell r="T1099">
            <v>0</v>
          </cell>
          <cell r="U1099">
            <v>0</v>
          </cell>
          <cell r="V1099">
            <v>0</v>
          </cell>
          <cell r="W1099">
            <v>0</v>
          </cell>
          <cell r="X1099">
            <v>0</v>
          </cell>
          <cell r="Y1099">
            <v>0</v>
          </cell>
          <cell r="Z1099">
            <v>0</v>
          </cell>
          <cell r="AA1099">
            <v>0</v>
          </cell>
          <cell r="AB1099">
            <v>0</v>
          </cell>
          <cell r="AD1099" t="str">
            <v>SCHMAT</v>
          </cell>
          <cell r="AE1099" t="str">
            <v>SG</v>
          </cell>
          <cell r="AF1099" t="str">
            <v>SCHMAT.SG</v>
          </cell>
        </row>
        <row r="1100">
          <cell r="A1100">
            <v>1100</v>
          </cell>
          <cell r="D1100" t="str">
            <v>GPS</v>
          </cell>
          <cell r="E1100" t="str">
            <v>SCHMAT</v>
          </cell>
          <cell r="F1100">
            <v>-116041.92622732345</v>
          </cell>
          <cell r="G1100">
            <v>-57173.045464032264</v>
          </cell>
          <cell r="H1100">
            <v>-23036.618585080199</v>
          </cell>
          <cell r="I1100">
            <v>-34359.670764507529</v>
          </cell>
          <cell r="J1100">
            <v>-1142.4190331485613</v>
          </cell>
          <cell r="K1100">
            <v>-330.17238055489599</v>
          </cell>
          <cell r="M1100">
            <v>0.43</v>
          </cell>
          <cell r="N1100">
            <v>-24584.409549533873</v>
          </cell>
          <cell r="O1100">
            <v>-32588.635914498394</v>
          </cell>
          <cell r="P1100">
            <v>0.43</v>
          </cell>
          <cell r="Q1100">
            <v>-9905.7459915844847</v>
          </cell>
          <cell r="R1100">
            <v>-13130.872593495715</v>
          </cell>
          <cell r="S1100" t="str">
            <v>PLNT</v>
          </cell>
          <cell r="T1100">
            <v>-4045.5026291434478</v>
          </cell>
          <cell r="U1100">
            <v>-16467.443318173559</v>
          </cell>
          <cell r="V1100">
            <v>-8408.3495622478385</v>
          </cell>
          <cell r="W1100">
            <v>-942.40578821573092</v>
          </cell>
          <cell r="X1100">
            <v>-4495.9694667269514</v>
          </cell>
          <cell r="Y1100">
            <v>0</v>
          </cell>
          <cell r="Z1100">
            <v>0</v>
          </cell>
          <cell r="AA1100">
            <v>0</v>
          </cell>
          <cell r="AB1100">
            <v>0</v>
          </cell>
          <cell r="AD1100" t="str">
            <v>SCHMAT</v>
          </cell>
          <cell r="AE1100" t="str">
            <v>GPS</v>
          </cell>
          <cell r="AF1100" t="str">
            <v>SCHMAT.GPS</v>
          </cell>
        </row>
        <row r="1101">
          <cell r="A1101">
            <v>1101</v>
          </cell>
          <cell r="D1101" t="str">
            <v>SO</v>
          </cell>
          <cell r="E1101" t="str">
            <v>SCHMAT-SO</v>
          </cell>
          <cell r="F1101">
            <v>-687942.68397562322</v>
          </cell>
          <cell r="G1101">
            <v>-319019.70903899404</v>
          </cell>
          <cell r="H1101">
            <v>-69979.530820224623</v>
          </cell>
          <cell r="I1101">
            <v>-213295.87592718744</v>
          </cell>
          <cell r="J1101">
            <v>-85647.568189217069</v>
          </cell>
          <cell r="K1101">
            <v>0</v>
          </cell>
          <cell r="M1101">
            <v>0.43</v>
          </cell>
          <cell r="N1101">
            <v>-137178.47488676745</v>
          </cell>
          <cell r="O1101">
            <v>-181841.23415222662</v>
          </cell>
          <cell r="P1101">
            <v>0.43</v>
          </cell>
          <cell r="Q1101">
            <v>-30091.198252696588</v>
          </cell>
          <cell r="R1101">
            <v>-39888.332567528043</v>
          </cell>
          <cell r="S1101" t="str">
            <v>DISom</v>
          </cell>
          <cell r="T1101">
            <v>-29493.775059344931</v>
          </cell>
          <cell r="U1101">
            <v>-156000.10234156816</v>
          </cell>
          <cell r="V1101">
            <v>-1666.2146261323617</v>
          </cell>
          <cell r="W1101">
            <v>-26135.783900142043</v>
          </cell>
          <cell r="X1101">
            <v>0</v>
          </cell>
          <cell r="Y1101">
            <v>0</v>
          </cell>
          <cell r="Z1101">
            <v>0</v>
          </cell>
          <cell r="AA1101">
            <v>0</v>
          </cell>
          <cell r="AB1101">
            <v>0</v>
          </cell>
          <cell r="AD1101" t="str">
            <v>SCHMAT</v>
          </cell>
          <cell r="AE1101" t="str">
            <v>SO</v>
          </cell>
          <cell r="AF1101" t="str">
            <v>SCHMAT.SO</v>
          </cell>
        </row>
        <row r="1102">
          <cell r="A1102">
            <v>1102</v>
          </cell>
          <cell r="D1102" t="str">
            <v>SNPD</v>
          </cell>
          <cell r="E1102" t="str">
            <v>SCHMAT-SNP</v>
          </cell>
          <cell r="F1102">
            <v>88408.756181336677</v>
          </cell>
          <cell r="G1102">
            <v>43432.747102658068</v>
          </cell>
          <cell r="H1102">
            <v>21537.534181932679</v>
          </cell>
          <cell r="I1102">
            <v>23419.13679865493</v>
          </cell>
          <cell r="J1102">
            <v>19.338098090989611</v>
          </cell>
          <cell r="K1102">
            <v>0</v>
          </cell>
          <cell r="M1102">
            <v>0.43</v>
          </cell>
          <cell r="N1102">
            <v>18676.08125414297</v>
          </cell>
          <cell r="O1102">
            <v>24756.665848515102</v>
          </cell>
          <cell r="P1102">
            <v>0.43</v>
          </cell>
          <cell r="Q1102">
            <v>9261.1396982310525</v>
          </cell>
          <cell r="R1102">
            <v>12276.394483701628</v>
          </cell>
          <cell r="S1102" t="str">
            <v>DISom</v>
          </cell>
          <cell r="T1102">
            <v>3238.3127419648081</v>
          </cell>
          <cell r="U1102">
            <v>17128.262426360772</v>
          </cell>
          <cell r="V1102">
            <v>182.94450418082209</v>
          </cell>
          <cell r="W1102">
            <v>2869.6171261485324</v>
          </cell>
          <cell r="X1102">
            <v>0</v>
          </cell>
          <cell r="Y1102">
            <v>0</v>
          </cell>
          <cell r="Z1102">
            <v>0</v>
          </cell>
          <cell r="AA1102">
            <v>0</v>
          </cell>
          <cell r="AB1102">
            <v>0</v>
          </cell>
          <cell r="AD1102" t="str">
            <v>SCHMAT</v>
          </cell>
          <cell r="AE1102" t="str">
            <v>SNPD</v>
          </cell>
          <cell r="AF1102" t="str">
            <v>SCHMAT.SNPD</v>
          </cell>
        </row>
        <row r="1103">
          <cell r="A1103">
            <v>1103</v>
          </cell>
          <cell r="D1103" t="str">
            <v>JBG</v>
          </cell>
          <cell r="E1103" t="str">
            <v>P</v>
          </cell>
          <cell r="F1103">
            <v>2063152.3319363012</v>
          </cell>
          <cell r="G1103">
            <v>2063152.3319363012</v>
          </cell>
          <cell r="H1103">
            <v>0</v>
          </cell>
          <cell r="I1103">
            <v>0</v>
          </cell>
          <cell r="J1103">
            <v>0</v>
          </cell>
          <cell r="K1103">
            <v>0</v>
          </cell>
          <cell r="M1103">
            <v>0.43</v>
          </cell>
          <cell r="N1103">
            <v>887155.50273260952</v>
          </cell>
          <cell r="O1103">
            <v>1175996.8292036918</v>
          </cell>
          <cell r="P1103">
            <v>0.43</v>
          </cell>
          <cell r="Q1103">
            <v>0</v>
          </cell>
          <cell r="R1103">
            <v>0</v>
          </cell>
          <cell r="S1103" t="str">
            <v>DRB</v>
          </cell>
          <cell r="T1103">
            <v>0</v>
          </cell>
          <cell r="U1103">
            <v>0</v>
          </cell>
          <cell r="V1103">
            <v>0</v>
          </cell>
          <cell r="W1103">
            <v>0</v>
          </cell>
          <cell r="X1103">
            <v>0</v>
          </cell>
          <cell r="Y1103">
            <v>0</v>
          </cell>
          <cell r="Z1103">
            <v>0</v>
          </cell>
          <cell r="AA1103">
            <v>0</v>
          </cell>
          <cell r="AB1103">
            <v>0</v>
          </cell>
          <cell r="AD1103" t="str">
            <v>SCHMAT</v>
          </cell>
          <cell r="AE1103" t="str">
            <v>JBG</v>
          </cell>
          <cell r="AF1103" t="str">
            <v>SCHMAT.JBG</v>
          </cell>
        </row>
        <row r="1104">
          <cell r="A1104">
            <v>1104</v>
          </cell>
          <cell r="D1104" t="str">
            <v>BADDEBT</v>
          </cell>
          <cell r="E1104" t="str">
            <v>CUST</v>
          </cell>
          <cell r="F1104">
            <v>-222674.81311619226</v>
          </cell>
          <cell r="G1104">
            <v>0</v>
          </cell>
          <cell r="H1104">
            <v>0</v>
          </cell>
          <cell r="I1104">
            <v>0</v>
          </cell>
          <cell r="J1104">
            <v>-222674.81311619226</v>
          </cell>
          <cell r="K1104">
            <v>0</v>
          </cell>
          <cell r="M1104">
            <v>0.43</v>
          </cell>
          <cell r="N1104">
            <v>0</v>
          </cell>
          <cell r="O1104">
            <v>0</v>
          </cell>
          <cell r="P1104">
            <v>0.43</v>
          </cell>
          <cell r="Q1104">
            <v>0</v>
          </cell>
          <cell r="R1104">
            <v>0</v>
          </cell>
          <cell r="S1104" t="str">
            <v>CUST</v>
          </cell>
          <cell r="T1104">
            <v>0</v>
          </cell>
          <cell r="U1104">
            <v>0</v>
          </cell>
          <cell r="V1104">
            <v>0</v>
          </cell>
          <cell r="W1104">
            <v>0</v>
          </cell>
          <cell r="X1104">
            <v>0</v>
          </cell>
          <cell r="Y1104">
            <v>0</v>
          </cell>
          <cell r="Z1104">
            <v>0</v>
          </cell>
          <cell r="AA1104">
            <v>0</v>
          </cell>
          <cell r="AB1104">
            <v>0</v>
          </cell>
          <cell r="AD1104" t="str">
            <v>SCHMAT</v>
          </cell>
          <cell r="AE1104" t="str">
            <v>BADDEBT</v>
          </cell>
          <cell r="AF1104" t="str">
            <v>SCHMAT.BADDEBT</v>
          </cell>
        </row>
        <row r="1105">
          <cell r="A1105">
            <v>1105</v>
          </cell>
          <cell r="D1105" t="str">
            <v>CAGW</v>
          </cell>
          <cell r="E1105" t="str">
            <v>P</v>
          </cell>
          <cell r="F1105">
            <v>1964035.3189141601</v>
          </cell>
          <cell r="G1105">
            <v>1964035.3189141601</v>
          </cell>
          <cell r="H1105">
            <v>0</v>
          </cell>
          <cell r="I1105">
            <v>0</v>
          </cell>
          <cell r="J1105">
            <v>0</v>
          </cell>
          <cell r="K1105">
            <v>0</v>
          </cell>
          <cell r="M1105">
            <v>0.43</v>
          </cell>
          <cell r="N1105">
            <v>844535.18713308882</v>
          </cell>
          <cell r="O1105">
            <v>1119500.1317810714</v>
          </cell>
          <cell r="P1105">
            <v>0.43</v>
          </cell>
          <cell r="Q1105">
            <v>0</v>
          </cell>
          <cell r="R1105">
            <v>0</v>
          </cell>
          <cell r="S1105" t="str">
            <v>DRB</v>
          </cell>
          <cell r="T1105">
            <v>0</v>
          </cell>
          <cell r="U1105">
            <v>0</v>
          </cell>
          <cell r="V1105">
            <v>0</v>
          </cell>
          <cell r="W1105">
            <v>0</v>
          </cell>
          <cell r="X1105">
            <v>0</v>
          </cell>
          <cell r="Y1105">
            <v>0</v>
          </cell>
          <cell r="Z1105">
            <v>0</v>
          </cell>
          <cell r="AA1105">
            <v>0</v>
          </cell>
          <cell r="AB1105">
            <v>0</v>
          </cell>
          <cell r="AD1105" t="str">
            <v>SCHMAT</v>
          </cell>
          <cell r="AE1105" t="str">
            <v>CAGW</v>
          </cell>
          <cell r="AF1105" t="str">
            <v>SCHMAT.CAGW</v>
          </cell>
        </row>
        <row r="1106">
          <cell r="A1106">
            <v>1106</v>
          </cell>
          <cell r="D1106" t="str">
            <v>CAGE</v>
          </cell>
          <cell r="E1106" t="str">
            <v>P</v>
          </cell>
          <cell r="F1106">
            <v>0</v>
          </cell>
          <cell r="G1106">
            <v>0</v>
          </cell>
          <cell r="H1106">
            <v>0</v>
          </cell>
          <cell r="I1106">
            <v>0</v>
          </cell>
          <cell r="J1106">
            <v>0</v>
          </cell>
          <cell r="K1106">
            <v>0</v>
          </cell>
          <cell r="M1106">
            <v>0.43</v>
          </cell>
          <cell r="N1106">
            <v>0</v>
          </cell>
          <cell r="O1106">
            <v>0</v>
          </cell>
          <cell r="P1106">
            <v>0.43</v>
          </cell>
          <cell r="Q1106">
            <v>0</v>
          </cell>
          <cell r="R1106">
            <v>0</v>
          </cell>
          <cell r="S1106" t="str">
            <v>DRB</v>
          </cell>
          <cell r="T1106">
            <v>0</v>
          </cell>
          <cell r="U1106">
            <v>0</v>
          </cell>
          <cell r="V1106">
            <v>0</v>
          </cell>
          <cell r="W1106">
            <v>0</v>
          </cell>
          <cell r="X1106">
            <v>0</v>
          </cell>
          <cell r="Y1106">
            <v>0</v>
          </cell>
          <cell r="Z1106">
            <v>0</v>
          </cell>
          <cell r="AA1106">
            <v>0</v>
          </cell>
          <cell r="AB1106">
            <v>0</v>
          </cell>
          <cell r="AD1106" t="str">
            <v>SCHMAT</v>
          </cell>
          <cell r="AE1106" t="str">
            <v>CAGE</v>
          </cell>
          <cell r="AF1106" t="str">
            <v>SCHMAT.CAGE</v>
          </cell>
        </row>
        <row r="1107">
          <cell r="A1107">
            <v>1107</v>
          </cell>
          <cell r="D1107" t="str">
            <v>CAEW</v>
          </cell>
          <cell r="E1107" t="str">
            <v>SCHMAT-SE</v>
          </cell>
          <cell r="F1107">
            <v>0</v>
          </cell>
          <cell r="G1107">
            <v>0</v>
          </cell>
          <cell r="H1107">
            <v>0</v>
          </cell>
          <cell r="I1107">
            <v>0</v>
          </cell>
          <cell r="J1107">
            <v>0</v>
          </cell>
          <cell r="K1107">
            <v>0</v>
          </cell>
          <cell r="M1107">
            <v>0.43</v>
          </cell>
          <cell r="N1107">
            <v>0</v>
          </cell>
          <cell r="O1107">
            <v>0</v>
          </cell>
          <cell r="P1107">
            <v>0.43</v>
          </cell>
          <cell r="Q1107">
            <v>0</v>
          </cell>
          <cell r="R1107">
            <v>0</v>
          </cell>
          <cell r="S1107" t="str">
            <v>DRB</v>
          </cell>
          <cell r="T1107">
            <v>0</v>
          </cell>
          <cell r="U1107">
            <v>0</v>
          </cell>
          <cell r="V1107">
            <v>0</v>
          </cell>
          <cell r="W1107">
            <v>0</v>
          </cell>
          <cell r="X1107">
            <v>0</v>
          </cell>
          <cell r="Y1107">
            <v>0</v>
          </cell>
          <cell r="Z1107">
            <v>0</v>
          </cell>
          <cell r="AA1107">
            <v>0</v>
          </cell>
          <cell r="AB1107">
            <v>0</v>
          </cell>
          <cell r="AD1107" t="str">
            <v>SCHMAT</v>
          </cell>
          <cell r="AE1107" t="str">
            <v>CAEW</v>
          </cell>
          <cell r="AF1107" t="str">
            <v>SCHMAT.CAEW</v>
          </cell>
        </row>
        <row r="1108">
          <cell r="A1108">
            <v>1108</v>
          </cell>
          <cell r="D1108" t="str">
            <v>CAEE</v>
          </cell>
          <cell r="E1108" t="str">
            <v>SCHMAT-SE</v>
          </cell>
          <cell r="F1108">
            <v>0</v>
          </cell>
          <cell r="G1108">
            <v>0</v>
          </cell>
          <cell r="H1108">
            <v>0</v>
          </cell>
          <cell r="I1108">
            <v>0</v>
          </cell>
          <cell r="J1108">
            <v>0</v>
          </cell>
          <cell r="K1108">
            <v>0</v>
          </cell>
          <cell r="M1108">
            <v>0.43</v>
          </cell>
          <cell r="N1108">
            <v>0</v>
          </cell>
          <cell r="O1108">
            <v>0</v>
          </cell>
          <cell r="P1108">
            <v>0.43</v>
          </cell>
          <cell r="Q1108">
            <v>0</v>
          </cell>
          <cell r="R1108">
            <v>0</v>
          </cell>
          <cell r="S1108" t="str">
            <v>DRB</v>
          </cell>
          <cell r="T1108">
            <v>0</v>
          </cell>
          <cell r="U1108">
            <v>0</v>
          </cell>
          <cell r="V1108">
            <v>0</v>
          </cell>
          <cell r="W1108">
            <v>0</v>
          </cell>
          <cell r="X1108">
            <v>0</v>
          </cell>
          <cell r="Y1108">
            <v>0</v>
          </cell>
          <cell r="Z1108">
            <v>0</v>
          </cell>
          <cell r="AA1108">
            <v>0</v>
          </cell>
          <cell r="AB1108">
            <v>0</v>
          </cell>
          <cell r="AD1108" t="str">
            <v>SCHMAT</v>
          </cell>
          <cell r="AE1108" t="str">
            <v>CAEE</v>
          </cell>
          <cell r="AF1108" t="str">
            <v>SCHMAT.CAEE</v>
          </cell>
        </row>
        <row r="1109">
          <cell r="A1109">
            <v>1109</v>
          </cell>
          <cell r="D1109" t="str">
            <v>SCHMDEXP</v>
          </cell>
          <cell r="E1109" t="str">
            <v>BOOKDEPR</v>
          </cell>
          <cell r="F1109">
            <v>49238440.274358451</v>
          </cell>
          <cell r="G1109">
            <v>30122507.672449443</v>
          </cell>
          <cell r="H1109">
            <v>8024757.3199817361</v>
          </cell>
          <cell r="I1109">
            <v>10999731.419975683</v>
          </cell>
          <cell r="J1109">
            <v>91443.861951586499</v>
          </cell>
          <cell r="K1109">
            <v>0</v>
          </cell>
          <cell r="M1109">
            <v>0.43</v>
          </cell>
          <cell r="N1109">
            <v>12952678.299153261</v>
          </cell>
          <cell r="O1109">
            <v>17169829.373296186</v>
          </cell>
          <cell r="P1109">
            <v>0.43</v>
          </cell>
          <cell r="Q1109">
            <v>3450645.6475921464</v>
          </cell>
          <cell r="R1109">
            <v>4574111.6723895902</v>
          </cell>
          <cell r="S1109" t="str">
            <v>PLNT</v>
          </cell>
          <cell r="T1109">
            <v>1295106.774578002</v>
          </cell>
          <cell r="U1109">
            <v>5271804.1134634987</v>
          </cell>
          <cell r="V1109">
            <v>2691806.5514625125</v>
          </cell>
          <cell r="W1109">
            <v>301697.02818315412</v>
          </cell>
          <cell r="X1109">
            <v>1439316.9522885149</v>
          </cell>
          <cell r="Y1109">
            <v>0</v>
          </cell>
          <cell r="Z1109">
            <v>0</v>
          </cell>
          <cell r="AA1109">
            <v>0</v>
          </cell>
          <cell r="AB1109">
            <v>0</v>
          </cell>
          <cell r="AD1109" t="str">
            <v>SCHMAT</v>
          </cell>
          <cell r="AE1109" t="str">
            <v>SCHMDEXP</v>
          </cell>
          <cell r="AF1109" t="str">
            <v>SCHMAT.SCHMDEXP</v>
          </cell>
        </row>
        <row r="1110">
          <cell r="A1110">
            <v>1110</v>
          </cell>
          <cell r="AD1110" t="str">
            <v>SCHMAT</v>
          </cell>
          <cell r="AE1110" t="str">
            <v>NA</v>
          </cell>
          <cell r="AF1110" t="str">
            <v>SCHMAT.NA1</v>
          </cell>
        </row>
        <row r="1111">
          <cell r="A1111">
            <v>1111</v>
          </cell>
          <cell r="AD1111" t="str">
            <v>SCHMAT</v>
          </cell>
          <cell r="AE1111" t="str">
            <v>NA</v>
          </cell>
          <cell r="AF1111" t="str">
            <v>SCHMAT.NA2</v>
          </cell>
        </row>
        <row r="1112">
          <cell r="A1112">
            <v>1112</v>
          </cell>
          <cell r="B1112" t="str">
            <v>TOTAL SCHEDULE - M ADDITIONS</v>
          </cell>
          <cell r="F1112">
            <v>64818776.282761738</v>
          </cell>
          <cell r="G1112">
            <v>41181955.596502513</v>
          </cell>
          <cell r="H1112">
            <v>8809437.620936241</v>
          </cell>
          <cell r="I1112">
            <v>14963690.177108305</v>
          </cell>
          <cell r="J1112">
            <v>-135976.93940476785</v>
          </cell>
          <cell r="K1112">
            <v>-330.17238055489599</v>
          </cell>
          <cell r="N1112">
            <v>17708240.906496078</v>
          </cell>
          <cell r="O1112">
            <v>23473714.690006435</v>
          </cell>
          <cell r="Q1112">
            <v>3788058.1770025832</v>
          </cell>
          <cell r="R1112">
            <v>5021379.4439336574</v>
          </cell>
          <cell r="T1112">
            <v>2201729.2635461064</v>
          </cell>
          <cell r="U1112">
            <v>9079970.1681184806</v>
          </cell>
          <cell r="V1112">
            <v>4380879.1464323606</v>
          </cell>
          <cell r="W1112">
            <v>575985.22722383088</v>
          </cell>
          <cell r="X1112">
            <v>2339551.483548251</v>
          </cell>
          <cell r="Y1112">
            <v>0</v>
          </cell>
          <cell r="Z1112">
            <v>0</v>
          </cell>
          <cell r="AA1112">
            <v>0</v>
          </cell>
          <cell r="AB1112">
            <v>0</v>
          </cell>
          <cell r="AD1112" t="str">
            <v>TOTAL SCHEDULE - M ADDITIONS</v>
          </cell>
          <cell r="AE1112" t="str">
            <v>NA</v>
          </cell>
          <cell r="AF1112" t="str">
            <v>TOTAL SCHEDULE - M ADDITIONS.NA</v>
          </cell>
        </row>
        <row r="1113">
          <cell r="A1113">
            <v>1113</v>
          </cell>
          <cell r="AD1113" t="str">
            <v>TOTAL SCHEDULE - M ADDITIONS</v>
          </cell>
          <cell r="AE1113" t="str">
            <v>NA</v>
          </cell>
          <cell r="AF1113" t="str">
            <v>TOTAL SCHEDULE - M ADDITIONS.NA1</v>
          </cell>
        </row>
        <row r="1114">
          <cell r="A1114">
            <v>1114</v>
          </cell>
          <cell r="B1114" t="str">
            <v>SCHMDF</v>
          </cell>
          <cell r="AD1114" t="str">
            <v>SCHMDF</v>
          </cell>
          <cell r="AE1114" t="str">
            <v>NA</v>
          </cell>
          <cell r="AF1114" t="str">
            <v>SCHMDF.NA</v>
          </cell>
        </row>
        <row r="1115">
          <cell r="A1115">
            <v>1115</v>
          </cell>
          <cell r="D1115" t="str">
            <v>S</v>
          </cell>
          <cell r="E1115" t="str">
            <v>SCHMDF</v>
          </cell>
          <cell r="F1115">
            <v>0</v>
          </cell>
          <cell r="G1115">
            <v>0</v>
          </cell>
          <cell r="H1115">
            <v>0</v>
          </cell>
          <cell r="I1115">
            <v>0</v>
          </cell>
          <cell r="J1115">
            <v>0</v>
          </cell>
          <cell r="K1115">
            <v>0</v>
          </cell>
          <cell r="M1115">
            <v>0.43</v>
          </cell>
          <cell r="N1115">
            <v>0</v>
          </cell>
          <cell r="O1115">
            <v>0</v>
          </cell>
          <cell r="P1115">
            <v>0.43</v>
          </cell>
          <cell r="Q1115">
            <v>0</v>
          </cell>
          <cell r="R1115">
            <v>0</v>
          </cell>
          <cell r="S1115" t="str">
            <v>PLNT</v>
          </cell>
          <cell r="T1115">
            <v>0</v>
          </cell>
          <cell r="U1115">
            <v>0</v>
          </cell>
          <cell r="V1115">
            <v>0</v>
          </cell>
          <cell r="W1115">
            <v>0</v>
          </cell>
          <cell r="X1115">
            <v>0</v>
          </cell>
          <cell r="Y1115">
            <v>0</v>
          </cell>
          <cell r="Z1115">
            <v>0</v>
          </cell>
          <cell r="AA1115">
            <v>0</v>
          </cell>
          <cell r="AB1115">
            <v>0</v>
          </cell>
          <cell r="AD1115" t="str">
            <v>SCHMDF</v>
          </cell>
          <cell r="AE1115" t="str">
            <v>S</v>
          </cell>
          <cell r="AF1115" t="str">
            <v>SCHMDF.S</v>
          </cell>
        </row>
        <row r="1116">
          <cell r="A1116">
            <v>1116</v>
          </cell>
          <cell r="D1116" t="str">
            <v>CAGW</v>
          </cell>
          <cell r="E1116" t="str">
            <v>SCHMDF</v>
          </cell>
          <cell r="F1116">
            <v>0</v>
          </cell>
          <cell r="G1116">
            <v>0</v>
          </cell>
          <cell r="H1116">
            <v>0</v>
          </cell>
          <cell r="I1116">
            <v>0</v>
          </cell>
          <cell r="J1116">
            <v>0</v>
          </cell>
          <cell r="K1116">
            <v>0</v>
          </cell>
          <cell r="M1116">
            <v>0.43</v>
          </cell>
          <cell r="N1116">
            <v>0</v>
          </cell>
          <cell r="O1116">
            <v>0</v>
          </cell>
          <cell r="P1116">
            <v>0.43</v>
          </cell>
          <cell r="Q1116">
            <v>0</v>
          </cell>
          <cell r="R1116">
            <v>0</v>
          </cell>
          <cell r="S1116" t="str">
            <v>PLNT</v>
          </cell>
          <cell r="T1116">
            <v>0</v>
          </cell>
          <cell r="U1116">
            <v>0</v>
          </cell>
          <cell r="V1116">
            <v>0</v>
          </cell>
          <cell r="W1116">
            <v>0</v>
          </cell>
          <cell r="X1116">
            <v>0</v>
          </cell>
          <cell r="Y1116">
            <v>0</v>
          </cell>
          <cell r="Z1116">
            <v>0</v>
          </cell>
          <cell r="AA1116">
            <v>0</v>
          </cell>
          <cell r="AB1116">
            <v>0</v>
          </cell>
          <cell r="AD1116" t="str">
            <v>SCHMDF</v>
          </cell>
          <cell r="AE1116" t="str">
            <v>CAGW</v>
          </cell>
          <cell r="AF1116" t="str">
            <v>SCHMDF.CAGW</v>
          </cell>
        </row>
        <row r="1117">
          <cell r="A1117">
            <v>1117</v>
          </cell>
          <cell r="D1117" t="str">
            <v>CAGE</v>
          </cell>
          <cell r="E1117" t="str">
            <v>SCHMDF</v>
          </cell>
          <cell r="F1117">
            <v>0</v>
          </cell>
          <cell r="G1117">
            <v>0</v>
          </cell>
          <cell r="H1117">
            <v>0</v>
          </cell>
          <cell r="I1117">
            <v>0</v>
          </cell>
          <cell r="J1117">
            <v>0</v>
          </cell>
          <cell r="K1117">
            <v>0</v>
          </cell>
          <cell r="M1117">
            <v>0.43</v>
          </cell>
          <cell r="N1117">
            <v>0</v>
          </cell>
          <cell r="O1117">
            <v>0</v>
          </cell>
          <cell r="P1117">
            <v>0.43</v>
          </cell>
          <cell r="Q1117">
            <v>0</v>
          </cell>
          <cell r="R1117">
            <v>0</v>
          </cell>
          <cell r="S1117" t="str">
            <v>PLNT</v>
          </cell>
          <cell r="T1117">
            <v>0</v>
          </cell>
          <cell r="U1117">
            <v>0</v>
          </cell>
          <cell r="V1117">
            <v>0</v>
          </cell>
          <cell r="W1117">
            <v>0</v>
          </cell>
          <cell r="X1117">
            <v>0</v>
          </cell>
          <cell r="Y1117">
            <v>0</v>
          </cell>
          <cell r="Z1117">
            <v>0</v>
          </cell>
          <cell r="AA1117">
            <v>0</v>
          </cell>
          <cell r="AB1117">
            <v>0</v>
          </cell>
          <cell r="AD1117" t="str">
            <v>SCHMDF</v>
          </cell>
          <cell r="AE1117" t="str">
            <v>CAGE</v>
          </cell>
          <cell r="AF1117" t="str">
            <v>SCHMDF.CAGE</v>
          </cell>
        </row>
        <row r="1118">
          <cell r="A1118">
            <v>1118</v>
          </cell>
          <cell r="D1118" t="str">
            <v>DGP</v>
          </cell>
          <cell r="E1118" t="str">
            <v>SCHMDF</v>
          </cell>
          <cell r="F1118">
            <v>0</v>
          </cell>
          <cell r="G1118">
            <v>0</v>
          </cell>
          <cell r="H1118">
            <v>0</v>
          </cell>
          <cell r="I1118">
            <v>0</v>
          </cell>
          <cell r="J1118">
            <v>0</v>
          </cell>
          <cell r="K1118">
            <v>0</v>
          </cell>
          <cell r="M1118">
            <v>0.43</v>
          </cell>
          <cell r="N1118">
            <v>0</v>
          </cell>
          <cell r="O1118">
            <v>0</v>
          </cell>
          <cell r="P1118">
            <v>0.43</v>
          </cell>
          <cell r="Q1118">
            <v>0</v>
          </cell>
          <cell r="R1118">
            <v>0</v>
          </cell>
          <cell r="S1118" t="str">
            <v>PLNT</v>
          </cell>
          <cell r="T1118">
            <v>0</v>
          </cell>
          <cell r="U1118">
            <v>0</v>
          </cell>
          <cell r="V1118">
            <v>0</v>
          </cell>
          <cell r="W1118">
            <v>0</v>
          </cell>
          <cell r="X1118">
            <v>0</v>
          </cell>
          <cell r="Y1118">
            <v>0</v>
          </cell>
          <cell r="Z1118">
            <v>0</v>
          </cell>
          <cell r="AA1118">
            <v>0</v>
          </cell>
          <cell r="AB1118">
            <v>0</v>
          </cell>
          <cell r="AD1118" t="str">
            <v>SCHMDF</v>
          </cell>
          <cell r="AE1118" t="str">
            <v>DGP</v>
          </cell>
          <cell r="AF1118" t="str">
            <v>SCHMDF.DGP</v>
          </cell>
        </row>
        <row r="1119">
          <cell r="A1119">
            <v>1119</v>
          </cell>
          <cell r="D1119" t="str">
            <v>DGU</v>
          </cell>
          <cell r="E1119" t="str">
            <v>SCHMDF</v>
          </cell>
          <cell r="F1119">
            <v>0</v>
          </cell>
          <cell r="G1119">
            <v>0</v>
          </cell>
          <cell r="H1119">
            <v>0</v>
          </cell>
          <cell r="I1119">
            <v>0</v>
          </cell>
          <cell r="J1119">
            <v>0</v>
          </cell>
          <cell r="K1119">
            <v>0</v>
          </cell>
          <cell r="M1119">
            <v>0.43</v>
          </cell>
          <cell r="N1119">
            <v>0</v>
          </cell>
          <cell r="O1119">
            <v>0</v>
          </cell>
          <cell r="P1119">
            <v>0.43</v>
          </cell>
          <cell r="Q1119">
            <v>0</v>
          </cell>
          <cell r="R1119">
            <v>0</v>
          </cell>
          <cell r="S1119" t="str">
            <v>PLNT</v>
          </cell>
          <cell r="T1119">
            <v>0</v>
          </cell>
          <cell r="U1119">
            <v>0</v>
          </cell>
          <cell r="V1119">
            <v>0</v>
          </cell>
          <cell r="W1119">
            <v>0</v>
          </cell>
          <cell r="X1119">
            <v>0</v>
          </cell>
          <cell r="Y1119">
            <v>0</v>
          </cell>
          <cell r="Z1119">
            <v>0</v>
          </cell>
          <cell r="AA1119">
            <v>0</v>
          </cell>
          <cell r="AB1119">
            <v>0</v>
          </cell>
          <cell r="AD1119" t="str">
            <v>SCHMDF</v>
          </cell>
          <cell r="AE1119" t="str">
            <v>DGU</v>
          </cell>
          <cell r="AF1119" t="str">
            <v>SCHMDF.DGU</v>
          </cell>
        </row>
        <row r="1120">
          <cell r="A1120">
            <v>1120</v>
          </cell>
          <cell r="AD1120" t="str">
            <v>SCHMDF</v>
          </cell>
          <cell r="AE1120" t="str">
            <v>NA</v>
          </cell>
          <cell r="AF1120" t="str">
            <v>SCHMDF.NA1</v>
          </cell>
        </row>
        <row r="1121">
          <cell r="A1121">
            <v>1121</v>
          </cell>
          <cell r="B1121" t="str">
            <v>SCHMDP</v>
          </cell>
          <cell r="AD1121" t="str">
            <v>SCHMDP</v>
          </cell>
          <cell r="AE1121" t="str">
            <v>NA</v>
          </cell>
          <cell r="AF1121" t="str">
            <v>SCHMDP.NA</v>
          </cell>
        </row>
        <row r="1122">
          <cell r="A1122">
            <v>1122</v>
          </cell>
          <cell r="D1122" t="str">
            <v>S</v>
          </cell>
          <cell r="E1122" t="str">
            <v>SCHMDP</v>
          </cell>
          <cell r="F1122">
            <v>0</v>
          </cell>
          <cell r="G1122">
            <v>0</v>
          </cell>
          <cell r="H1122">
            <v>0</v>
          </cell>
          <cell r="I1122">
            <v>0</v>
          </cell>
          <cell r="J1122">
            <v>0</v>
          </cell>
          <cell r="K1122">
            <v>0</v>
          </cell>
          <cell r="M1122">
            <v>0.43</v>
          </cell>
          <cell r="N1122">
            <v>0</v>
          </cell>
          <cell r="O1122">
            <v>0</v>
          </cell>
          <cell r="P1122">
            <v>0.43</v>
          </cell>
          <cell r="Q1122">
            <v>0</v>
          </cell>
          <cell r="R1122">
            <v>0</v>
          </cell>
          <cell r="S1122" t="str">
            <v>PLNT</v>
          </cell>
          <cell r="T1122">
            <v>0</v>
          </cell>
          <cell r="U1122">
            <v>0</v>
          </cell>
          <cell r="V1122">
            <v>0</v>
          </cell>
          <cell r="W1122">
            <v>0</v>
          </cell>
          <cell r="X1122">
            <v>0</v>
          </cell>
          <cell r="Y1122">
            <v>0</v>
          </cell>
          <cell r="Z1122">
            <v>0</v>
          </cell>
          <cell r="AA1122">
            <v>0</v>
          </cell>
          <cell r="AB1122">
            <v>0</v>
          </cell>
          <cell r="AD1122" t="str">
            <v>SCHMDP</v>
          </cell>
          <cell r="AE1122" t="str">
            <v>S</v>
          </cell>
          <cell r="AF1122" t="str">
            <v>SCHMDP.S</v>
          </cell>
        </row>
        <row r="1123">
          <cell r="A1123">
            <v>1123</v>
          </cell>
          <cell r="D1123" t="str">
            <v>SE</v>
          </cell>
          <cell r="E1123" t="str">
            <v>P</v>
          </cell>
          <cell r="F1123">
            <v>0</v>
          </cell>
          <cell r="G1123">
            <v>0</v>
          </cell>
          <cell r="H1123">
            <v>0</v>
          </cell>
          <cell r="I1123">
            <v>0</v>
          </cell>
          <cell r="J1123">
            <v>0</v>
          </cell>
          <cell r="K1123">
            <v>0</v>
          </cell>
          <cell r="M1123">
            <v>0.43</v>
          </cell>
          <cell r="N1123">
            <v>0</v>
          </cell>
          <cell r="O1123">
            <v>0</v>
          </cell>
          <cell r="P1123">
            <v>0.43</v>
          </cell>
          <cell r="Q1123">
            <v>0</v>
          </cell>
          <cell r="R1123">
            <v>0</v>
          </cell>
          <cell r="S1123" t="str">
            <v>DRB</v>
          </cell>
          <cell r="T1123">
            <v>0</v>
          </cell>
          <cell r="U1123">
            <v>0</v>
          </cell>
          <cell r="V1123">
            <v>0</v>
          </cell>
          <cell r="W1123">
            <v>0</v>
          </cell>
          <cell r="X1123">
            <v>0</v>
          </cell>
          <cell r="Y1123">
            <v>0</v>
          </cell>
          <cell r="Z1123">
            <v>0</v>
          </cell>
          <cell r="AA1123">
            <v>0</v>
          </cell>
          <cell r="AB1123">
            <v>0</v>
          </cell>
          <cell r="AD1123" t="str">
            <v>SCHMDP</v>
          </cell>
          <cell r="AE1123" t="str">
            <v>SE</v>
          </cell>
          <cell r="AF1123" t="str">
            <v>SCHMDP.SE</v>
          </cell>
        </row>
        <row r="1124">
          <cell r="A1124">
            <v>1124</v>
          </cell>
          <cell r="D1124" t="str">
            <v>CAEW</v>
          </cell>
          <cell r="E1124" t="str">
            <v>P</v>
          </cell>
          <cell r="F1124">
            <v>0</v>
          </cell>
          <cell r="G1124">
            <v>0</v>
          </cell>
          <cell r="H1124">
            <v>0</v>
          </cell>
          <cell r="I1124">
            <v>0</v>
          </cell>
          <cell r="J1124">
            <v>0</v>
          </cell>
          <cell r="K1124">
            <v>0</v>
          </cell>
          <cell r="M1124">
            <v>0.43</v>
          </cell>
          <cell r="N1124">
            <v>0</v>
          </cell>
          <cell r="O1124">
            <v>0</v>
          </cell>
          <cell r="P1124">
            <v>0.43</v>
          </cell>
          <cell r="Q1124">
            <v>0</v>
          </cell>
          <cell r="R1124">
            <v>0</v>
          </cell>
          <cell r="S1124" t="str">
            <v>DRB</v>
          </cell>
          <cell r="T1124">
            <v>0</v>
          </cell>
          <cell r="U1124">
            <v>0</v>
          </cell>
          <cell r="V1124">
            <v>0</v>
          </cell>
          <cell r="W1124">
            <v>0</v>
          </cell>
          <cell r="X1124">
            <v>0</v>
          </cell>
          <cell r="Y1124">
            <v>0</v>
          </cell>
          <cell r="Z1124">
            <v>0</v>
          </cell>
          <cell r="AA1124">
            <v>0</v>
          </cell>
          <cell r="AB1124">
            <v>0</v>
          </cell>
          <cell r="AD1124" t="str">
            <v>SCHMDP</v>
          </cell>
          <cell r="AE1124" t="str">
            <v>CAEW</v>
          </cell>
          <cell r="AF1124" t="str">
            <v>SCHMDP.CAEW</v>
          </cell>
        </row>
        <row r="1125">
          <cell r="A1125">
            <v>1125</v>
          </cell>
          <cell r="D1125" t="str">
            <v>CAEE</v>
          </cell>
          <cell r="E1125" t="str">
            <v>P</v>
          </cell>
          <cell r="F1125">
            <v>0</v>
          </cell>
          <cell r="G1125">
            <v>0</v>
          </cell>
          <cell r="H1125">
            <v>0</v>
          </cell>
          <cell r="I1125">
            <v>0</v>
          </cell>
          <cell r="J1125">
            <v>0</v>
          </cell>
          <cell r="K1125">
            <v>0</v>
          </cell>
          <cell r="M1125">
            <v>0.43</v>
          </cell>
          <cell r="N1125">
            <v>0</v>
          </cell>
          <cell r="O1125">
            <v>0</v>
          </cell>
          <cell r="P1125">
            <v>0.43</v>
          </cell>
          <cell r="Q1125">
            <v>0</v>
          </cell>
          <cell r="R1125">
            <v>0</v>
          </cell>
          <cell r="S1125" t="str">
            <v>DRB</v>
          </cell>
          <cell r="T1125">
            <v>0</v>
          </cell>
          <cell r="U1125">
            <v>0</v>
          </cell>
          <cell r="V1125">
            <v>0</v>
          </cell>
          <cell r="W1125">
            <v>0</v>
          </cell>
          <cell r="X1125">
            <v>0</v>
          </cell>
          <cell r="Y1125">
            <v>0</v>
          </cell>
          <cell r="Z1125">
            <v>0</v>
          </cell>
          <cell r="AA1125">
            <v>0</v>
          </cell>
          <cell r="AB1125">
            <v>0</v>
          </cell>
          <cell r="AD1125" t="str">
            <v>SCHMDP</v>
          </cell>
          <cell r="AE1125" t="str">
            <v>CAEE</v>
          </cell>
          <cell r="AF1125" t="str">
            <v>SCHMDP.CAEE</v>
          </cell>
        </row>
        <row r="1126">
          <cell r="A1126">
            <v>1126</v>
          </cell>
          <cell r="D1126" t="str">
            <v>SNP</v>
          </cell>
          <cell r="E1126" t="str">
            <v>PTD</v>
          </cell>
          <cell r="F1126">
            <v>22012.708748758738</v>
          </cell>
          <cell r="G1126">
            <v>11378.207765649167</v>
          </cell>
          <cell r="H1126">
            <v>4362.1555770681653</v>
          </cell>
          <cell r="I1126">
            <v>6272.3454060414051</v>
          </cell>
          <cell r="J1126">
            <v>0</v>
          </cell>
          <cell r="K1126">
            <v>0</v>
          </cell>
          <cell r="M1126">
            <v>0.43</v>
          </cell>
          <cell r="N1126">
            <v>4892.6293392291418</v>
          </cell>
          <cell r="O1126">
            <v>6485.5784264200265</v>
          </cell>
          <cell r="P1126">
            <v>0.43</v>
          </cell>
          <cell r="Q1126">
            <v>1875.7268981393111</v>
          </cell>
          <cell r="R1126">
            <v>2486.4286789288544</v>
          </cell>
          <cell r="S1126" t="str">
            <v>DISom</v>
          </cell>
          <cell r="T1126">
            <v>867.31702474853432</v>
          </cell>
          <cell r="U1126">
            <v>4587.4610608887197</v>
          </cell>
          <cell r="V1126">
            <v>48.998010909821744</v>
          </cell>
          <cell r="W1126">
            <v>768.56930949433058</v>
          </cell>
          <cell r="X1126">
            <v>0</v>
          </cell>
          <cell r="Y1126">
            <v>0</v>
          </cell>
          <cell r="Z1126">
            <v>0</v>
          </cell>
          <cell r="AA1126">
            <v>0</v>
          </cell>
          <cell r="AB1126">
            <v>0</v>
          </cell>
          <cell r="AD1126" t="str">
            <v>SCHMDP</v>
          </cell>
          <cell r="AE1126" t="str">
            <v>SNP</v>
          </cell>
          <cell r="AF1126" t="str">
            <v>SCHMDP.SNP</v>
          </cell>
        </row>
        <row r="1127">
          <cell r="A1127">
            <v>1127</v>
          </cell>
          <cell r="D1127" t="str">
            <v>JBE</v>
          </cell>
          <cell r="E1127" t="str">
            <v>SCHMDP</v>
          </cell>
          <cell r="F1127">
            <v>0</v>
          </cell>
          <cell r="G1127">
            <v>0</v>
          </cell>
          <cell r="H1127">
            <v>0</v>
          </cell>
          <cell r="I1127">
            <v>0</v>
          </cell>
          <cell r="J1127">
            <v>0</v>
          </cell>
          <cell r="K1127">
            <v>0</v>
          </cell>
          <cell r="M1127">
            <v>0.43</v>
          </cell>
          <cell r="N1127">
            <v>0</v>
          </cell>
          <cell r="O1127">
            <v>0</v>
          </cell>
          <cell r="P1127">
            <v>0.43</v>
          </cell>
          <cell r="Q1127">
            <v>0</v>
          </cell>
          <cell r="R1127">
            <v>0</v>
          </cell>
          <cell r="S1127" t="str">
            <v>DISom</v>
          </cell>
          <cell r="T1127">
            <v>0</v>
          </cell>
          <cell r="U1127">
            <v>0</v>
          </cell>
          <cell r="V1127">
            <v>0</v>
          </cell>
          <cell r="W1127">
            <v>0</v>
          </cell>
          <cell r="X1127">
            <v>0</v>
          </cell>
          <cell r="Y1127">
            <v>0</v>
          </cell>
          <cell r="Z1127">
            <v>0</v>
          </cell>
          <cell r="AA1127">
            <v>0</v>
          </cell>
          <cell r="AB1127">
            <v>0</v>
          </cell>
          <cell r="AD1127" t="str">
            <v>SCHMDP</v>
          </cell>
          <cell r="AE1127" t="str">
            <v>JBE</v>
          </cell>
          <cell r="AF1127" t="str">
            <v>SCHMDP.JBE</v>
          </cell>
        </row>
        <row r="1128">
          <cell r="A1128">
            <v>1128</v>
          </cell>
          <cell r="D1128" t="str">
            <v>SCHMDEXP</v>
          </cell>
          <cell r="E1128" t="str">
            <v>P</v>
          </cell>
          <cell r="F1128">
            <v>-1782.4690027258782</v>
          </cell>
          <cell r="G1128">
            <v>-1782.4690027258782</v>
          </cell>
          <cell r="H1128">
            <v>0</v>
          </cell>
          <cell r="I1128">
            <v>0</v>
          </cell>
          <cell r="J1128">
            <v>0</v>
          </cell>
          <cell r="K1128">
            <v>0</v>
          </cell>
          <cell r="M1128">
            <v>0.43</v>
          </cell>
          <cell r="N1128">
            <v>-766.46167117212758</v>
          </cell>
          <cell r="O1128">
            <v>-1016.0073315537506</v>
          </cell>
          <cell r="P1128">
            <v>0.43</v>
          </cell>
          <cell r="Q1128">
            <v>0</v>
          </cell>
          <cell r="R1128">
            <v>0</v>
          </cell>
          <cell r="S1128" t="str">
            <v>DISom</v>
          </cell>
          <cell r="T1128">
            <v>0</v>
          </cell>
          <cell r="U1128">
            <v>0</v>
          </cell>
          <cell r="V1128">
            <v>0</v>
          </cell>
          <cell r="W1128">
            <v>0</v>
          </cell>
          <cell r="X1128">
            <v>0</v>
          </cell>
          <cell r="Y1128">
            <v>0</v>
          </cell>
          <cell r="Z1128">
            <v>0</v>
          </cell>
          <cell r="AA1128">
            <v>0</v>
          </cell>
          <cell r="AB1128">
            <v>0</v>
          </cell>
          <cell r="AD1128" t="str">
            <v>SCHMDP</v>
          </cell>
          <cell r="AE1128" t="str">
            <v>SCHMDEXP</v>
          </cell>
          <cell r="AF1128" t="str">
            <v>SCHMDP.SCHMDEXP</v>
          </cell>
        </row>
        <row r="1129">
          <cell r="A1129">
            <v>1129</v>
          </cell>
          <cell r="D1129" t="str">
            <v>SO</v>
          </cell>
          <cell r="E1129" t="str">
            <v>SCHMDP-SO</v>
          </cell>
          <cell r="F1129">
            <v>-1.7820232369558653E-2</v>
          </cell>
          <cell r="G1129" t="e">
            <v>#VALUE!</v>
          </cell>
          <cell r="H1129" t="e">
            <v>#VALUE!</v>
          </cell>
          <cell r="I1129" t="e">
            <v>#VALUE!</v>
          </cell>
          <cell r="J1129" t="e">
            <v>#VALUE!</v>
          </cell>
          <cell r="K1129" t="e">
            <v>#VALUE!</v>
          </cell>
          <cell r="M1129">
            <v>0.43</v>
          </cell>
          <cell r="N1129" t="e">
            <v>#VALUE!</v>
          </cell>
          <cell r="O1129" t="e">
            <v>#VALUE!</v>
          </cell>
          <cell r="P1129">
            <v>0.43</v>
          </cell>
          <cell r="Q1129" t="e">
            <v>#VALUE!</v>
          </cell>
          <cell r="R1129" t="e">
            <v>#VALUE!</v>
          </cell>
          <cell r="S1129" t="str">
            <v>DISom</v>
          </cell>
          <cell r="T1129" t="e">
            <v>#VALUE!</v>
          </cell>
          <cell r="U1129" t="e">
            <v>#VALUE!</v>
          </cell>
          <cell r="V1129" t="e">
            <v>#VALUE!</v>
          </cell>
          <cell r="W1129" t="e">
            <v>#VALUE!</v>
          </cell>
          <cell r="X1129" t="e">
            <v>#VALUE!</v>
          </cell>
          <cell r="Y1129" t="e">
            <v>#VALUE!</v>
          </cell>
          <cell r="Z1129" t="e">
            <v>#VALUE!</v>
          </cell>
          <cell r="AA1129" t="e">
            <v>#VALUE!</v>
          </cell>
          <cell r="AB1129" t="e">
            <v>#VALUE!</v>
          </cell>
          <cell r="AD1129" t="str">
            <v>SCHMDP</v>
          </cell>
          <cell r="AE1129" t="str">
            <v>SO</v>
          </cell>
          <cell r="AF1129" t="str">
            <v>SCHMDP.SO</v>
          </cell>
        </row>
        <row r="1130">
          <cell r="A1130">
            <v>1130</v>
          </cell>
          <cell r="AD1130" t="str">
            <v>SCHMDP</v>
          </cell>
          <cell r="AE1130" t="str">
            <v>NA</v>
          </cell>
          <cell r="AF1130" t="str">
            <v>SCHMDP.NA1</v>
          </cell>
        </row>
        <row r="1131">
          <cell r="A1131">
            <v>1131</v>
          </cell>
          <cell r="AD1131" t="str">
            <v>SCHMDP</v>
          </cell>
          <cell r="AE1131" t="str">
            <v>NA</v>
          </cell>
          <cell r="AF1131" t="str">
            <v>SCHMDP.NA2</v>
          </cell>
        </row>
        <row r="1132">
          <cell r="A1132">
            <v>1132</v>
          </cell>
          <cell r="B1132" t="str">
            <v>SCHMDT</v>
          </cell>
          <cell r="AD1132" t="str">
            <v>SCHMDT</v>
          </cell>
          <cell r="AE1132" t="str">
            <v>NA</v>
          </cell>
          <cell r="AF1132" t="str">
            <v>SCHMDT.NA</v>
          </cell>
        </row>
        <row r="1133">
          <cell r="A1133">
            <v>1133</v>
          </cell>
          <cell r="D1133" t="str">
            <v>S</v>
          </cell>
          <cell r="E1133" t="str">
            <v>GP</v>
          </cell>
          <cell r="F1133">
            <v>1481560.9617040823</v>
          </cell>
          <cell r="G1133">
            <v>717352.18975113914</v>
          </cell>
          <cell r="H1133">
            <v>362484.03971645545</v>
          </cell>
          <cell r="I1133">
            <v>392750.88536078902</v>
          </cell>
          <cell r="J1133">
            <v>8973.8468756988768</v>
          </cell>
          <cell r="K1133">
            <v>0</v>
          </cell>
          <cell r="M1133">
            <v>0.43</v>
          </cell>
          <cell r="N1133">
            <v>308461.44159298984</v>
          </cell>
          <cell r="O1133">
            <v>408890.74815814936</v>
          </cell>
          <cell r="P1133">
            <v>0.43</v>
          </cell>
          <cell r="Q1133">
            <v>155868.13707807584</v>
          </cell>
          <cell r="R1133">
            <v>206615.90263837963</v>
          </cell>
          <cell r="S1133" t="str">
            <v>PLNT</v>
          </cell>
          <cell r="T1133">
            <v>46242.432013252786</v>
          </cell>
          <cell r="U1133">
            <v>188232.38986102588</v>
          </cell>
          <cell r="V1133">
            <v>96112.292740799589</v>
          </cell>
          <cell r="W1133">
            <v>10772.242558074628</v>
          </cell>
          <cell r="X1133">
            <v>51391.528187636097</v>
          </cell>
          <cell r="Y1133">
            <v>0</v>
          </cell>
          <cell r="Z1133">
            <v>0</v>
          </cell>
          <cell r="AA1133">
            <v>0</v>
          </cell>
          <cell r="AB1133">
            <v>0</v>
          </cell>
          <cell r="AD1133" t="str">
            <v>SCHMDT</v>
          </cell>
          <cell r="AE1133" t="str">
            <v>S</v>
          </cell>
          <cell r="AF1133" t="str">
            <v>SCHMDT.S</v>
          </cell>
        </row>
        <row r="1134">
          <cell r="A1134">
            <v>1134</v>
          </cell>
          <cell r="D1134" t="str">
            <v>BADDEBT</v>
          </cell>
          <cell r="E1134" t="str">
            <v>CUST</v>
          </cell>
          <cell r="F1134">
            <v>0</v>
          </cell>
          <cell r="G1134">
            <v>0</v>
          </cell>
          <cell r="H1134">
            <v>0</v>
          </cell>
          <cell r="I1134">
            <v>0</v>
          </cell>
          <cell r="J1134">
            <v>0</v>
          </cell>
          <cell r="K1134">
            <v>0</v>
          </cell>
          <cell r="M1134">
            <v>0.43</v>
          </cell>
          <cell r="N1134">
            <v>0</v>
          </cell>
          <cell r="O1134">
            <v>0</v>
          </cell>
          <cell r="P1134">
            <v>0.43</v>
          </cell>
          <cell r="Q1134">
            <v>0</v>
          </cell>
          <cell r="R1134">
            <v>0</v>
          </cell>
          <cell r="S1134" t="str">
            <v>CUST</v>
          </cell>
          <cell r="T1134">
            <v>0</v>
          </cell>
          <cell r="U1134">
            <v>0</v>
          </cell>
          <cell r="V1134">
            <v>0</v>
          </cell>
          <cell r="W1134">
            <v>0</v>
          </cell>
          <cell r="X1134">
            <v>0</v>
          </cell>
          <cell r="Y1134">
            <v>0</v>
          </cell>
          <cell r="Z1134">
            <v>0</v>
          </cell>
          <cell r="AA1134">
            <v>0</v>
          </cell>
          <cell r="AB1134">
            <v>0</v>
          </cell>
          <cell r="AD1134" t="str">
            <v>SCHMDT</v>
          </cell>
          <cell r="AE1134" t="str">
            <v>BADDEBT</v>
          </cell>
          <cell r="AF1134" t="str">
            <v>SCHMDT.BADDEBT</v>
          </cell>
        </row>
        <row r="1135">
          <cell r="A1135">
            <v>1135</v>
          </cell>
          <cell r="D1135" t="str">
            <v>CN</v>
          </cell>
          <cell r="E1135" t="str">
            <v>CUST</v>
          </cell>
          <cell r="F1135">
            <v>1943.085743235762</v>
          </cell>
          <cell r="G1135">
            <v>0</v>
          </cell>
          <cell r="H1135">
            <v>0</v>
          </cell>
          <cell r="I1135">
            <v>0</v>
          </cell>
          <cell r="J1135">
            <v>1943.085743235762</v>
          </cell>
          <cell r="K1135">
            <v>0</v>
          </cell>
          <cell r="M1135">
            <v>0.43</v>
          </cell>
          <cell r="N1135">
            <v>0</v>
          </cell>
          <cell r="O1135">
            <v>0</v>
          </cell>
          <cell r="P1135">
            <v>0.43</v>
          </cell>
          <cell r="Q1135">
            <v>0</v>
          </cell>
          <cell r="R1135">
            <v>0</v>
          </cell>
          <cell r="S1135" t="str">
            <v>CUST</v>
          </cell>
          <cell r="T1135">
            <v>0</v>
          </cell>
          <cell r="U1135">
            <v>0</v>
          </cell>
          <cell r="V1135">
            <v>0</v>
          </cell>
          <cell r="W1135">
            <v>0</v>
          </cell>
          <cell r="X1135">
            <v>0</v>
          </cell>
          <cell r="Y1135">
            <v>0</v>
          </cell>
          <cell r="Z1135">
            <v>0</v>
          </cell>
          <cell r="AA1135">
            <v>0</v>
          </cell>
          <cell r="AB1135">
            <v>0</v>
          </cell>
          <cell r="AD1135" t="str">
            <v>SCHMDT</v>
          </cell>
          <cell r="AE1135" t="str">
            <v>CN</v>
          </cell>
          <cell r="AF1135" t="str">
            <v>SCHMDT.CN</v>
          </cell>
        </row>
        <row r="1136">
          <cell r="A1136">
            <v>1136</v>
          </cell>
          <cell r="D1136" t="str">
            <v>SNP</v>
          </cell>
          <cell r="E1136" t="str">
            <v>SCHMDT-SNP</v>
          </cell>
          <cell r="F1136">
            <v>5375309.0042386148</v>
          </cell>
          <cell r="G1136">
            <v>2642165.7387708235</v>
          </cell>
          <cell r="H1136">
            <v>1309284.3208915379</v>
          </cell>
          <cell r="I1136">
            <v>1423858.9445762532</v>
          </cell>
          <cell r="J1136">
            <v>0</v>
          </cell>
          <cell r="K1136">
            <v>0</v>
          </cell>
          <cell r="M1136">
            <v>0.43</v>
          </cell>
          <cell r="N1136">
            <v>1136131.267671454</v>
          </cell>
          <cell r="O1136">
            <v>1506034.4710993695</v>
          </cell>
          <cell r="P1136">
            <v>0.43</v>
          </cell>
          <cell r="Q1136">
            <v>562992.25798336125</v>
          </cell>
          <cell r="R1136">
            <v>746292.06290817668</v>
          </cell>
          <cell r="S1136" t="str">
            <v>DISom</v>
          </cell>
          <cell r="T1136">
            <v>196886.01687687606</v>
          </cell>
          <cell r="U1136">
            <v>1041380.3835085788</v>
          </cell>
          <cell r="V1136">
            <v>11122.833897699094</v>
          </cell>
          <cell r="W1136">
            <v>174469.71029309946</v>
          </cell>
          <cell r="X1136">
            <v>0</v>
          </cell>
          <cell r="Y1136">
            <v>0</v>
          </cell>
          <cell r="Z1136">
            <v>0</v>
          </cell>
          <cell r="AA1136">
            <v>0</v>
          </cell>
          <cell r="AB1136">
            <v>0</v>
          </cell>
          <cell r="AD1136" t="str">
            <v>SCHMDT</v>
          </cell>
          <cell r="AE1136" t="str">
            <v>SNP</v>
          </cell>
          <cell r="AF1136" t="str">
            <v>SCHMDT.SNP</v>
          </cell>
        </row>
        <row r="1137">
          <cell r="A1137">
            <v>1137</v>
          </cell>
          <cell r="D1137" t="str">
            <v>SNPD</v>
          </cell>
          <cell r="E1137" t="str">
            <v>DPW</v>
          </cell>
          <cell r="F1137">
            <v>-36235.498811252357</v>
          </cell>
          <cell r="G1137">
            <v>0</v>
          </cell>
          <cell r="H1137">
            <v>0</v>
          </cell>
          <cell r="I1137">
            <v>-36235.498811252357</v>
          </cell>
          <cell r="J1137">
            <v>0</v>
          </cell>
          <cell r="K1137">
            <v>0</v>
          </cell>
          <cell r="M1137">
            <v>0.43</v>
          </cell>
          <cell r="N1137">
            <v>0</v>
          </cell>
          <cell r="O1137">
            <v>0</v>
          </cell>
          <cell r="P1137">
            <v>0.43</v>
          </cell>
          <cell r="Q1137">
            <v>0</v>
          </cell>
          <cell r="R1137">
            <v>0</v>
          </cell>
          <cell r="S1137" t="str">
            <v>PLNT</v>
          </cell>
          <cell r="T1137">
            <v>-4266.3623500336162</v>
          </cell>
          <cell r="U1137">
            <v>-17366.465088379784</v>
          </cell>
          <cell r="V1137">
            <v>-8867.3940636867665</v>
          </cell>
          <cell r="W1137">
            <v>-993.8553850720491</v>
          </cell>
          <cell r="X1137">
            <v>-4741.4219240801376</v>
          </cell>
          <cell r="Y1137">
            <v>0</v>
          </cell>
          <cell r="Z1137">
            <v>0</v>
          </cell>
          <cell r="AA1137">
            <v>0</v>
          </cell>
          <cell r="AB1137">
            <v>0</v>
          </cell>
          <cell r="AD1137" t="str">
            <v>SCHMDT</v>
          </cell>
          <cell r="AE1137" t="str">
            <v>SNPD</v>
          </cell>
          <cell r="AF1137" t="str">
            <v>SCHMDT.SNPD</v>
          </cell>
        </row>
        <row r="1138">
          <cell r="A1138">
            <v>1138</v>
          </cell>
          <cell r="D1138" t="str">
            <v>JBE</v>
          </cell>
          <cell r="E1138" t="str">
            <v>P</v>
          </cell>
          <cell r="F1138">
            <v>3272775.7435723315</v>
          </cell>
          <cell r="G1138">
            <v>3272775.7435723315</v>
          </cell>
          <cell r="H1138">
            <v>0</v>
          </cell>
          <cell r="I1138">
            <v>0</v>
          </cell>
          <cell r="J1138">
            <v>0</v>
          </cell>
          <cell r="K1138">
            <v>0</v>
          </cell>
          <cell r="M1138">
            <v>0.43</v>
          </cell>
          <cell r="N1138">
            <v>1407293.5697361026</v>
          </cell>
          <cell r="O1138">
            <v>1865482.1738362291</v>
          </cell>
          <cell r="P1138">
            <v>0.43</v>
          </cell>
          <cell r="Q1138">
            <v>0</v>
          </cell>
          <cell r="R1138">
            <v>0</v>
          </cell>
          <cell r="S1138" t="str">
            <v>DRB</v>
          </cell>
          <cell r="T1138">
            <v>0</v>
          </cell>
          <cell r="U1138">
            <v>0</v>
          </cell>
          <cell r="V1138">
            <v>0</v>
          </cell>
          <cell r="W1138">
            <v>0</v>
          </cell>
          <cell r="X1138">
            <v>0</v>
          </cell>
          <cell r="Y1138">
            <v>0</v>
          </cell>
          <cell r="Z1138">
            <v>0</v>
          </cell>
          <cell r="AA1138">
            <v>0</v>
          </cell>
          <cell r="AB1138">
            <v>0</v>
          </cell>
          <cell r="AD1138" t="str">
            <v>SCHMDT</v>
          </cell>
          <cell r="AE1138" t="str">
            <v>JBE</v>
          </cell>
          <cell r="AF1138" t="str">
            <v>SCHMDT.JBE</v>
          </cell>
        </row>
        <row r="1139">
          <cell r="A1139">
            <v>1139</v>
          </cell>
          <cell r="D1139" t="str">
            <v>SE</v>
          </cell>
          <cell r="E1139" t="str">
            <v>P</v>
          </cell>
          <cell r="F1139">
            <v>107855.09477964875</v>
          </cell>
          <cell r="G1139">
            <v>107855.09477964875</v>
          </cell>
          <cell r="H1139">
            <v>0</v>
          </cell>
          <cell r="I1139">
            <v>0</v>
          </cell>
          <cell r="J1139">
            <v>0</v>
          </cell>
          <cell r="K1139">
            <v>0</v>
          </cell>
          <cell r="M1139">
            <v>0.43</v>
          </cell>
          <cell r="N1139">
            <v>46377.690755248957</v>
          </cell>
          <cell r="O1139">
            <v>61477.404024399795</v>
          </cell>
          <cell r="P1139">
            <v>0.43</v>
          </cell>
          <cell r="Q1139">
            <v>0</v>
          </cell>
          <cell r="R1139">
            <v>0</v>
          </cell>
          <cell r="S1139" t="str">
            <v>DRB</v>
          </cell>
          <cell r="T1139">
            <v>0</v>
          </cell>
          <cell r="U1139">
            <v>0</v>
          </cell>
          <cell r="V1139">
            <v>0</v>
          </cell>
          <cell r="W1139">
            <v>0</v>
          </cell>
          <cell r="X1139">
            <v>0</v>
          </cell>
          <cell r="Y1139">
            <v>0</v>
          </cell>
          <cell r="Z1139">
            <v>0</v>
          </cell>
          <cell r="AA1139">
            <v>0</v>
          </cell>
          <cell r="AB1139">
            <v>0</v>
          </cell>
          <cell r="AD1139" t="str">
            <v>SCHMDT</v>
          </cell>
          <cell r="AE1139" t="str">
            <v>SE</v>
          </cell>
          <cell r="AF1139" t="str">
            <v>SCHMDT.SE</v>
          </cell>
        </row>
        <row r="1140">
          <cell r="A1140">
            <v>1140</v>
          </cell>
          <cell r="D1140" t="str">
            <v>SG</v>
          </cell>
          <cell r="E1140" t="str">
            <v>SCHMDT-SG</v>
          </cell>
          <cell r="F1140">
            <v>8021531.317945038</v>
          </cell>
          <cell r="G1140">
            <v>8027349.1605556682</v>
          </cell>
          <cell r="H1140">
            <v>-5817.8426106300103</v>
          </cell>
          <cell r="I1140">
            <v>0</v>
          </cell>
          <cell r="J1140">
            <v>0</v>
          </cell>
          <cell r="K1140">
            <v>0</v>
          </cell>
          <cell r="M1140">
            <v>0.43</v>
          </cell>
          <cell r="N1140">
            <v>3451760.1390389372</v>
          </cell>
          <cell r="O1140">
            <v>4575589.021516731</v>
          </cell>
          <cell r="P1140">
            <v>0.43</v>
          </cell>
          <cell r="Q1140">
            <v>-2501.6723225709043</v>
          </cell>
          <cell r="R1140">
            <v>-3316.170288059106</v>
          </cell>
          <cell r="S1140" t="str">
            <v>DRB</v>
          </cell>
          <cell r="T1140">
            <v>0</v>
          </cell>
          <cell r="U1140">
            <v>0</v>
          </cell>
          <cell r="V1140">
            <v>0</v>
          </cell>
          <cell r="W1140">
            <v>0</v>
          </cell>
          <cell r="X1140">
            <v>0</v>
          </cell>
          <cell r="Y1140">
            <v>0</v>
          </cell>
          <cell r="Z1140">
            <v>0</v>
          </cell>
          <cell r="AA1140">
            <v>0</v>
          </cell>
          <cell r="AB1140">
            <v>0</v>
          </cell>
          <cell r="AD1140" t="str">
            <v>SCHMDT</v>
          </cell>
          <cell r="AE1140" t="str">
            <v>SG</v>
          </cell>
          <cell r="AF1140" t="str">
            <v>SCHMDT.SG</v>
          </cell>
        </row>
        <row r="1141">
          <cell r="A1141">
            <v>1141</v>
          </cell>
          <cell r="D1141" t="str">
            <v>GPS</v>
          </cell>
          <cell r="E1141" t="str">
            <v>SCHMDT-GPS</v>
          </cell>
          <cell r="F1141">
            <v>3106500.6989507196</v>
          </cell>
          <cell r="G1141">
            <v>1526961.4654270117</v>
          </cell>
          <cell r="H1141">
            <v>756662.11091633653</v>
          </cell>
          <cell r="I1141">
            <v>822877.12260737119</v>
          </cell>
          <cell r="J1141">
            <v>0</v>
          </cell>
          <cell r="K1141">
            <v>0</v>
          </cell>
          <cell r="M1141">
            <v>0.43</v>
          </cell>
          <cell r="N1141">
            <v>656593.43013361504</v>
          </cell>
          <cell r="O1141">
            <v>870368.0352933968</v>
          </cell>
          <cell r="P1141">
            <v>0.43</v>
          </cell>
          <cell r="Q1141">
            <v>325364.70769402472</v>
          </cell>
          <cell r="R1141">
            <v>431297.40322231187</v>
          </cell>
          <cell r="S1141" t="str">
            <v>DRB</v>
          </cell>
          <cell r="T1141">
            <v>126965.6588433388</v>
          </cell>
          <cell r="U1141">
            <v>388147.95390840166</v>
          </cell>
          <cell r="V1141">
            <v>179143.73070026835</v>
          </cell>
          <cell r="W1141">
            <v>31795.50267313905</v>
          </cell>
          <cell r="X1141">
            <v>116178.82233499811</v>
          </cell>
          <cell r="Y1141">
            <v>0</v>
          </cell>
          <cell r="Z1141">
            <v>0</v>
          </cell>
          <cell r="AA1141">
            <v>0</v>
          </cell>
          <cell r="AB1141">
            <v>0</v>
          </cell>
          <cell r="AD1141" t="str">
            <v>SCHMDT</v>
          </cell>
          <cell r="AE1141" t="str">
            <v>GPS</v>
          </cell>
          <cell r="AF1141" t="str">
            <v>SCHMDT.GPS</v>
          </cell>
        </row>
        <row r="1142">
          <cell r="A1142">
            <v>1142</v>
          </cell>
          <cell r="D1142" t="str">
            <v>SO</v>
          </cell>
          <cell r="E1142" t="str">
            <v>SCHMDT-SO</v>
          </cell>
          <cell r="F1142">
            <v>227528.62868854939</v>
          </cell>
          <cell r="G1142">
            <v>102938.26771167424</v>
          </cell>
          <cell r="H1142">
            <v>25324.924426214136</v>
          </cell>
          <cell r="I1142">
            <v>74919.620129668285</v>
          </cell>
          <cell r="J1142">
            <v>24345.816420992716</v>
          </cell>
          <cell r="K1142">
            <v>0</v>
          </cell>
          <cell r="M1142">
            <v>0.43</v>
          </cell>
          <cell r="N1142">
            <v>44263.455116019926</v>
          </cell>
          <cell r="O1142">
            <v>58674.812595654323</v>
          </cell>
          <cell r="P1142">
            <v>0.43</v>
          </cell>
          <cell r="Q1142">
            <v>10889.717503272079</v>
          </cell>
          <cell r="R1142">
            <v>14435.206922942059</v>
          </cell>
          <cell r="S1142" t="str">
            <v>DISom</v>
          </cell>
          <cell r="T1142">
            <v>10359.611567878212</v>
          </cell>
          <cell r="U1142">
            <v>54794.62908888777</v>
          </cell>
          <cell r="V1142">
            <v>585.25354183100853</v>
          </cell>
          <cell r="W1142">
            <v>9180.1259310713085</v>
          </cell>
          <cell r="X1142">
            <v>0</v>
          </cell>
          <cell r="Y1142">
            <v>0</v>
          </cell>
          <cell r="Z1142">
            <v>0</v>
          </cell>
          <cell r="AA1142">
            <v>0</v>
          </cell>
          <cell r="AB1142">
            <v>0</v>
          </cell>
          <cell r="AD1142" t="str">
            <v>SCHMDT</v>
          </cell>
          <cell r="AE1142" t="str">
            <v>SO</v>
          </cell>
          <cell r="AF1142" t="str">
            <v>SCHMDT.SO</v>
          </cell>
        </row>
        <row r="1143">
          <cell r="A1143">
            <v>1143</v>
          </cell>
          <cell r="D1143" t="str">
            <v>TAXDEPR</v>
          </cell>
          <cell r="E1143" t="str">
            <v>TAXDEPR</v>
          </cell>
          <cell r="F1143">
            <v>52683258.660823829</v>
          </cell>
          <cell r="G1143">
            <v>22164431.840920012</v>
          </cell>
          <cell r="H1143">
            <v>13394687.21892483</v>
          </cell>
          <cell r="I1143">
            <v>16752226.043794949</v>
          </cell>
          <cell r="J1143">
            <v>371913.55718403897</v>
          </cell>
          <cell r="K1143">
            <v>0</v>
          </cell>
          <cell r="M1143">
            <v>0.43</v>
          </cell>
          <cell r="N1143">
            <v>9530705.6915956046</v>
          </cell>
          <cell r="O1143">
            <v>12633726.149324408</v>
          </cell>
          <cell r="P1143">
            <v>0.43</v>
          </cell>
          <cell r="Q1143">
            <v>5759715.5041376771</v>
          </cell>
          <cell r="R1143">
            <v>7634971.7147871535</v>
          </cell>
          <cell r="S1143" t="str">
            <v>DISom</v>
          </cell>
          <cell r="T1143">
            <v>2316436.6611928949</v>
          </cell>
          <cell r="U1143">
            <v>12252224.596096789</v>
          </cell>
          <cell r="V1143">
            <v>130864.24635783944</v>
          </cell>
          <cell r="W1143">
            <v>2052700.540147427</v>
          </cell>
          <cell r="X1143">
            <v>0</v>
          </cell>
          <cell r="Y1143">
            <v>0</v>
          </cell>
          <cell r="Z1143">
            <v>0</v>
          </cell>
          <cell r="AA1143">
            <v>0</v>
          </cell>
          <cell r="AB1143">
            <v>0</v>
          </cell>
          <cell r="AD1143" t="str">
            <v>SCHMDT</v>
          </cell>
          <cell r="AE1143" t="str">
            <v>TAXDEPR</v>
          </cell>
          <cell r="AF1143" t="str">
            <v>SCHMDT.TAXDEPR</v>
          </cell>
        </row>
        <row r="1144">
          <cell r="A1144">
            <v>1144</v>
          </cell>
          <cell r="D1144" t="str">
            <v>CAGW</v>
          </cell>
          <cell r="E1144" t="str">
            <v>SCHMDT-SG</v>
          </cell>
          <cell r="F1144">
            <v>5500502.3943698388</v>
          </cell>
          <cell r="G1144">
            <v>5504491.7894044565</v>
          </cell>
          <cell r="H1144">
            <v>-3989.3950346173183</v>
          </cell>
          <cell r="I1144">
            <v>0</v>
          </cell>
          <cell r="J1144">
            <v>0</v>
          </cell>
          <cell r="K1144">
            <v>0</v>
          </cell>
          <cell r="M1144">
            <v>0.43</v>
          </cell>
          <cell r="N1144">
            <v>2366931.4694439163</v>
          </cell>
          <cell r="O1144">
            <v>3137560.3199605406</v>
          </cell>
          <cell r="P1144">
            <v>0.43</v>
          </cell>
          <cell r="Q1144">
            <v>-1715.4398648854469</v>
          </cell>
          <cell r="R1144">
            <v>-2273.9551697318716</v>
          </cell>
          <cell r="S1144" t="str">
            <v>PLNT</v>
          </cell>
          <cell r="T1144">
            <v>0</v>
          </cell>
          <cell r="U1144">
            <v>0</v>
          </cell>
          <cell r="V1144">
            <v>0</v>
          </cell>
          <cell r="W1144">
            <v>0</v>
          </cell>
          <cell r="X1144">
            <v>0</v>
          </cell>
          <cell r="Y1144">
            <v>0</v>
          </cell>
          <cell r="Z1144">
            <v>0</v>
          </cell>
          <cell r="AA1144">
            <v>0</v>
          </cell>
          <cell r="AB1144">
            <v>0</v>
          </cell>
          <cell r="AD1144" t="str">
            <v>SCHMDT</v>
          </cell>
          <cell r="AE1144" t="str">
            <v>CAGW</v>
          </cell>
          <cell r="AF1144" t="str">
            <v>SCHMDT.CAGW</v>
          </cell>
        </row>
        <row r="1145">
          <cell r="A1145">
            <v>1145</v>
          </cell>
          <cell r="D1145" t="str">
            <v>CAGE</v>
          </cell>
          <cell r="E1145" t="str">
            <v>SCHMDT-SG</v>
          </cell>
          <cell r="F1145">
            <v>0</v>
          </cell>
          <cell r="G1145">
            <v>0</v>
          </cell>
          <cell r="H1145">
            <v>0</v>
          </cell>
          <cell r="I1145">
            <v>0</v>
          </cell>
          <cell r="J1145">
            <v>0</v>
          </cell>
          <cell r="K1145">
            <v>0</v>
          </cell>
          <cell r="M1145">
            <v>0.43</v>
          </cell>
          <cell r="N1145">
            <v>0</v>
          </cell>
          <cell r="O1145">
            <v>0</v>
          </cell>
          <cell r="P1145">
            <v>0.43</v>
          </cell>
          <cell r="Q1145">
            <v>0</v>
          </cell>
          <cell r="R1145">
            <v>0</v>
          </cell>
          <cell r="S1145" t="str">
            <v>DRB</v>
          </cell>
          <cell r="T1145">
            <v>0</v>
          </cell>
          <cell r="U1145">
            <v>0</v>
          </cell>
          <cell r="V1145">
            <v>0</v>
          </cell>
          <cell r="W1145">
            <v>0</v>
          </cell>
          <cell r="X1145">
            <v>0</v>
          </cell>
          <cell r="Y1145">
            <v>0</v>
          </cell>
          <cell r="Z1145">
            <v>0</v>
          </cell>
          <cell r="AA1145">
            <v>0</v>
          </cell>
          <cell r="AB1145">
            <v>0</v>
          </cell>
          <cell r="AD1145" t="str">
            <v>SCHMDT</v>
          </cell>
          <cell r="AE1145" t="str">
            <v>CAGE</v>
          </cell>
          <cell r="AF1145" t="str">
            <v>SCHMDT.CAGE</v>
          </cell>
        </row>
        <row r="1146">
          <cell r="A1146">
            <v>1146</v>
          </cell>
          <cell r="D1146" t="str">
            <v>JBG</v>
          </cell>
          <cell r="E1146" t="str">
            <v>P</v>
          </cell>
          <cell r="F1146">
            <v>166076.17748339902</v>
          </cell>
          <cell r="G1146">
            <v>166076.17748339902</v>
          </cell>
          <cell r="H1146">
            <v>0</v>
          </cell>
          <cell r="I1146">
            <v>0</v>
          </cell>
          <cell r="J1146">
            <v>0</v>
          </cell>
          <cell r="K1146">
            <v>0</v>
          </cell>
          <cell r="M1146">
            <v>0.43</v>
          </cell>
          <cell r="N1146">
            <v>71412.756317861582</v>
          </cell>
          <cell r="O1146">
            <v>94663.421165537453</v>
          </cell>
          <cell r="P1146">
            <v>0.43</v>
          </cell>
          <cell r="Q1146">
            <v>0</v>
          </cell>
          <cell r="R1146">
            <v>0</v>
          </cell>
          <cell r="S1146" t="str">
            <v>DRB</v>
          </cell>
          <cell r="T1146">
            <v>0</v>
          </cell>
          <cell r="U1146">
            <v>0</v>
          </cell>
          <cell r="V1146">
            <v>0</v>
          </cell>
          <cell r="W1146">
            <v>0</v>
          </cell>
          <cell r="X1146">
            <v>0</v>
          </cell>
          <cell r="Y1146">
            <v>0</v>
          </cell>
          <cell r="Z1146">
            <v>0</v>
          </cell>
          <cell r="AA1146">
            <v>0</v>
          </cell>
          <cell r="AB1146">
            <v>0</v>
          </cell>
          <cell r="AD1146" t="str">
            <v>SCHMDT</v>
          </cell>
          <cell r="AE1146" t="str">
            <v>JBG</v>
          </cell>
          <cell r="AF1146" t="str">
            <v>SCHMDT.JBG</v>
          </cell>
        </row>
        <row r="1147">
          <cell r="A1147">
            <v>1147</v>
          </cell>
          <cell r="D1147" t="str">
            <v>CAEE</v>
          </cell>
          <cell r="E1147" t="str">
            <v>P</v>
          </cell>
          <cell r="F1147">
            <v>0</v>
          </cell>
          <cell r="G1147">
            <v>0</v>
          </cell>
          <cell r="H1147">
            <v>0</v>
          </cell>
          <cell r="I1147">
            <v>0</v>
          </cell>
          <cell r="J1147">
            <v>0</v>
          </cell>
          <cell r="K1147">
            <v>0</v>
          </cell>
          <cell r="M1147">
            <v>0.43</v>
          </cell>
          <cell r="N1147">
            <v>0</v>
          </cell>
          <cell r="O1147">
            <v>0</v>
          </cell>
          <cell r="P1147">
            <v>0.43</v>
          </cell>
          <cell r="Q1147">
            <v>0</v>
          </cell>
          <cell r="R1147">
            <v>0</v>
          </cell>
          <cell r="S1147" t="str">
            <v>DRB</v>
          </cell>
          <cell r="T1147">
            <v>0</v>
          </cell>
          <cell r="U1147">
            <v>0</v>
          </cell>
          <cell r="V1147">
            <v>0</v>
          </cell>
          <cell r="W1147">
            <v>0</v>
          </cell>
          <cell r="X1147">
            <v>0</v>
          </cell>
          <cell r="Y1147">
            <v>0</v>
          </cell>
          <cell r="Z1147">
            <v>0</v>
          </cell>
          <cell r="AA1147">
            <v>0</v>
          </cell>
          <cell r="AB1147">
            <v>0</v>
          </cell>
          <cell r="AD1147" t="str">
            <v>SCHMDT</v>
          </cell>
          <cell r="AE1147" t="str">
            <v>CAEE</v>
          </cell>
          <cell r="AF1147" t="str">
            <v>SCHMDT.CAEE</v>
          </cell>
        </row>
        <row r="1148">
          <cell r="A1148">
            <v>1148</v>
          </cell>
          <cell r="D1148" t="str">
            <v>TROJD</v>
          </cell>
          <cell r="E1148" t="str">
            <v>P</v>
          </cell>
          <cell r="F1148">
            <v>0</v>
          </cell>
          <cell r="G1148">
            <v>0</v>
          </cell>
          <cell r="H1148">
            <v>0</v>
          </cell>
          <cell r="I1148">
            <v>0</v>
          </cell>
          <cell r="J1148">
            <v>0</v>
          </cell>
          <cell r="K1148">
            <v>0</v>
          </cell>
          <cell r="M1148">
            <v>0.43</v>
          </cell>
          <cell r="N1148">
            <v>0</v>
          </cell>
          <cell r="O1148">
            <v>0</v>
          </cell>
          <cell r="P1148">
            <v>0.43</v>
          </cell>
          <cell r="Q1148">
            <v>0</v>
          </cell>
          <cell r="R1148">
            <v>0</v>
          </cell>
          <cell r="S1148" t="str">
            <v>DRB</v>
          </cell>
          <cell r="T1148">
            <v>0</v>
          </cell>
          <cell r="U1148">
            <v>0</v>
          </cell>
          <cell r="V1148">
            <v>0</v>
          </cell>
          <cell r="W1148">
            <v>0</v>
          </cell>
          <cell r="X1148">
            <v>0</v>
          </cell>
          <cell r="Y1148">
            <v>0</v>
          </cell>
          <cell r="Z1148">
            <v>0</v>
          </cell>
          <cell r="AA1148">
            <v>0</v>
          </cell>
          <cell r="AB1148">
            <v>0</v>
          </cell>
          <cell r="AD1148" t="str">
            <v>SCHMDT</v>
          </cell>
          <cell r="AE1148" t="str">
            <v>TROJD</v>
          </cell>
          <cell r="AF1148" t="str">
            <v>SCHMDT.TROJD</v>
          </cell>
        </row>
        <row r="1149">
          <cell r="A1149">
            <v>1149</v>
          </cell>
          <cell r="AD1149" t="str">
            <v>SCHMDT</v>
          </cell>
          <cell r="AE1149" t="str">
            <v>NA</v>
          </cell>
          <cell r="AF1149" t="str">
            <v>SCHMDT.NA1</v>
          </cell>
        </row>
        <row r="1150">
          <cell r="A1150">
            <v>1150</v>
          </cell>
          <cell r="AD1150" t="str">
            <v>SCHMDT</v>
          </cell>
          <cell r="AE1150" t="str">
            <v>NA</v>
          </cell>
          <cell r="AF1150" t="str">
            <v>SCHMDT.NA2</v>
          </cell>
        </row>
        <row r="1151">
          <cell r="A1151">
            <v>1151</v>
          </cell>
          <cell r="B1151" t="str">
            <v>TOTAL SCHEDULE - M DEDUCTIONS</v>
          </cell>
          <cell r="F1151">
            <v>79928836.491413832</v>
          </cell>
          <cell r="G1151" t="e">
            <v>#VALUE!</v>
          </cell>
          <cell r="H1151" t="e">
            <v>#VALUE!</v>
          </cell>
          <cell r="I1151" t="e">
            <v>#VALUE!</v>
          </cell>
          <cell r="J1151" t="e">
            <v>#VALUE!</v>
          </cell>
          <cell r="K1151" t="e">
            <v>#VALUE!</v>
          </cell>
          <cell r="N1151" t="e">
            <v>#VALUE!</v>
          </cell>
          <cell r="O1151" t="e">
            <v>#VALUE!</v>
          </cell>
          <cell r="Q1151" t="e">
            <v>#VALUE!</v>
          </cell>
          <cell r="R1151" t="e">
            <v>#VALUE!</v>
          </cell>
          <cell r="T1151">
            <v>2215159.6618995499</v>
          </cell>
          <cell r="U1151">
            <v>11381038.722980592</v>
          </cell>
          <cell r="V1151">
            <v>383553.30801852304</v>
          </cell>
          <cell r="W1151">
            <v>1854315.3146938579</v>
          </cell>
          <cell r="X1151">
            <v>163689.72825473154</v>
          </cell>
          <cell r="Y1151" t="e">
            <v>#VALUE!</v>
          </cell>
          <cell r="Z1151" t="e">
            <v>#VALUE!</v>
          </cell>
          <cell r="AA1151" t="e">
            <v>#VALUE!</v>
          </cell>
          <cell r="AB1151">
            <v>0</v>
          </cell>
          <cell r="AD1151" t="str">
            <v>TOTAL SCHEDULE - M DEDUCTIONS</v>
          </cell>
          <cell r="AE1151" t="str">
            <v>NA</v>
          </cell>
          <cell r="AF1151" t="str">
            <v>TOTAL SCHEDULE - M DEDUCTIONS.NA</v>
          </cell>
        </row>
        <row r="1152">
          <cell r="A1152">
            <v>1152</v>
          </cell>
          <cell r="AD1152" t="str">
            <v>TOTAL SCHEDULE - M DEDUCTIONS</v>
          </cell>
          <cell r="AE1152" t="str">
            <v>NA</v>
          </cell>
          <cell r="AF1152" t="str">
            <v>TOTAL SCHEDULE - M DEDUCTIONS.NA1</v>
          </cell>
        </row>
        <row r="1153">
          <cell r="A1153">
            <v>1153</v>
          </cell>
          <cell r="B1153" t="str">
            <v>TOTAL SCHEDULE - M ADJUSTMENTS</v>
          </cell>
          <cell r="F1153">
            <v>-15110060.208652094</v>
          </cell>
          <cell r="G1153" t="e">
            <v>#VALUE!</v>
          </cell>
          <cell r="H1153" t="e">
            <v>#VALUE!</v>
          </cell>
          <cell r="I1153" t="e">
            <v>#VALUE!</v>
          </cell>
          <cell r="J1153" t="e">
            <v>#VALUE!</v>
          </cell>
          <cell r="K1153" t="e">
            <v>#VALUE!</v>
          </cell>
          <cell r="N1153" t="e">
            <v>#VALUE!</v>
          </cell>
          <cell r="O1153" t="e">
            <v>#VALUE!</v>
          </cell>
          <cell r="Q1153" t="e">
            <v>#VALUE!</v>
          </cell>
          <cell r="R1153" t="e">
            <v>#VALUE!</v>
          </cell>
          <cell r="T1153">
            <v>-13430.398353443481</v>
          </cell>
          <cell r="U1153">
            <v>-2301068.5548621118</v>
          </cell>
          <cell r="V1153">
            <v>3997325.8384138374</v>
          </cell>
          <cell r="W1153">
            <v>-1278330.0874700272</v>
          </cell>
          <cell r="X1153">
            <v>2175861.7552935192</v>
          </cell>
          <cell r="Y1153" t="e">
            <v>#VALUE!</v>
          </cell>
          <cell r="Z1153" t="e">
            <v>#VALUE!</v>
          </cell>
          <cell r="AA1153" t="e">
            <v>#VALUE!</v>
          </cell>
          <cell r="AB1153">
            <v>0</v>
          </cell>
          <cell r="AD1153" t="str">
            <v>TOTAL SCHEDULE - M ADJUSTMENTS</v>
          </cell>
          <cell r="AE1153" t="str">
            <v>NA</v>
          </cell>
          <cell r="AF1153" t="str">
            <v>TOTAL SCHEDULE - M ADJUSTMENTS.NA</v>
          </cell>
        </row>
        <row r="1154">
          <cell r="A1154">
            <v>1154</v>
          </cell>
          <cell r="AD1154" t="str">
            <v>TOTAL SCHEDULE - M ADJUSTMENTS</v>
          </cell>
          <cell r="AE1154" t="str">
            <v>NA</v>
          </cell>
          <cell r="AF1154" t="str">
            <v>TOTAL SCHEDULE - M ADJUSTMENTS.NA1</v>
          </cell>
        </row>
        <row r="1155">
          <cell r="A1155">
            <v>1155</v>
          </cell>
          <cell r="B1155" t="str">
            <v>Negative Schedule M amounts decrease taxable income and therefore increase tax expense.</v>
          </cell>
          <cell r="AD1155" t="str">
            <v>Negative Schedule M amounts decrease taxable income and therefore increase tax expense.</v>
          </cell>
          <cell r="AE1155" t="str">
            <v>NA</v>
          </cell>
          <cell r="AF1155" t="str">
            <v>Negative Schedule M amounts decrease taxable income and therefore increase tax expense..NA</v>
          </cell>
        </row>
        <row r="1156">
          <cell r="A1156">
            <v>1156</v>
          </cell>
          <cell r="AD1156" t="str">
            <v>TOTAL DEFERRED INCOME TAXES</v>
          </cell>
          <cell r="AE1156" t="str">
            <v>NA</v>
          </cell>
          <cell r="AF1156" t="str">
            <v>TOTAL DEFERRED INCOME TAXES.NA1</v>
          </cell>
        </row>
        <row r="1157">
          <cell r="A1157">
            <v>1157</v>
          </cell>
          <cell r="B1157">
            <v>40911</v>
          </cell>
          <cell r="C1157" t="str">
            <v>State Income Taxes</v>
          </cell>
          <cell r="AD1157">
            <v>40911</v>
          </cell>
          <cell r="AE1157" t="str">
            <v>NA</v>
          </cell>
          <cell r="AF1157" t="str">
            <v>40911.NA</v>
          </cell>
        </row>
        <row r="1158">
          <cell r="A1158">
            <v>1158</v>
          </cell>
          <cell r="D1158" t="str">
            <v>S</v>
          </cell>
          <cell r="E1158" t="str">
            <v>IBT</v>
          </cell>
          <cell r="F1158">
            <v>0</v>
          </cell>
          <cell r="G1158">
            <v>0</v>
          </cell>
          <cell r="H1158">
            <v>0</v>
          </cell>
          <cell r="I1158">
            <v>0</v>
          </cell>
          <cell r="J1158">
            <v>0</v>
          </cell>
          <cell r="K1158">
            <v>0</v>
          </cell>
          <cell r="M1158">
            <v>0.43</v>
          </cell>
          <cell r="N1158">
            <v>0</v>
          </cell>
          <cell r="O1158">
            <v>0</v>
          </cell>
          <cell r="P1158">
            <v>0.43</v>
          </cell>
          <cell r="Q1158">
            <v>0</v>
          </cell>
          <cell r="R1158">
            <v>0</v>
          </cell>
          <cell r="S1158" t="str">
            <v>DRB</v>
          </cell>
          <cell r="T1158">
            <v>0</v>
          </cell>
          <cell r="U1158">
            <v>0</v>
          </cell>
          <cell r="V1158">
            <v>0</v>
          </cell>
          <cell r="W1158">
            <v>0</v>
          </cell>
          <cell r="X1158">
            <v>0</v>
          </cell>
          <cell r="Y1158">
            <v>0</v>
          </cell>
          <cell r="Z1158">
            <v>0</v>
          </cell>
          <cell r="AA1158">
            <v>0</v>
          </cell>
          <cell r="AB1158">
            <v>0</v>
          </cell>
          <cell r="AD1158">
            <v>40911</v>
          </cell>
          <cell r="AE1158" t="str">
            <v>S</v>
          </cell>
          <cell r="AF1158" t="str">
            <v>40911.S</v>
          </cell>
        </row>
        <row r="1159">
          <cell r="A1159">
            <v>1159</v>
          </cell>
          <cell r="D1159" t="str">
            <v>SO</v>
          </cell>
          <cell r="E1159" t="str">
            <v>IBT</v>
          </cell>
          <cell r="F1159">
            <v>0</v>
          </cell>
          <cell r="G1159">
            <v>0</v>
          </cell>
          <cell r="H1159">
            <v>0</v>
          </cell>
          <cell r="I1159">
            <v>0</v>
          </cell>
          <cell r="J1159">
            <v>0</v>
          </cell>
          <cell r="K1159">
            <v>0</v>
          </cell>
          <cell r="M1159">
            <v>0.43</v>
          </cell>
          <cell r="N1159">
            <v>0</v>
          </cell>
          <cell r="O1159">
            <v>0</v>
          </cell>
          <cell r="P1159">
            <v>0.43</v>
          </cell>
          <cell r="Q1159">
            <v>0</v>
          </cell>
          <cell r="R1159">
            <v>0</v>
          </cell>
          <cell r="S1159" t="str">
            <v>DRB</v>
          </cell>
          <cell r="T1159">
            <v>0</v>
          </cell>
          <cell r="U1159">
            <v>0</v>
          </cell>
          <cell r="V1159">
            <v>0</v>
          </cell>
          <cell r="W1159">
            <v>0</v>
          </cell>
          <cell r="X1159">
            <v>0</v>
          </cell>
          <cell r="Y1159">
            <v>0</v>
          </cell>
          <cell r="Z1159">
            <v>0</v>
          </cell>
          <cell r="AA1159">
            <v>0</v>
          </cell>
          <cell r="AB1159">
            <v>0</v>
          </cell>
          <cell r="AD1159">
            <v>40911</v>
          </cell>
          <cell r="AE1159" t="str">
            <v>SO</v>
          </cell>
          <cell r="AF1159" t="str">
            <v>40911.SO</v>
          </cell>
        </row>
        <row r="1160">
          <cell r="A1160">
            <v>1160</v>
          </cell>
          <cell r="D1160" t="str">
            <v>DGU</v>
          </cell>
          <cell r="E1160" t="str">
            <v>IBT</v>
          </cell>
          <cell r="F1160">
            <v>0</v>
          </cell>
          <cell r="G1160">
            <v>0</v>
          </cell>
          <cell r="H1160">
            <v>0</v>
          </cell>
          <cell r="I1160">
            <v>0</v>
          </cell>
          <cell r="J1160">
            <v>0</v>
          </cell>
          <cell r="K1160">
            <v>0</v>
          </cell>
          <cell r="M1160">
            <v>0.43</v>
          </cell>
          <cell r="N1160">
            <v>0</v>
          </cell>
          <cell r="O1160">
            <v>0</v>
          </cell>
          <cell r="P1160">
            <v>0.43</v>
          </cell>
          <cell r="Q1160">
            <v>0</v>
          </cell>
          <cell r="R1160">
            <v>0</v>
          </cell>
          <cell r="S1160" t="str">
            <v>DRB</v>
          </cell>
          <cell r="T1160">
            <v>0</v>
          </cell>
          <cell r="U1160">
            <v>0</v>
          </cell>
          <cell r="V1160">
            <v>0</v>
          </cell>
          <cell r="W1160">
            <v>0</v>
          </cell>
          <cell r="X1160">
            <v>0</v>
          </cell>
          <cell r="Y1160">
            <v>0</v>
          </cell>
          <cell r="Z1160">
            <v>0</v>
          </cell>
          <cell r="AA1160">
            <v>0</v>
          </cell>
          <cell r="AB1160">
            <v>0</v>
          </cell>
          <cell r="AD1160">
            <v>40911</v>
          </cell>
          <cell r="AE1160" t="str">
            <v>DGU</v>
          </cell>
          <cell r="AF1160" t="str">
            <v>40911.DGU</v>
          </cell>
        </row>
        <row r="1161">
          <cell r="A1161">
            <v>1161</v>
          </cell>
          <cell r="D1161" t="str">
            <v>IDSIT</v>
          </cell>
          <cell r="E1161" t="str">
            <v>IBT</v>
          </cell>
          <cell r="F1161">
            <v>0</v>
          </cell>
          <cell r="G1161">
            <v>0</v>
          </cell>
          <cell r="H1161">
            <v>0</v>
          </cell>
          <cell r="I1161">
            <v>0</v>
          </cell>
          <cell r="J1161">
            <v>0</v>
          </cell>
          <cell r="K1161">
            <v>0</v>
          </cell>
          <cell r="M1161">
            <v>0.43</v>
          </cell>
          <cell r="N1161">
            <v>0</v>
          </cell>
          <cell r="O1161">
            <v>0</v>
          </cell>
          <cell r="P1161">
            <v>0.43</v>
          </cell>
          <cell r="Q1161">
            <v>0</v>
          </cell>
          <cell r="R1161">
            <v>0</v>
          </cell>
          <cell r="S1161" t="str">
            <v>DRB</v>
          </cell>
          <cell r="T1161">
            <v>0</v>
          </cell>
          <cell r="U1161">
            <v>0</v>
          </cell>
          <cell r="V1161">
            <v>0</v>
          </cell>
          <cell r="W1161">
            <v>0</v>
          </cell>
          <cell r="X1161">
            <v>0</v>
          </cell>
          <cell r="Y1161">
            <v>0</v>
          </cell>
          <cell r="Z1161">
            <v>0</v>
          </cell>
          <cell r="AA1161">
            <v>0</v>
          </cell>
          <cell r="AB1161">
            <v>0</v>
          </cell>
          <cell r="AD1161">
            <v>40911</v>
          </cell>
          <cell r="AE1161" t="str">
            <v>IDSIT</v>
          </cell>
          <cell r="AF1161" t="str">
            <v>40911.IDSIT</v>
          </cell>
        </row>
        <row r="1162">
          <cell r="A1162">
            <v>1162</v>
          </cell>
          <cell r="B1162" t="str">
            <v>TOTAL STATE TAXES</v>
          </cell>
          <cell r="F1162">
            <v>0</v>
          </cell>
          <cell r="G1162">
            <v>0</v>
          </cell>
          <cell r="H1162">
            <v>0</v>
          </cell>
          <cell r="I1162">
            <v>0</v>
          </cell>
          <cell r="J1162">
            <v>0</v>
          </cell>
          <cell r="K1162">
            <v>0</v>
          </cell>
          <cell r="N1162">
            <v>0</v>
          </cell>
          <cell r="O1162">
            <v>0</v>
          </cell>
          <cell r="Q1162">
            <v>0</v>
          </cell>
          <cell r="R1162">
            <v>0</v>
          </cell>
          <cell r="T1162">
            <v>0</v>
          </cell>
          <cell r="U1162">
            <v>0</v>
          </cell>
          <cell r="V1162">
            <v>0</v>
          </cell>
          <cell r="W1162">
            <v>0</v>
          </cell>
          <cell r="X1162">
            <v>0</v>
          </cell>
          <cell r="Y1162">
            <v>0</v>
          </cell>
          <cell r="Z1162">
            <v>0</v>
          </cell>
          <cell r="AA1162">
            <v>0</v>
          </cell>
          <cell r="AB1162">
            <v>0</v>
          </cell>
          <cell r="AD1162" t="str">
            <v>TOTAL STATE TAXES</v>
          </cell>
          <cell r="AE1162" t="str">
            <v>NA</v>
          </cell>
          <cell r="AF1162" t="str">
            <v>TOTAL STATE TAXES.NA</v>
          </cell>
        </row>
        <row r="1163">
          <cell r="A1163">
            <v>1163</v>
          </cell>
          <cell r="AD1163" t="str">
            <v>TOTAL STATE TAXES</v>
          </cell>
          <cell r="AE1163" t="str">
            <v>NA</v>
          </cell>
          <cell r="AF1163" t="str">
            <v>TOTAL STATE TAXES.NA1</v>
          </cell>
        </row>
        <row r="1164">
          <cell r="A1164">
            <v>1164</v>
          </cell>
          <cell r="B1164" t="str">
            <v>Calculation of Taxable Income:</v>
          </cell>
          <cell r="AD1164" t="str">
            <v>Calculation of Taxable Income:</v>
          </cell>
          <cell r="AE1164" t="str">
            <v>NA</v>
          </cell>
          <cell r="AF1164" t="str">
            <v>Calculation of Taxable Income:.NA</v>
          </cell>
        </row>
        <row r="1165">
          <cell r="A1165">
            <v>1165</v>
          </cell>
          <cell r="C1165" t="str">
            <v>Operating Revenues</v>
          </cell>
          <cell r="F1165">
            <v>349967557.71541816</v>
          </cell>
          <cell r="G1165">
            <v>232818958.89889157</v>
          </cell>
          <cell r="H1165">
            <v>56445121.851666883</v>
          </cell>
          <cell r="I1165">
            <v>49888680.613282986</v>
          </cell>
          <cell r="J1165">
            <v>7930717.2219126849</v>
          </cell>
          <cell r="K1165">
            <v>2884079.1238947362</v>
          </cell>
          <cell r="AD1165" t="str">
            <v>Calculation of Taxable Income:</v>
          </cell>
          <cell r="AE1165" t="str">
            <v>NA</v>
          </cell>
          <cell r="AF1165" t="str">
            <v>Calculation of Taxable Income:.NA1</v>
          </cell>
        </row>
        <row r="1166">
          <cell r="A1166">
            <v>1166</v>
          </cell>
          <cell r="C1166" t="str">
            <v>Operating Deductions:</v>
          </cell>
          <cell r="AD1166" t="str">
            <v>Calculation of Taxable Income:</v>
          </cell>
          <cell r="AE1166" t="str">
            <v>NA</v>
          </cell>
          <cell r="AF1166" t="str">
            <v>Calculation of Taxable Income:.NA2</v>
          </cell>
        </row>
        <row r="1167">
          <cell r="A1167">
            <v>1167</v>
          </cell>
          <cell r="C1167" t="str">
            <v xml:space="preserve">   O &amp; M Expenses</v>
          </cell>
          <cell r="F1167">
            <v>223606985.24677396</v>
          </cell>
          <cell r="G1167">
            <v>164463660.98747307</v>
          </cell>
          <cell r="H1167">
            <v>33548277.358990092</v>
          </cell>
          <cell r="I1167">
            <v>14966837.797352057</v>
          </cell>
          <cell r="J1167">
            <v>7862698.4546260126</v>
          </cell>
          <cell r="K1167">
            <v>2765510.6483327593</v>
          </cell>
          <cell r="AD1167" t="str">
            <v>Calculation of Taxable Income:</v>
          </cell>
          <cell r="AE1167" t="str">
            <v>NA</v>
          </cell>
          <cell r="AF1167" t="str">
            <v>Calculation of Taxable Income:.NA3</v>
          </cell>
        </row>
        <row r="1168">
          <cell r="A1168">
            <v>1168</v>
          </cell>
          <cell r="C1168" t="str">
            <v xml:space="preserve">   Depreciation Expense</v>
          </cell>
          <cell r="F1168">
            <v>44425460.676255137</v>
          </cell>
          <cell r="G1168">
            <v>24748381.436770707</v>
          </cell>
          <cell r="H1168">
            <v>6279276.8881917493</v>
          </cell>
          <cell r="I1168">
            <v>13302965.590300838</v>
          </cell>
          <cell r="J1168">
            <v>94836.760991845629</v>
          </cell>
          <cell r="K1168">
            <v>0</v>
          </cell>
          <cell r="AD1168" t="str">
            <v>Calculation of Taxable Income:</v>
          </cell>
          <cell r="AE1168" t="str">
            <v>NA</v>
          </cell>
          <cell r="AF1168" t="str">
            <v>Calculation of Taxable Income:.NA4</v>
          </cell>
        </row>
        <row r="1169">
          <cell r="A1169">
            <v>1169</v>
          </cell>
          <cell r="C1169" t="str">
            <v xml:space="preserve">   Amortization Expense</v>
          </cell>
          <cell r="F1169">
            <v>5116518.9589061895</v>
          </cell>
          <cell r="G1169">
            <v>3781571.9054065696</v>
          </cell>
          <cell r="H1169">
            <v>770439.57667570247</v>
          </cell>
          <cell r="I1169">
            <v>296507.19818003546</v>
          </cell>
          <cell r="J1169">
            <v>268000.27864388196</v>
          </cell>
          <cell r="K1169">
            <v>0</v>
          </cell>
          <cell r="AD1169" t="str">
            <v>Calculation of Taxable Income:</v>
          </cell>
          <cell r="AE1169" t="str">
            <v>NA</v>
          </cell>
          <cell r="AF1169" t="str">
            <v>Calculation of Taxable Income:.NA5</v>
          </cell>
        </row>
        <row r="1170">
          <cell r="A1170">
            <v>1170</v>
          </cell>
          <cell r="C1170" t="str">
            <v xml:space="preserve">   Taxes Other Than Income</v>
          </cell>
          <cell r="F1170">
            <v>21407838.189118821</v>
          </cell>
          <cell r="G1170">
            <v>10379245.780055501</v>
          </cell>
          <cell r="H1170">
            <v>5231147.3978601089</v>
          </cell>
          <cell r="I1170">
            <v>5667939.9555617925</v>
          </cell>
          <cell r="J1170">
            <v>129505.05564142273</v>
          </cell>
          <cell r="K1170">
            <v>0</v>
          </cell>
          <cell r="AD1170" t="str">
            <v>Calculation of Taxable Income:</v>
          </cell>
          <cell r="AE1170" t="str">
            <v>NA</v>
          </cell>
          <cell r="AF1170" t="str">
            <v>Calculation of Taxable Income:.NA6</v>
          </cell>
        </row>
        <row r="1171">
          <cell r="A1171">
            <v>1171</v>
          </cell>
          <cell r="C1171" t="str">
            <v xml:space="preserve">   Interest &amp; Dividends (AFUDC-Equity)</v>
          </cell>
          <cell r="F1171">
            <v>-3560991.667928237</v>
          </cell>
          <cell r="G1171">
            <v>-1724184.9891453194</v>
          </cell>
          <cell r="H1171">
            <v>-871245.04394513241</v>
          </cell>
          <cell r="I1171">
            <v>-943992.63107781042</v>
          </cell>
          <cell r="J1171">
            <v>-21569.00375997501</v>
          </cell>
          <cell r="K1171">
            <v>0</v>
          </cell>
          <cell r="AD1171" t="str">
            <v>Calculation of Taxable Income:</v>
          </cell>
          <cell r="AE1171" t="str">
            <v>NA</v>
          </cell>
          <cell r="AF1171" t="str">
            <v>Calculation of Taxable Income:.NA7</v>
          </cell>
        </row>
        <row r="1172">
          <cell r="A1172">
            <v>1172</v>
          </cell>
          <cell r="C1172" t="str">
            <v xml:space="preserve">   Misc Revenue &amp; Expense</v>
          </cell>
          <cell r="F1172">
            <v>-762126.72836567624</v>
          </cell>
          <cell r="G1172">
            <v>-780927.49365877733</v>
          </cell>
          <cell r="H1172">
            <v>14631.408422786786</v>
          </cell>
          <cell r="I1172">
            <v>1.9529741479768568E-4</v>
          </cell>
          <cell r="J1172">
            <v>4169.3672727272733</v>
          </cell>
          <cell r="K1172">
            <v>0</v>
          </cell>
          <cell r="AD1172" t="str">
            <v>Calculation of Taxable Income:</v>
          </cell>
          <cell r="AE1172" t="str">
            <v>NA</v>
          </cell>
          <cell r="AF1172" t="str">
            <v>Calculation of Taxable Income:.NA8</v>
          </cell>
        </row>
        <row r="1173">
          <cell r="A1173">
            <v>1173</v>
          </cell>
          <cell r="C1173" t="str">
            <v xml:space="preserve">    Total Operating Deductions</v>
          </cell>
          <cell r="F1173">
            <v>290233684.67476022</v>
          </cell>
          <cell r="G1173">
            <v>200867747.62690175</v>
          </cell>
          <cell r="H1173">
            <v>44972527.586195312</v>
          </cell>
          <cell r="I1173">
            <v>33290257.910512213</v>
          </cell>
          <cell r="J1173">
            <v>8337640.9134159153</v>
          </cell>
          <cell r="K1173">
            <v>2765510.6483327593</v>
          </cell>
          <cell r="AD1173" t="str">
            <v>Calculation of Taxable Income:</v>
          </cell>
          <cell r="AE1173" t="str">
            <v>NA</v>
          </cell>
          <cell r="AF1173" t="str">
            <v>Calculation of Taxable Income:.NA9</v>
          </cell>
        </row>
        <row r="1174">
          <cell r="A1174">
            <v>1174</v>
          </cell>
          <cell r="C1174" t="str">
            <v>Other Deductions:</v>
          </cell>
          <cell r="AD1174" t="str">
            <v>Calculation of Taxable Income:</v>
          </cell>
          <cell r="AE1174" t="str">
            <v>NA</v>
          </cell>
          <cell r="AF1174" t="str">
            <v>Calculation of Taxable Income:.NA10</v>
          </cell>
        </row>
        <row r="1175">
          <cell r="A1175">
            <v>1175</v>
          </cell>
          <cell r="C1175" t="str">
            <v xml:space="preserve">   Interest Deductions</v>
          </cell>
          <cell r="F1175">
            <v>21235113.502706345</v>
          </cell>
          <cell r="G1175">
            <v>10281760.632555686</v>
          </cell>
          <cell r="H1175">
            <v>5195459.3332730336</v>
          </cell>
          <cell r="I1175">
            <v>5629271.9938651863</v>
          </cell>
          <cell r="J1175">
            <v>128621.54301243919</v>
          </cell>
          <cell r="K1175">
            <v>0</v>
          </cell>
          <cell r="AD1175" t="str">
            <v>Calculation of Taxable Income:</v>
          </cell>
          <cell r="AE1175" t="str">
            <v>NA</v>
          </cell>
          <cell r="AF1175" t="str">
            <v>Calculation of Taxable Income:.NA11</v>
          </cell>
        </row>
        <row r="1176">
          <cell r="A1176">
            <v>1176</v>
          </cell>
          <cell r="C1176" t="str">
            <v xml:space="preserve">   Interest on PCRBS</v>
          </cell>
          <cell r="F1176">
            <v>0</v>
          </cell>
          <cell r="AD1176" t="str">
            <v>Calculation of Taxable Income:</v>
          </cell>
          <cell r="AE1176" t="str">
            <v>NA</v>
          </cell>
          <cell r="AF1176" t="str">
            <v>Calculation of Taxable Income:.NA12</v>
          </cell>
        </row>
        <row r="1177">
          <cell r="A1177">
            <v>1177</v>
          </cell>
          <cell r="C1177" t="str">
            <v xml:space="preserve">   Schedule M Adjustments</v>
          </cell>
          <cell r="F1177">
            <v>-15110060.208652094</v>
          </cell>
          <cell r="G1177" t="e">
            <v>#VALUE!</v>
          </cell>
          <cell r="H1177" t="e">
            <v>#VALUE!</v>
          </cell>
          <cell r="I1177" t="e">
            <v>#VALUE!</v>
          </cell>
          <cell r="J1177" t="e">
            <v>#VALUE!</v>
          </cell>
          <cell r="K1177" t="e">
            <v>#VALUE!</v>
          </cell>
          <cell r="AD1177" t="str">
            <v>Calculation of Taxable Income:</v>
          </cell>
          <cell r="AE1177" t="str">
            <v>NA</v>
          </cell>
          <cell r="AF1177" t="str">
            <v>Calculation of Taxable Income:.NA13</v>
          </cell>
        </row>
        <row r="1178">
          <cell r="A1178">
            <v>1178</v>
          </cell>
          <cell r="AD1178" t="str">
            <v>Calculation of Taxable Income:</v>
          </cell>
          <cell r="AE1178" t="str">
            <v>NA</v>
          </cell>
          <cell r="AF1178" t="str">
            <v>Calculation of Taxable Income:.NA14</v>
          </cell>
        </row>
        <row r="1179">
          <cell r="A1179">
            <v>1179</v>
          </cell>
          <cell r="C1179" t="str">
            <v xml:space="preserve">    Income Before State Taxes</v>
          </cell>
          <cell r="F1179">
            <v>23388699.329299495</v>
          </cell>
          <cell r="G1179">
            <v>14522184.670752317</v>
          </cell>
          <cell r="H1179">
            <v>-3274241.3931801468</v>
          </cell>
          <cell r="I1179">
            <v>13201845.192992305</v>
          </cell>
          <cell r="J1179">
            <v>-1029682.4215610574</v>
          </cell>
          <cell r="K1179">
            <v>-31406.736070953717</v>
          </cell>
          <cell r="AD1179" t="str">
            <v>Calculation of Taxable Income:</v>
          </cell>
          <cell r="AE1179" t="str">
            <v>NA</v>
          </cell>
          <cell r="AF1179" t="str">
            <v>Calculation of Taxable Income:.NA15</v>
          </cell>
        </row>
        <row r="1180">
          <cell r="A1180">
            <v>1180</v>
          </cell>
          <cell r="AD1180" t="str">
            <v>Calculation of Taxable Income:</v>
          </cell>
          <cell r="AE1180" t="str">
            <v>NA</v>
          </cell>
          <cell r="AF1180" t="str">
            <v>Calculation of Taxable Income:.NA16</v>
          </cell>
        </row>
        <row r="1181">
          <cell r="A1181">
            <v>1181</v>
          </cell>
          <cell r="C1181" t="str">
            <v>State Income Taxes</v>
          </cell>
          <cell r="E1181" t="str">
            <v>IBT</v>
          </cell>
          <cell r="F1181">
            <v>0</v>
          </cell>
          <cell r="G1181">
            <v>0</v>
          </cell>
          <cell r="H1181">
            <v>0</v>
          </cell>
          <cell r="I1181">
            <v>0</v>
          </cell>
          <cell r="J1181">
            <v>0</v>
          </cell>
          <cell r="K1181">
            <v>0</v>
          </cell>
          <cell r="M1181">
            <v>0.43</v>
          </cell>
          <cell r="N1181">
            <v>0</v>
          </cell>
          <cell r="O1181">
            <v>0</v>
          </cell>
          <cell r="P1181">
            <v>0.43</v>
          </cell>
          <cell r="Q1181">
            <v>0</v>
          </cell>
          <cell r="R1181">
            <v>0</v>
          </cell>
          <cell r="S1181" t="str">
            <v>DRB</v>
          </cell>
          <cell r="T1181">
            <v>0</v>
          </cell>
          <cell r="U1181">
            <v>0</v>
          </cell>
          <cell r="V1181">
            <v>0</v>
          </cell>
          <cell r="W1181">
            <v>0</v>
          </cell>
          <cell r="X1181">
            <v>0</v>
          </cell>
          <cell r="Y1181">
            <v>0</v>
          </cell>
          <cell r="Z1181">
            <v>0</v>
          </cell>
          <cell r="AA1181">
            <v>0</v>
          </cell>
          <cell r="AB1181">
            <v>0</v>
          </cell>
          <cell r="AD1181" t="str">
            <v>Calculation of Taxable Income:</v>
          </cell>
          <cell r="AE1181" t="str">
            <v>NA</v>
          </cell>
          <cell r="AF1181" t="str">
            <v>Calculation of Taxable Income:.NA17</v>
          </cell>
        </row>
        <row r="1182">
          <cell r="A1182">
            <v>1182</v>
          </cell>
          <cell r="AD1182" t="str">
            <v>Calculation of Taxable Income:</v>
          </cell>
          <cell r="AE1182" t="str">
            <v>NA</v>
          </cell>
          <cell r="AF1182" t="str">
            <v>Calculation of Taxable Income:.NA18</v>
          </cell>
        </row>
        <row r="1183">
          <cell r="A1183">
            <v>1183</v>
          </cell>
          <cell r="B1183" t="str">
            <v>Total Taxable Income</v>
          </cell>
          <cell r="F1183">
            <v>23388699.329299495</v>
          </cell>
          <cell r="G1183">
            <v>14522184.670752317</v>
          </cell>
          <cell r="H1183">
            <v>-3274241.3931801468</v>
          </cell>
          <cell r="I1183">
            <v>13201845.192992305</v>
          </cell>
          <cell r="J1183">
            <v>-1029682.4215610574</v>
          </cell>
          <cell r="K1183">
            <v>-31406.736070953717</v>
          </cell>
          <cell r="AD1183" t="str">
            <v>Total Taxable Income</v>
          </cell>
          <cell r="AE1183" t="str">
            <v>NA</v>
          </cell>
          <cell r="AF1183" t="str">
            <v>Total Taxable Income.NA</v>
          </cell>
        </row>
        <row r="1184">
          <cell r="A1184">
            <v>1184</v>
          </cell>
          <cell r="AD1184" t="str">
            <v>Total Taxable Income</v>
          </cell>
          <cell r="AE1184" t="str">
            <v>NA</v>
          </cell>
          <cell r="AF1184" t="str">
            <v>Total Taxable Income.NA1</v>
          </cell>
        </row>
        <row r="1185">
          <cell r="A1185">
            <v>1185</v>
          </cell>
          <cell r="B1185" t="str">
            <v>Tax Rate</v>
          </cell>
          <cell r="F1185">
            <v>0.35</v>
          </cell>
          <cell r="AD1185" t="str">
            <v>Tax Rate</v>
          </cell>
          <cell r="AE1185" t="str">
            <v>NA</v>
          </cell>
          <cell r="AF1185" t="str">
            <v>Tax Rate.NA</v>
          </cell>
        </row>
        <row r="1186">
          <cell r="A1186">
            <v>1186</v>
          </cell>
          <cell r="AD1186" t="str">
            <v>Tax Rate</v>
          </cell>
          <cell r="AE1186" t="str">
            <v>NA</v>
          </cell>
          <cell r="AF1186" t="str">
            <v>Tax Rate.NA1</v>
          </cell>
        </row>
        <row r="1187">
          <cell r="A1187">
            <v>1187</v>
          </cell>
          <cell r="B1187" t="str">
            <v>Federal Income Tax - Calculated</v>
          </cell>
          <cell r="F1187">
            <v>8186044.7652548226</v>
          </cell>
          <cell r="G1187">
            <v>5082764.6347633107</v>
          </cell>
          <cell r="H1187">
            <v>-1145984.4876130512</v>
          </cell>
          <cell r="I1187">
            <v>4620645.8175473064</v>
          </cell>
          <cell r="J1187">
            <v>-360388.84754637006</v>
          </cell>
          <cell r="K1187">
            <v>-10992.357624833799</v>
          </cell>
          <cell r="AD1187" t="str">
            <v>Federal Income Tax - Calculated</v>
          </cell>
          <cell r="AE1187" t="str">
            <v>NA</v>
          </cell>
          <cell r="AF1187" t="str">
            <v>Federal Income Tax - Calculated.NA</v>
          </cell>
        </row>
        <row r="1188">
          <cell r="A1188">
            <v>1188</v>
          </cell>
          <cell r="AD1188" t="str">
            <v>Federal Income Tax - Calculated</v>
          </cell>
          <cell r="AE1188" t="str">
            <v>NA</v>
          </cell>
          <cell r="AF1188" t="str">
            <v>Federal Income Tax - Calculated.NA1</v>
          </cell>
        </row>
        <row r="1189">
          <cell r="A1189">
            <v>1189</v>
          </cell>
          <cell r="B1189" t="str">
            <v>Investment Tax Credit Utilized &amp; Other Misc</v>
          </cell>
          <cell r="AD1189" t="str">
            <v>Investment Tax Credit Utilized &amp; Other Misc</v>
          </cell>
          <cell r="AE1189" t="str">
            <v>NA</v>
          </cell>
          <cell r="AF1189" t="str">
            <v>Investment Tax Credit Utilized &amp; Other Misc.NA</v>
          </cell>
        </row>
        <row r="1190">
          <cell r="A1190">
            <v>1190</v>
          </cell>
          <cell r="B1190">
            <v>40910</v>
          </cell>
          <cell r="D1190" t="str">
            <v>SE</v>
          </cell>
          <cell r="E1190" t="str">
            <v>P</v>
          </cell>
          <cell r="F1190">
            <v>-1056.8188285016981</v>
          </cell>
          <cell r="G1190">
            <v>-1056.8188285016981</v>
          </cell>
          <cell r="H1190">
            <v>0</v>
          </cell>
          <cell r="I1190">
            <v>0</v>
          </cell>
          <cell r="J1190">
            <v>0</v>
          </cell>
          <cell r="K1190">
            <v>0</v>
          </cell>
          <cell r="AD1190">
            <v>40910</v>
          </cell>
          <cell r="AE1190" t="str">
            <v>SE</v>
          </cell>
          <cell r="AF1190" t="str">
            <v>40910.SE</v>
          </cell>
        </row>
        <row r="1191">
          <cell r="A1191">
            <v>1191</v>
          </cell>
          <cell r="B1191">
            <v>40910</v>
          </cell>
          <cell r="D1191" t="str">
            <v>JBE</v>
          </cell>
          <cell r="E1191" t="str">
            <v>P</v>
          </cell>
          <cell r="F1191">
            <v>-8488.6664912903307</v>
          </cell>
          <cell r="G1191">
            <v>-8488.6664912903307</v>
          </cell>
          <cell r="H1191">
            <v>0</v>
          </cell>
          <cell r="I1191">
            <v>0</v>
          </cell>
          <cell r="J1191">
            <v>0</v>
          </cell>
          <cell r="K1191">
            <v>0</v>
          </cell>
          <cell r="AD1191">
            <v>40910</v>
          </cell>
          <cell r="AE1191" t="str">
            <v>JBE</v>
          </cell>
          <cell r="AF1191" t="str">
            <v>40910.JBE</v>
          </cell>
        </row>
        <row r="1192">
          <cell r="A1192">
            <v>1192</v>
          </cell>
          <cell r="B1192">
            <v>40910</v>
          </cell>
          <cell r="D1192" t="str">
            <v>SO</v>
          </cell>
          <cell r="E1192" t="str">
            <v>P</v>
          </cell>
          <cell r="F1192">
            <v>-106.98993357678768</v>
          </cell>
          <cell r="G1192">
            <v>-106.98993357678768</v>
          </cell>
          <cell r="H1192">
            <v>0</v>
          </cell>
          <cell r="I1192">
            <v>0</v>
          </cell>
          <cell r="J1192">
            <v>0</v>
          </cell>
          <cell r="K1192">
            <v>0</v>
          </cell>
          <cell r="AD1192">
            <v>40910</v>
          </cell>
          <cell r="AE1192" t="str">
            <v>SO</v>
          </cell>
          <cell r="AF1192" t="str">
            <v>40910.SO</v>
          </cell>
        </row>
        <row r="1193">
          <cell r="A1193">
            <v>1193</v>
          </cell>
          <cell r="B1193">
            <v>40910</v>
          </cell>
          <cell r="D1193" t="str">
            <v>SG</v>
          </cell>
          <cell r="E1193" t="str">
            <v>P</v>
          </cell>
          <cell r="F1193">
            <v>29066.713935848325</v>
          </cell>
          <cell r="G1193">
            <v>29066.713935848325</v>
          </cell>
          <cell r="H1193">
            <v>0</v>
          </cell>
          <cell r="I1193">
            <v>0</v>
          </cell>
          <cell r="J1193">
            <v>0</v>
          </cell>
          <cell r="K1193">
            <v>0</v>
          </cell>
          <cell r="AD1193">
            <v>40910</v>
          </cell>
          <cell r="AE1193" t="str">
            <v>SG</v>
          </cell>
          <cell r="AF1193" t="str">
            <v>40910.SG</v>
          </cell>
        </row>
        <row r="1194">
          <cell r="A1194">
            <v>1194</v>
          </cell>
          <cell r="B1194">
            <v>40910</v>
          </cell>
          <cell r="D1194" t="str">
            <v>CAGW</v>
          </cell>
          <cell r="E1194" t="str">
            <v>P</v>
          </cell>
          <cell r="F1194">
            <v>-6206176.7725221338</v>
          </cell>
          <cell r="G1194">
            <v>-6206176.7725221338</v>
          </cell>
          <cell r="H1194">
            <v>0</v>
          </cell>
          <cell r="I1194">
            <v>0</v>
          </cell>
          <cell r="J1194">
            <v>0</v>
          </cell>
          <cell r="K1194">
            <v>0</v>
          </cell>
          <cell r="AD1194">
            <v>40910</v>
          </cell>
          <cell r="AE1194" t="str">
            <v>CAGW</v>
          </cell>
          <cell r="AF1194" t="str">
            <v>40910.CAGW</v>
          </cell>
        </row>
        <row r="1195">
          <cell r="A1195">
            <v>1195</v>
          </cell>
          <cell r="B1195" t="str">
            <v>Federal Income Tax</v>
          </cell>
          <cell r="E1195" t="str">
            <v>FIT</v>
          </cell>
          <cell r="F1195">
            <v>1999282.2314151684</v>
          </cell>
          <cell r="G1195">
            <v>-1103997.8990763435</v>
          </cell>
          <cell r="H1195">
            <v>-1145984.4876130512</v>
          </cell>
          <cell r="I1195">
            <v>4620645.8175473064</v>
          </cell>
          <cell r="J1195">
            <v>-360388.84754637006</v>
          </cell>
          <cell r="K1195">
            <v>-10992.357624833799</v>
          </cell>
          <cell r="M1195">
            <v>0.43</v>
          </cell>
          <cell r="N1195">
            <v>-474719.09660282772</v>
          </cell>
          <cell r="O1195">
            <v>-629278.80247351585</v>
          </cell>
          <cell r="P1195">
            <v>0.43</v>
          </cell>
          <cell r="Q1195">
            <v>-492773.32967361202</v>
          </cell>
          <cell r="R1195">
            <v>-653211.15793943929</v>
          </cell>
          <cell r="S1195" t="str">
            <v>DRB</v>
          </cell>
          <cell r="T1195">
            <v>696558.15908609703</v>
          </cell>
          <cell r="U1195">
            <v>2129454.741467332</v>
          </cell>
          <cell r="V1195">
            <v>982817.15233222046</v>
          </cell>
          <cell r="W1195">
            <v>174436.27679313041</v>
          </cell>
          <cell r="X1195">
            <v>637379.48786852404</v>
          </cell>
          <cell r="Y1195">
            <v>0</v>
          </cell>
          <cell r="Z1195">
            <v>0</v>
          </cell>
          <cell r="AA1195">
            <v>0</v>
          </cell>
          <cell r="AB1195">
            <v>0</v>
          </cell>
          <cell r="AD1195" t="str">
            <v>Federal Income Tax</v>
          </cell>
          <cell r="AE1195" t="str">
            <v>NA</v>
          </cell>
          <cell r="AF1195" t="str">
            <v>Federal Income Tax.NA</v>
          </cell>
        </row>
        <row r="1196">
          <cell r="A1196">
            <v>1196</v>
          </cell>
          <cell r="AD1196" t="str">
            <v>Federal Income Tax</v>
          </cell>
          <cell r="AE1196" t="str">
            <v>NA</v>
          </cell>
          <cell r="AF1196" t="str">
            <v>Federal Income Tax.NA1</v>
          </cell>
        </row>
        <row r="1197">
          <cell r="A1197">
            <v>1197</v>
          </cell>
          <cell r="F1197">
            <v>0</v>
          </cell>
          <cell r="AD1197" t="str">
            <v>Federal Income Tax</v>
          </cell>
          <cell r="AE1197" t="str">
            <v>NA</v>
          </cell>
          <cell r="AF1197" t="str">
            <v>Federal Income Tax.NA2</v>
          </cell>
        </row>
        <row r="1198">
          <cell r="A1198">
            <v>1198</v>
          </cell>
          <cell r="B1198" t="str">
            <v>TOTAL OPERATING EXPENSES</v>
          </cell>
          <cell r="F1198">
            <v>301649750.57812762</v>
          </cell>
          <cell r="G1198">
            <v>204724780.00191349</v>
          </cell>
          <cell r="H1198">
            <v>47758367.579769306</v>
          </cell>
          <cell r="I1198">
            <v>38365940.894841574</v>
          </cell>
          <cell r="J1198">
            <v>8046143.8051669244</v>
          </cell>
          <cell r="K1198">
            <v>2754518.2907079253</v>
          </cell>
          <cell r="N1198">
            <v>88031655.400822803</v>
          </cell>
          <cell r="O1198">
            <v>116693124.6010907</v>
          </cell>
          <cell r="Q1198">
            <v>20536098.059300799</v>
          </cell>
          <cell r="R1198">
            <v>27222269.520468503</v>
          </cell>
          <cell r="T1198">
            <v>5192396.0099739404</v>
          </cell>
          <cell r="U1198">
            <v>21350747.055199977</v>
          </cell>
          <cell r="V1198">
            <v>6516107.1535559511</v>
          </cell>
          <cell r="W1198">
            <v>1988514.579342284</v>
          </cell>
          <cell r="X1198">
            <v>3318176.0967694228</v>
          </cell>
          <cell r="AD1198" t="str">
            <v>TOTAL OPERATING EXPENSES</v>
          </cell>
          <cell r="AE1198" t="str">
            <v>NA</v>
          </cell>
          <cell r="AF1198" t="str">
            <v>TOTAL OPERATING EXPENSES.NA</v>
          </cell>
        </row>
        <row r="1199">
          <cell r="A1199">
            <v>1199</v>
          </cell>
          <cell r="AD1199" t="str">
            <v>TOTAL OPERATING EXPENSES</v>
          </cell>
          <cell r="AE1199" t="str">
            <v>NA</v>
          </cell>
          <cell r="AF1199" t="str">
            <v>TOTAL OPERATING EXPENSES.NA1</v>
          </cell>
        </row>
        <row r="1200">
          <cell r="A1200">
            <v>1200</v>
          </cell>
          <cell r="AD1200" t="str">
            <v>TOTAL OPERATING EXPENSES</v>
          </cell>
          <cell r="AE1200" t="str">
            <v>NA</v>
          </cell>
          <cell r="AF1200" t="str">
            <v>TOTAL OPERATING EXPENSES.NA2</v>
          </cell>
        </row>
        <row r="1201">
          <cell r="A1201">
            <v>1201</v>
          </cell>
          <cell r="B1201">
            <v>310</v>
          </cell>
          <cell r="C1201" t="str">
            <v>Land and Land Rights</v>
          </cell>
          <cell r="AD1201">
            <v>310</v>
          </cell>
          <cell r="AE1201" t="str">
            <v>NA</v>
          </cell>
          <cell r="AF1201" t="str">
            <v>310.NA</v>
          </cell>
        </row>
        <row r="1202">
          <cell r="A1202">
            <v>1202</v>
          </cell>
          <cell r="D1202" t="str">
            <v>DGP</v>
          </cell>
          <cell r="E1202" t="str">
            <v>P</v>
          </cell>
          <cell r="F1202">
            <v>0</v>
          </cell>
          <cell r="G1202">
            <v>0</v>
          </cell>
          <cell r="H1202">
            <v>0</v>
          </cell>
          <cell r="I1202">
            <v>0</v>
          </cell>
          <cell r="J1202">
            <v>0</v>
          </cell>
          <cell r="K1202">
            <v>0</v>
          </cell>
          <cell r="M1202">
            <v>0.43</v>
          </cell>
          <cell r="N1202">
            <v>0</v>
          </cell>
          <cell r="O1202">
            <v>0</v>
          </cell>
          <cell r="Q1202">
            <v>0</v>
          </cell>
          <cell r="R1202">
            <v>0</v>
          </cell>
          <cell r="Y1202">
            <v>0</v>
          </cell>
          <cell r="Z1202">
            <v>0</v>
          </cell>
          <cell r="AA1202">
            <v>0</v>
          </cell>
          <cell r="AB1202">
            <v>0</v>
          </cell>
          <cell r="AD1202">
            <v>310</v>
          </cell>
          <cell r="AE1202" t="str">
            <v>DGP</v>
          </cell>
          <cell r="AF1202" t="str">
            <v>310.DGP</v>
          </cell>
        </row>
        <row r="1203">
          <cell r="A1203">
            <v>1203</v>
          </cell>
          <cell r="D1203" t="str">
            <v>DGU</v>
          </cell>
          <cell r="E1203" t="str">
            <v>P</v>
          </cell>
          <cell r="F1203">
            <v>0</v>
          </cell>
          <cell r="G1203">
            <v>0</v>
          </cell>
          <cell r="H1203">
            <v>0</v>
          </cell>
          <cell r="I1203">
            <v>0</v>
          </cell>
          <cell r="J1203">
            <v>0</v>
          </cell>
          <cell r="K1203">
            <v>0</v>
          </cell>
          <cell r="M1203">
            <v>0.43</v>
          </cell>
          <cell r="N1203">
            <v>0</v>
          </cell>
          <cell r="O1203">
            <v>0</v>
          </cell>
          <cell r="Q1203">
            <v>0</v>
          </cell>
          <cell r="R1203">
            <v>0</v>
          </cell>
          <cell r="Y1203">
            <v>0</v>
          </cell>
          <cell r="Z1203">
            <v>0</v>
          </cell>
          <cell r="AA1203">
            <v>0</v>
          </cell>
          <cell r="AB1203">
            <v>0</v>
          </cell>
          <cell r="AD1203">
            <v>310</v>
          </cell>
          <cell r="AE1203" t="str">
            <v>DGU</v>
          </cell>
          <cell r="AF1203" t="str">
            <v>310.DGU</v>
          </cell>
        </row>
        <row r="1204">
          <cell r="A1204">
            <v>1204</v>
          </cell>
          <cell r="D1204" t="str">
            <v>CAGW</v>
          </cell>
          <cell r="E1204" t="str">
            <v>P</v>
          </cell>
          <cell r="F1204">
            <v>412781.50971360668</v>
          </cell>
          <cell r="G1204">
            <v>412781.50971360668</v>
          </cell>
          <cell r="H1204">
            <v>0</v>
          </cell>
          <cell r="I1204">
            <v>0</v>
          </cell>
          <cell r="J1204">
            <v>0</v>
          </cell>
          <cell r="K1204">
            <v>0</v>
          </cell>
          <cell r="M1204">
            <v>0.43</v>
          </cell>
          <cell r="N1204">
            <v>177496.04917685088</v>
          </cell>
          <cell r="O1204">
            <v>235285.46053675583</v>
          </cell>
          <cell r="Q1204">
            <v>0</v>
          </cell>
          <cell r="R1204">
            <v>0</v>
          </cell>
          <cell r="Y1204">
            <v>0</v>
          </cell>
          <cell r="Z1204">
            <v>0</v>
          </cell>
          <cell r="AA1204">
            <v>0</v>
          </cell>
          <cell r="AB1204">
            <v>0</v>
          </cell>
          <cell r="AD1204">
            <v>310</v>
          </cell>
          <cell r="AE1204" t="str">
            <v>CAGW</v>
          </cell>
          <cell r="AF1204" t="str">
            <v>310.CAGW</v>
          </cell>
        </row>
        <row r="1205">
          <cell r="A1205">
            <v>1205</v>
          </cell>
          <cell r="D1205" t="str">
            <v>S</v>
          </cell>
          <cell r="E1205" t="str">
            <v>P</v>
          </cell>
          <cell r="F1205">
            <v>0</v>
          </cell>
          <cell r="G1205">
            <v>0</v>
          </cell>
          <cell r="H1205">
            <v>0</v>
          </cell>
          <cell r="I1205">
            <v>0</v>
          </cell>
          <cell r="J1205">
            <v>0</v>
          </cell>
          <cell r="K1205">
            <v>0</v>
          </cell>
          <cell r="M1205">
            <v>0.43</v>
          </cell>
          <cell r="N1205">
            <v>0</v>
          </cell>
          <cell r="O1205">
            <v>0</v>
          </cell>
          <cell r="Q1205">
            <v>0</v>
          </cell>
          <cell r="R1205">
            <v>0</v>
          </cell>
          <cell r="Y1205">
            <v>0</v>
          </cell>
          <cell r="Z1205">
            <v>0</v>
          </cell>
          <cell r="AA1205">
            <v>0</v>
          </cell>
          <cell r="AB1205">
            <v>0</v>
          </cell>
          <cell r="AD1205">
            <v>310</v>
          </cell>
          <cell r="AE1205" t="str">
            <v>S</v>
          </cell>
          <cell r="AF1205" t="str">
            <v>310.S</v>
          </cell>
        </row>
        <row r="1206">
          <cell r="A1206">
            <v>1206</v>
          </cell>
          <cell r="D1206" t="str">
            <v>JBG</v>
          </cell>
          <cell r="E1206" t="str">
            <v>P</v>
          </cell>
          <cell r="F1206">
            <v>266706.94424426003</v>
          </cell>
          <cell r="G1206">
            <v>266706.94424426003</v>
          </cell>
          <cell r="H1206">
            <v>0</v>
          </cell>
          <cell r="I1206">
            <v>0</v>
          </cell>
          <cell r="J1206">
            <v>0</v>
          </cell>
          <cell r="K1206">
            <v>0</v>
          </cell>
          <cell r="M1206">
            <v>0.43</v>
          </cell>
          <cell r="N1206">
            <v>114683.98602503182</v>
          </cell>
          <cell r="O1206">
            <v>152022.95821922823</v>
          </cell>
          <cell r="Y1206">
            <v>0</v>
          </cell>
          <cell r="Z1206">
            <v>0</v>
          </cell>
          <cell r="AA1206">
            <v>0</v>
          </cell>
          <cell r="AB1206">
            <v>0</v>
          </cell>
          <cell r="AD1206">
            <v>310</v>
          </cell>
          <cell r="AE1206" t="str">
            <v>JBG</v>
          </cell>
          <cell r="AF1206" t="str">
            <v>310.JBG</v>
          </cell>
        </row>
        <row r="1207">
          <cell r="A1207">
            <v>1207</v>
          </cell>
          <cell r="F1207">
            <v>679488.45395786664</v>
          </cell>
          <cell r="G1207">
            <v>679488.45395786664</v>
          </cell>
          <cell r="H1207">
            <v>0</v>
          </cell>
          <cell r="I1207">
            <v>0</v>
          </cell>
          <cell r="J1207">
            <v>0</v>
          </cell>
          <cell r="K1207">
            <v>0</v>
          </cell>
          <cell r="N1207">
            <v>292180.03520188271</v>
          </cell>
          <cell r="O1207">
            <v>387308.41875598405</v>
          </cell>
          <cell r="Q1207">
            <v>0</v>
          </cell>
          <cell r="R1207">
            <v>0</v>
          </cell>
          <cell r="T1207">
            <v>0</v>
          </cell>
          <cell r="U1207">
            <v>0</v>
          </cell>
          <cell r="V1207">
            <v>0</v>
          </cell>
          <cell r="W1207">
            <v>0</v>
          </cell>
          <cell r="X1207">
            <v>0</v>
          </cell>
          <cell r="Y1207">
            <v>0</v>
          </cell>
          <cell r="Z1207">
            <v>0</v>
          </cell>
          <cell r="AA1207">
            <v>0</v>
          </cell>
          <cell r="AB1207">
            <v>0</v>
          </cell>
          <cell r="AD1207">
            <v>310</v>
          </cell>
          <cell r="AE1207" t="str">
            <v>NA</v>
          </cell>
          <cell r="AF1207" t="str">
            <v>310.NA1</v>
          </cell>
        </row>
        <row r="1208">
          <cell r="A1208">
            <v>1208</v>
          </cell>
          <cell r="AD1208">
            <v>310</v>
          </cell>
          <cell r="AE1208" t="str">
            <v>NA</v>
          </cell>
          <cell r="AF1208" t="str">
            <v>310.NA2</v>
          </cell>
        </row>
        <row r="1209">
          <cell r="A1209">
            <v>1209</v>
          </cell>
          <cell r="B1209">
            <v>311</v>
          </cell>
          <cell r="C1209" t="str">
            <v>Structures and Improvements</v>
          </cell>
          <cell r="AD1209">
            <v>311</v>
          </cell>
          <cell r="AE1209" t="str">
            <v>NA</v>
          </cell>
          <cell r="AF1209" t="str">
            <v>311.NA</v>
          </cell>
        </row>
        <row r="1210">
          <cell r="A1210">
            <v>1210</v>
          </cell>
          <cell r="D1210" t="str">
            <v>DGP</v>
          </cell>
          <cell r="E1210" t="str">
            <v>P</v>
          </cell>
          <cell r="F1210">
            <v>0</v>
          </cell>
          <cell r="G1210">
            <v>0</v>
          </cell>
          <cell r="H1210">
            <v>0</v>
          </cell>
          <cell r="I1210">
            <v>0</v>
          </cell>
          <cell r="J1210">
            <v>0</v>
          </cell>
          <cell r="K1210">
            <v>0</v>
          </cell>
          <cell r="M1210">
            <v>0.43</v>
          </cell>
          <cell r="N1210">
            <v>0</v>
          </cell>
          <cell r="O1210">
            <v>0</v>
          </cell>
          <cell r="Q1210">
            <v>0</v>
          </cell>
          <cell r="R1210">
            <v>0</v>
          </cell>
          <cell r="Y1210">
            <v>0</v>
          </cell>
          <cell r="Z1210">
            <v>0</v>
          </cell>
          <cell r="AA1210">
            <v>0</v>
          </cell>
          <cell r="AB1210">
            <v>0</v>
          </cell>
          <cell r="AD1210">
            <v>311</v>
          </cell>
          <cell r="AE1210" t="str">
            <v>DGP</v>
          </cell>
          <cell r="AF1210" t="str">
            <v>311.DGP</v>
          </cell>
        </row>
        <row r="1211">
          <cell r="A1211">
            <v>1211</v>
          </cell>
          <cell r="D1211" t="str">
            <v>DGU</v>
          </cell>
          <cell r="E1211" t="str">
            <v>P</v>
          </cell>
          <cell r="F1211">
            <v>0</v>
          </cell>
          <cell r="G1211">
            <v>0</v>
          </cell>
          <cell r="H1211">
            <v>0</v>
          </cell>
          <cell r="I1211">
            <v>0</v>
          </cell>
          <cell r="J1211">
            <v>0</v>
          </cell>
          <cell r="K1211">
            <v>0</v>
          </cell>
          <cell r="M1211">
            <v>0.43</v>
          </cell>
          <cell r="N1211">
            <v>0</v>
          </cell>
          <cell r="O1211">
            <v>0</v>
          </cell>
          <cell r="Q1211">
            <v>0</v>
          </cell>
          <cell r="R1211">
            <v>0</v>
          </cell>
          <cell r="Y1211">
            <v>0</v>
          </cell>
          <cell r="Z1211">
            <v>0</v>
          </cell>
          <cell r="AA1211">
            <v>0</v>
          </cell>
          <cell r="AB1211">
            <v>0</v>
          </cell>
          <cell r="AD1211">
            <v>311</v>
          </cell>
          <cell r="AE1211" t="str">
            <v>DGU</v>
          </cell>
          <cell r="AF1211" t="str">
            <v>311.DGU</v>
          </cell>
        </row>
        <row r="1212">
          <cell r="A1212">
            <v>1212</v>
          </cell>
          <cell r="D1212" t="str">
            <v>CAGW</v>
          </cell>
          <cell r="E1212" t="str">
            <v>P</v>
          </cell>
          <cell r="F1212">
            <v>15313137.128906168</v>
          </cell>
          <cell r="G1212">
            <v>15313137.128906168</v>
          </cell>
          <cell r="H1212">
            <v>0</v>
          </cell>
          <cell r="I1212">
            <v>0</v>
          </cell>
          <cell r="J1212">
            <v>0</v>
          </cell>
          <cell r="K1212">
            <v>0</v>
          </cell>
          <cell r="M1212">
            <v>0.43</v>
          </cell>
          <cell r="N1212">
            <v>6584648.9654296525</v>
          </cell>
          <cell r="O1212">
            <v>8728488.1634765174</v>
          </cell>
          <cell r="Q1212">
            <v>0</v>
          </cell>
          <cell r="R1212">
            <v>0</v>
          </cell>
          <cell r="Y1212">
            <v>0</v>
          </cell>
          <cell r="Z1212">
            <v>0</v>
          </cell>
          <cell r="AA1212">
            <v>0</v>
          </cell>
          <cell r="AB1212">
            <v>0</v>
          </cell>
          <cell r="AD1212">
            <v>311</v>
          </cell>
          <cell r="AE1212" t="str">
            <v>CAGW</v>
          </cell>
          <cell r="AF1212" t="str">
            <v>311.CAGW</v>
          </cell>
        </row>
        <row r="1213">
          <cell r="A1213">
            <v>1213</v>
          </cell>
          <cell r="D1213" t="str">
            <v>JBG</v>
          </cell>
          <cell r="E1213" t="str">
            <v>P</v>
          </cell>
          <cell r="F1213">
            <v>31820589.126572516</v>
          </cell>
          <cell r="G1213">
            <v>31820589.126572516</v>
          </cell>
          <cell r="H1213">
            <v>0</v>
          </cell>
          <cell r="I1213">
            <v>0</v>
          </cell>
          <cell r="J1213">
            <v>0</v>
          </cell>
          <cell r="K1213">
            <v>0</v>
          </cell>
          <cell r="M1213">
            <v>0.43</v>
          </cell>
          <cell r="N1213">
            <v>13682853.324426182</v>
          </cell>
          <cell r="O1213">
            <v>18137735.802146334</v>
          </cell>
          <cell r="Y1213">
            <v>0</v>
          </cell>
          <cell r="Z1213">
            <v>0</v>
          </cell>
          <cell r="AA1213">
            <v>0</v>
          </cell>
          <cell r="AB1213">
            <v>0</v>
          </cell>
          <cell r="AD1213">
            <v>311</v>
          </cell>
          <cell r="AE1213" t="str">
            <v>JBG</v>
          </cell>
          <cell r="AF1213" t="str">
            <v>311.JBG</v>
          </cell>
        </row>
        <row r="1214">
          <cell r="A1214">
            <v>1214</v>
          </cell>
          <cell r="F1214">
            <v>47133726.25547868</v>
          </cell>
          <cell r="G1214">
            <v>47133726.25547868</v>
          </cell>
          <cell r="H1214">
            <v>0</v>
          </cell>
          <cell r="I1214">
            <v>0</v>
          </cell>
          <cell r="J1214">
            <v>0</v>
          </cell>
          <cell r="K1214">
            <v>0</v>
          </cell>
          <cell r="N1214">
            <v>20267502.289855834</v>
          </cell>
          <cell r="O1214">
            <v>26866223.96562285</v>
          </cell>
          <cell r="Q1214">
            <v>0</v>
          </cell>
          <cell r="R1214">
            <v>0</v>
          </cell>
          <cell r="T1214">
            <v>0</v>
          </cell>
          <cell r="U1214">
            <v>0</v>
          </cell>
          <cell r="V1214">
            <v>0</v>
          </cell>
          <cell r="W1214">
            <v>0</v>
          </cell>
          <cell r="X1214">
            <v>0</v>
          </cell>
          <cell r="Y1214">
            <v>0</v>
          </cell>
          <cell r="Z1214">
            <v>0</v>
          </cell>
          <cell r="AA1214">
            <v>0</v>
          </cell>
          <cell r="AB1214">
            <v>0</v>
          </cell>
          <cell r="AD1214">
            <v>311</v>
          </cell>
          <cell r="AE1214" t="str">
            <v>NA</v>
          </cell>
          <cell r="AF1214" t="str">
            <v>311.NA1</v>
          </cell>
        </row>
        <row r="1215">
          <cell r="A1215">
            <v>1215</v>
          </cell>
          <cell r="AD1215">
            <v>311</v>
          </cell>
          <cell r="AE1215" t="str">
            <v>NA</v>
          </cell>
          <cell r="AF1215" t="str">
            <v>311.NA2</v>
          </cell>
        </row>
        <row r="1216">
          <cell r="A1216">
            <v>1216</v>
          </cell>
          <cell r="B1216">
            <v>312</v>
          </cell>
          <cell r="C1216" t="str">
            <v>Boiler Plant Equipment</v>
          </cell>
          <cell r="AD1216">
            <v>312</v>
          </cell>
          <cell r="AE1216" t="str">
            <v>NA</v>
          </cell>
          <cell r="AF1216" t="str">
            <v>312.NA</v>
          </cell>
        </row>
        <row r="1217">
          <cell r="A1217">
            <v>1217</v>
          </cell>
          <cell r="D1217" t="str">
            <v>DGP</v>
          </cell>
          <cell r="E1217" t="str">
            <v>P</v>
          </cell>
          <cell r="F1217">
            <v>0</v>
          </cell>
          <cell r="G1217">
            <v>0</v>
          </cell>
          <cell r="H1217">
            <v>0</v>
          </cell>
          <cell r="I1217">
            <v>0</v>
          </cell>
          <cell r="J1217">
            <v>0</v>
          </cell>
          <cell r="K1217">
            <v>0</v>
          </cell>
          <cell r="M1217">
            <v>0.43</v>
          </cell>
          <cell r="N1217">
            <v>0</v>
          </cell>
          <cell r="O1217">
            <v>0</v>
          </cell>
          <cell r="Q1217">
            <v>0</v>
          </cell>
          <cell r="R1217">
            <v>0</v>
          </cell>
          <cell r="Y1217">
            <v>0</v>
          </cell>
          <cell r="Z1217">
            <v>0</v>
          </cell>
          <cell r="AA1217">
            <v>0</v>
          </cell>
          <cell r="AB1217">
            <v>0</v>
          </cell>
          <cell r="AD1217">
            <v>312</v>
          </cell>
          <cell r="AE1217" t="str">
            <v>DGP</v>
          </cell>
          <cell r="AF1217" t="str">
            <v>312.DGP</v>
          </cell>
        </row>
        <row r="1218">
          <cell r="A1218">
            <v>1218</v>
          </cell>
          <cell r="D1218" t="str">
            <v>S</v>
          </cell>
          <cell r="E1218" t="str">
            <v>P</v>
          </cell>
          <cell r="F1218">
            <v>-360048.63899999904</v>
          </cell>
          <cell r="G1218">
            <v>-360048.63899999904</v>
          </cell>
          <cell r="H1218">
            <v>0</v>
          </cell>
          <cell r="I1218">
            <v>0</v>
          </cell>
          <cell r="J1218">
            <v>0</v>
          </cell>
          <cell r="K1218">
            <v>0</v>
          </cell>
          <cell r="M1218">
            <v>0.43</v>
          </cell>
          <cell r="N1218">
            <v>-154820.9147699996</v>
          </cell>
          <cell r="O1218">
            <v>-205227.72422999947</v>
          </cell>
          <cell r="Q1218">
            <v>0</v>
          </cell>
          <cell r="R1218">
            <v>0</v>
          </cell>
          <cell r="Y1218">
            <v>0</v>
          </cell>
          <cell r="Z1218">
            <v>0</v>
          </cell>
          <cell r="AA1218">
            <v>0</v>
          </cell>
          <cell r="AB1218">
            <v>0</v>
          </cell>
          <cell r="AD1218">
            <v>312</v>
          </cell>
          <cell r="AE1218" t="str">
            <v>S</v>
          </cell>
          <cell r="AF1218" t="str">
            <v>312.S</v>
          </cell>
        </row>
        <row r="1219">
          <cell r="A1219">
            <v>1219</v>
          </cell>
          <cell r="D1219" t="str">
            <v>CAGW</v>
          </cell>
          <cell r="E1219" t="str">
            <v>P</v>
          </cell>
          <cell r="F1219">
            <v>-188200.20054131001</v>
          </cell>
          <cell r="G1219">
            <v>-188200.20054131001</v>
          </cell>
          <cell r="H1219">
            <v>0</v>
          </cell>
          <cell r="I1219">
            <v>0</v>
          </cell>
          <cell r="J1219">
            <v>0</v>
          </cell>
          <cell r="K1219">
            <v>0</v>
          </cell>
          <cell r="M1219">
            <v>0.43</v>
          </cell>
          <cell r="N1219">
            <v>-80926.086232763308</v>
          </cell>
          <cell r="O1219">
            <v>-107274.11430854672</v>
          </cell>
          <cell r="Q1219">
            <v>0</v>
          </cell>
          <cell r="R1219">
            <v>0</v>
          </cell>
          <cell r="Y1219">
            <v>0</v>
          </cell>
          <cell r="Z1219">
            <v>0</v>
          </cell>
          <cell r="AA1219">
            <v>0</v>
          </cell>
          <cell r="AB1219">
            <v>0</v>
          </cell>
          <cell r="AD1219">
            <v>312</v>
          </cell>
          <cell r="AE1219" t="str">
            <v>CAGW</v>
          </cell>
          <cell r="AF1219" t="str">
            <v>312.CAGW</v>
          </cell>
        </row>
        <row r="1220">
          <cell r="A1220">
            <v>1220</v>
          </cell>
          <cell r="D1220" t="str">
            <v>JBG</v>
          </cell>
          <cell r="E1220" t="str">
            <v>P</v>
          </cell>
          <cell r="F1220">
            <v>161852932.17470902</v>
          </cell>
          <cell r="G1220">
            <v>161852932.17470902</v>
          </cell>
          <cell r="H1220">
            <v>0</v>
          </cell>
          <cell r="I1220">
            <v>0</v>
          </cell>
          <cell r="J1220">
            <v>0</v>
          </cell>
          <cell r="K1220">
            <v>0</v>
          </cell>
          <cell r="M1220">
            <v>0.43</v>
          </cell>
          <cell r="N1220">
            <v>69596760.83512488</v>
          </cell>
          <cell r="O1220">
            <v>92256171.339584157</v>
          </cell>
          <cell r="Y1220">
            <v>0</v>
          </cell>
          <cell r="Z1220">
            <v>0</v>
          </cell>
          <cell r="AA1220">
            <v>0</v>
          </cell>
          <cell r="AB1220">
            <v>0</v>
          </cell>
          <cell r="AD1220">
            <v>312</v>
          </cell>
          <cell r="AE1220" t="str">
            <v>JBG</v>
          </cell>
          <cell r="AF1220" t="str">
            <v>312.JBG</v>
          </cell>
        </row>
        <row r="1221">
          <cell r="A1221">
            <v>1221</v>
          </cell>
          <cell r="F1221">
            <v>161304683.33516771</v>
          </cell>
          <cell r="G1221">
            <v>161304683.33516771</v>
          </cell>
          <cell r="H1221">
            <v>0</v>
          </cell>
          <cell r="I1221">
            <v>0</v>
          </cell>
          <cell r="J1221">
            <v>0</v>
          </cell>
          <cell r="K1221">
            <v>0</v>
          </cell>
          <cell r="N1221">
            <v>69361013.834122121</v>
          </cell>
          <cell r="O1221">
            <v>91943669.501045614</v>
          </cell>
          <cell r="Q1221">
            <v>0</v>
          </cell>
          <cell r="R1221">
            <v>0</v>
          </cell>
          <cell r="T1221">
            <v>0</v>
          </cell>
          <cell r="U1221">
            <v>0</v>
          </cell>
          <cell r="V1221">
            <v>0</v>
          </cell>
          <cell r="W1221">
            <v>0</v>
          </cell>
          <cell r="X1221">
            <v>0</v>
          </cell>
          <cell r="Y1221">
            <v>0</v>
          </cell>
          <cell r="Z1221">
            <v>0</v>
          </cell>
          <cell r="AA1221">
            <v>0</v>
          </cell>
          <cell r="AB1221">
            <v>0</v>
          </cell>
          <cell r="AD1221">
            <v>312</v>
          </cell>
          <cell r="AE1221" t="str">
            <v>NA</v>
          </cell>
          <cell r="AF1221" t="str">
            <v>312.NA1</v>
          </cell>
        </row>
        <row r="1222">
          <cell r="A1222">
            <v>1222</v>
          </cell>
          <cell r="AD1222">
            <v>312</v>
          </cell>
          <cell r="AE1222" t="str">
            <v>NA</v>
          </cell>
          <cell r="AF1222" t="str">
            <v>312.NA2</v>
          </cell>
        </row>
        <row r="1223">
          <cell r="A1223">
            <v>1223</v>
          </cell>
          <cell r="B1223">
            <v>314</v>
          </cell>
          <cell r="C1223" t="str">
            <v>Turbogenerator Units</v>
          </cell>
          <cell r="AD1223">
            <v>314</v>
          </cell>
          <cell r="AE1223" t="str">
            <v>NA</v>
          </cell>
          <cell r="AF1223" t="str">
            <v>314.NA</v>
          </cell>
        </row>
        <row r="1224">
          <cell r="A1224">
            <v>1224</v>
          </cell>
          <cell r="D1224" t="str">
            <v>DGP</v>
          </cell>
          <cell r="E1224" t="str">
            <v>P</v>
          </cell>
          <cell r="F1224">
            <v>0</v>
          </cell>
          <cell r="G1224">
            <v>0</v>
          </cell>
          <cell r="H1224">
            <v>0</v>
          </cell>
          <cell r="I1224">
            <v>0</v>
          </cell>
          <cell r="J1224">
            <v>0</v>
          </cell>
          <cell r="K1224">
            <v>0</v>
          </cell>
          <cell r="M1224">
            <v>0.43</v>
          </cell>
          <cell r="N1224">
            <v>0</v>
          </cell>
          <cell r="O1224">
            <v>0</v>
          </cell>
          <cell r="Q1224">
            <v>0</v>
          </cell>
          <cell r="R1224">
            <v>0</v>
          </cell>
          <cell r="Y1224">
            <v>0</v>
          </cell>
          <cell r="Z1224">
            <v>0</v>
          </cell>
          <cell r="AA1224">
            <v>0</v>
          </cell>
          <cell r="AB1224">
            <v>0</v>
          </cell>
          <cell r="AD1224">
            <v>314</v>
          </cell>
          <cell r="AE1224" t="str">
            <v>DGP</v>
          </cell>
          <cell r="AF1224" t="str">
            <v>314.DGP</v>
          </cell>
        </row>
        <row r="1225">
          <cell r="A1225">
            <v>1225</v>
          </cell>
          <cell r="D1225" t="str">
            <v>DGU</v>
          </cell>
          <cell r="E1225" t="str">
            <v>P</v>
          </cell>
          <cell r="F1225">
            <v>0</v>
          </cell>
          <cell r="G1225">
            <v>0</v>
          </cell>
          <cell r="H1225">
            <v>0</v>
          </cell>
          <cell r="I1225">
            <v>0</v>
          </cell>
          <cell r="J1225">
            <v>0</v>
          </cell>
          <cell r="K1225">
            <v>0</v>
          </cell>
          <cell r="M1225">
            <v>0.43</v>
          </cell>
          <cell r="N1225">
            <v>0</v>
          </cell>
          <cell r="O1225">
            <v>0</v>
          </cell>
          <cell r="Q1225">
            <v>0</v>
          </cell>
          <cell r="R1225">
            <v>0</v>
          </cell>
          <cell r="Y1225">
            <v>0</v>
          </cell>
          <cell r="Z1225">
            <v>0</v>
          </cell>
          <cell r="AA1225">
            <v>0</v>
          </cell>
          <cell r="AB1225">
            <v>0</v>
          </cell>
          <cell r="AD1225">
            <v>314</v>
          </cell>
          <cell r="AE1225" t="str">
            <v>DGU</v>
          </cell>
          <cell r="AF1225" t="str">
            <v>314.DGU</v>
          </cell>
        </row>
        <row r="1226">
          <cell r="A1226">
            <v>1226</v>
          </cell>
          <cell r="D1226" t="str">
            <v>CAGW</v>
          </cell>
          <cell r="E1226" t="str">
            <v>P</v>
          </cell>
          <cell r="F1226">
            <v>12688143.278800534</v>
          </cell>
          <cell r="G1226">
            <v>12688143.278800534</v>
          </cell>
          <cell r="H1226">
            <v>0</v>
          </cell>
          <cell r="I1226">
            <v>0</v>
          </cell>
          <cell r="J1226">
            <v>0</v>
          </cell>
          <cell r="K1226">
            <v>0</v>
          </cell>
          <cell r="M1226">
            <v>0.43</v>
          </cell>
          <cell r="N1226">
            <v>5455901.6098842295</v>
          </cell>
          <cell r="O1226">
            <v>7232241.6689163055</v>
          </cell>
          <cell r="Q1226">
            <v>0</v>
          </cell>
          <cell r="R1226">
            <v>0</v>
          </cell>
          <cell r="Y1226">
            <v>0</v>
          </cell>
          <cell r="Z1226">
            <v>0</v>
          </cell>
          <cell r="AA1226">
            <v>0</v>
          </cell>
          <cell r="AB1226">
            <v>0</v>
          </cell>
          <cell r="AD1226">
            <v>314</v>
          </cell>
          <cell r="AE1226" t="str">
            <v>CAGW</v>
          </cell>
          <cell r="AF1226" t="str">
            <v>314.CAGW</v>
          </cell>
        </row>
        <row r="1227">
          <cell r="A1227">
            <v>1227</v>
          </cell>
          <cell r="D1227" t="str">
            <v>JBG</v>
          </cell>
          <cell r="E1227" t="str">
            <v>P</v>
          </cell>
          <cell r="F1227">
            <v>45682606.131798074</v>
          </cell>
          <cell r="G1227">
            <v>45682606.131798074</v>
          </cell>
          <cell r="H1227">
            <v>0</v>
          </cell>
          <cell r="I1227">
            <v>0</v>
          </cell>
          <cell r="J1227">
            <v>0</v>
          </cell>
          <cell r="K1227">
            <v>0</v>
          </cell>
          <cell r="M1227">
            <v>0.43</v>
          </cell>
          <cell r="N1227">
            <v>19643520.636673171</v>
          </cell>
          <cell r="O1227">
            <v>26039085.495124906</v>
          </cell>
          <cell r="Y1227">
            <v>0</v>
          </cell>
          <cell r="Z1227">
            <v>0</v>
          </cell>
          <cell r="AA1227">
            <v>0</v>
          </cell>
          <cell r="AB1227">
            <v>0</v>
          </cell>
          <cell r="AD1227">
            <v>314</v>
          </cell>
          <cell r="AE1227" t="str">
            <v>JBG</v>
          </cell>
          <cell r="AF1227" t="str">
            <v>314.JBG</v>
          </cell>
        </row>
        <row r="1228">
          <cell r="A1228">
            <v>1228</v>
          </cell>
          <cell r="F1228">
            <v>58370749.410598606</v>
          </cell>
          <cell r="G1228">
            <v>58370749.410598606</v>
          </cell>
          <cell r="H1228">
            <v>0</v>
          </cell>
          <cell r="I1228">
            <v>0</v>
          </cell>
          <cell r="J1228">
            <v>0</v>
          </cell>
          <cell r="K1228">
            <v>0</v>
          </cell>
          <cell r="N1228">
            <v>25099422.2465574</v>
          </cell>
          <cell r="O1228">
            <v>33271327.164041214</v>
          </cell>
          <cell r="Q1228">
            <v>0</v>
          </cell>
          <cell r="R1228">
            <v>0</v>
          </cell>
          <cell r="T1228">
            <v>0</v>
          </cell>
          <cell r="U1228">
            <v>0</v>
          </cell>
          <cell r="V1228">
            <v>0</v>
          </cell>
          <cell r="W1228">
            <v>0</v>
          </cell>
          <cell r="X1228">
            <v>0</v>
          </cell>
          <cell r="Y1228">
            <v>0</v>
          </cell>
          <cell r="Z1228">
            <v>0</v>
          </cell>
          <cell r="AA1228">
            <v>0</v>
          </cell>
          <cell r="AB1228">
            <v>0</v>
          </cell>
          <cell r="AD1228">
            <v>314</v>
          </cell>
          <cell r="AE1228" t="str">
            <v>NA</v>
          </cell>
          <cell r="AF1228" t="str">
            <v>314.NA1</v>
          </cell>
        </row>
        <row r="1229">
          <cell r="A1229">
            <v>1229</v>
          </cell>
          <cell r="AD1229">
            <v>314</v>
          </cell>
          <cell r="AE1229" t="str">
            <v>NA</v>
          </cell>
          <cell r="AF1229" t="str">
            <v>314.NA2</v>
          </cell>
        </row>
        <row r="1230">
          <cell r="A1230">
            <v>1230</v>
          </cell>
          <cell r="B1230">
            <v>315</v>
          </cell>
          <cell r="C1230" t="str">
            <v>Accessory Electric Equipment</v>
          </cell>
          <cell r="AD1230">
            <v>315</v>
          </cell>
          <cell r="AE1230" t="str">
            <v>NA</v>
          </cell>
          <cell r="AF1230" t="str">
            <v>315.NA</v>
          </cell>
        </row>
        <row r="1231">
          <cell r="A1231">
            <v>1231</v>
          </cell>
          <cell r="D1231" t="str">
            <v>DGP</v>
          </cell>
          <cell r="E1231" t="str">
            <v>P</v>
          </cell>
          <cell r="F1231">
            <v>0</v>
          </cell>
          <cell r="G1231">
            <v>0</v>
          </cell>
          <cell r="H1231">
            <v>0</v>
          </cell>
          <cell r="I1231">
            <v>0</v>
          </cell>
          <cell r="J1231">
            <v>0</v>
          </cell>
          <cell r="K1231">
            <v>0</v>
          </cell>
          <cell r="M1231">
            <v>0.43</v>
          </cell>
          <cell r="N1231">
            <v>0</v>
          </cell>
          <cell r="O1231">
            <v>0</v>
          </cell>
          <cell r="Q1231">
            <v>0</v>
          </cell>
          <cell r="R1231">
            <v>0</v>
          </cell>
          <cell r="Y1231">
            <v>0</v>
          </cell>
          <cell r="Z1231">
            <v>0</v>
          </cell>
          <cell r="AA1231">
            <v>0</v>
          </cell>
          <cell r="AB1231">
            <v>0</v>
          </cell>
          <cell r="AD1231">
            <v>315</v>
          </cell>
          <cell r="AE1231" t="str">
            <v>DGP</v>
          </cell>
          <cell r="AF1231" t="str">
            <v>315.DGP</v>
          </cell>
        </row>
        <row r="1232">
          <cell r="A1232">
            <v>1232</v>
          </cell>
          <cell r="D1232" t="str">
            <v>DGU</v>
          </cell>
          <cell r="E1232" t="str">
            <v>P</v>
          </cell>
          <cell r="F1232">
            <v>0</v>
          </cell>
          <cell r="G1232">
            <v>0</v>
          </cell>
          <cell r="H1232">
            <v>0</v>
          </cell>
          <cell r="I1232">
            <v>0</v>
          </cell>
          <cell r="J1232">
            <v>0</v>
          </cell>
          <cell r="K1232">
            <v>0</v>
          </cell>
          <cell r="M1232">
            <v>0.43</v>
          </cell>
          <cell r="N1232">
            <v>0</v>
          </cell>
          <cell r="O1232">
            <v>0</v>
          </cell>
          <cell r="Q1232">
            <v>0</v>
          </cell>
          <cell r="R1232">
            <v>0</v>
          </cell>
          <cell r="Y1232">
            <v>0</v>
          </cell>
          <cell r="Z1232">
            <v>0</v>
          </cell>
          <cell r="AA1232">
            <v>0</v>
          </cell>
          <cell r="AB1232">
            <v>0</v>
          </cell>
          <cell r="AD1232">
            <v>315</v>
          </cell>
          <cell r="AE1232" t="str">
            <v>DGU</v>
          </cell>
          <cell r="AF1232" t="str">
            <v>315.DGU</v>
          </cell>
        </row>
        <row r="1233">
          <cell r="A1233">
            <v>1233</v>
          </cell>
          <cell r="D1233" t="str">
            <v>CAGW</v>
          </cell>
          <cell r="E1233" t="str">
            <v>P</v>
          </cell>
          <cell r="F1233">
            <v>3072175.4637601436</v>
          </cell>
          <cell r="G1233">
            <v>3072175.4637601436</v>
          </cell>
          <cell r="H1233">
            <v>0</v>
          </cell>
          <cell r="I1233">
            <v>0</v>
          </cell>
          <cell r="J1233">
            <v>0</v>
          </cell>
          <cell r="K1233">
            <v>0</v>
          </cell>
          <cell r="M1233">
            <v>0.43</v>
          </cell>
          <cell r="N1233">
            <v>1321035.4494168616</v>
          </cell>
          <cell r="O1233">
            <v>1751140.014343282</v>
          </cell>
          <cell r="Q1233">
            <v>0</v>
          </cell>
          <cell r="R1233">
            <v>0</v>
          </cell>
          <cell r="Y1233">
            <v>0</v>
          </cell>
          <cell r="Z1233">
            <v>0</v>
          </cell>
          <cell r="AA1233">
            <v>0</v>
          </cell>
          <cell r="AB1233">
            <v>0</v>
          </cell>
          <cell r="AD1233">
            <v>315</v>
          </cell>
          <cell r="AE1233" t="str">
            <v>CAGW</v>
          </cell>
          <cell r="AF1233" t="str">
            <v>315.CAGW</v>
          </cell>
        </row>
        <row r="1234">
          <cell r="A1234">
            <v>1234</v>
          </cell>
          <cell r="D1234" t="str">
            <v>JBG</v>
          </cell>
          <cell r="E1234" t="str">
            <v>P</v>
          </cell>
          <cell r="F1234">
            <v>13842483.476451972</v>
          </cell>
          <cell r="G1234">
            <v>13842483.476451972</v>
          </cell>
          <cell r="H1234">
            <v>0</v>
          </cell>
          <cell r="I1234">
            <v>0</v>
          </cell>
          <cell r="J1234">
            <v>0</v>
          </cell>
          <cell r="K1234">
            <v>0</v>
          </cell>
          <cell r="M1234">
            <v>0.43</v>
          </cell>
          <cell r="N1234">
            <v>5952267.8948743483</v>
          </cell>
          <cell r="O1234">
            <v>7890215.5815776251</v>
          </cell>
          <cell r="Y1234">
            <v>0</v>
          </cell>
          <cell r="Z1234">
            <v>0</v>
          </cell>
          <cell r="AA1234">
            <v>0</v>
          </cell>
          <cell r="AB1234">
            <v>0</v>
          </cell>
          <cell r="AD1234">
            <v>315</v>
          </cell>
          <cell r="AE1234" t="str">
            <v>JBG</v>
          </cell>
          <cell r="AF1234" t="str">
            <v>315.JBG</v>
          </cell>
        </row>
        <row r="1235">
          <cell r="A1235">
            <v>1235</v>
          </cell>
          <cell r="F1235">
            <v>16914658.940212116</v>
          </cell>
          <cell r="G1235">
            <v>16914658.940212116</v>
          </cell>
          <cell r="H1235">
            <v>0</v>
          </cell>
          <cell r="I1235">
            <v>0</v>
          </cell>
          <cell r="J1235">
            <v>0</v>
          </cell>
          <cell r="K1235">
            <v>0</v>
          </cell>
          <cell r="N1235">
            <v>7273303.3442912102</v>
          </cell>
          <cell r="O1235">
            <v>9641355.5959209073</v>
          </cell>
          <cell r="Q1235">
            <v>0</v>
          </cell>
          <cell r="R1235">
            <v>0</v>
          </cell>
          <cell r="T1235">
            <v>0</v>
          </cell>
          <cell r="U1235">
            <v>0</v>
          </cell>
          <cell r="V1235">
            <v>0</v>
          </cell>
          <cell r="W1235">
            <v>0</v>
          </cell>
          <cell r="X1235">
            <v>0</v>
          </cell>
          <cell r="Y1235">
            <v>0</v>
          </cell>
          <cell r="Z1235">
            <v>0</v>
          </cell>
          <cell r="AA1235">
            <v>0</v>
          </cell>
          <cell r="AB1235">
            <v>0</v>
          </cell>
          <cell r="AD1235">
            <v>315</v>
          </cell>
          <cell r="AE1235" t="str">
            <v>NA</v>
          </cell>
          <cell r="AF1235" t="str">
            <v>315.NA1</v>
          </cell>
        </row>
        <row r="1236">
          <cell r="A1236">
            <v>1236</v>
          </cell>
          <cell r="AD1236">
            <v>315</v>
          </cell>
          <cell r="AE1236" t="str">
            <v>NA</v>
          </cell>
          <cell r="AF1236" t="str">
            <v>315.NA2</v>
          </cell>
        </row>
        <row r="1237">
          <cell r="A1237">
            <v>1237</v>
          </cell>
          <cell r="B1237">
            <v>316</v>
          </cell>
          <cell r="C1237" t="str">
            <v>Misc Power Plant Equipment</v>
          </cell>
          <cell r="AD1237">
            <v>316</v>
          </cell>
          <cell r="AE1237" t="str">
            <v>NA</v>
          </cell>
          <cell r="AF1237" t="str">
            <v>316.NA</v>
          </cell>
        </row>
        <row r="1238">
          <cell r="A1238">
            <v>1238</v>
          </cell>
          <cell r="D1238" t="str">
            <v>DGP</v>
          </cell>
          <cell r="E1238" t="str">
            <v>P</v>
          </cell>
          <cell r="F1238">
            <v>0</v>
          </cell>
          <cell r="G1238">
            <v>0</v>
          </cell>
          <cell r="H1238">
            <v>0</v>
          </cell>
          <cell r="I1238">
            <v>0</v>
          </cell>
          <cell r="J1238">
            <v>0</v>
          </cell>
          <cell r="K1238">
            <v>0</v>
          </cell>
          <cell r="M1238">
            <v>0.43</v>
          </cell>
          <cell r="N1238">
            <v>0</v>
          </cell>
          <cell r="O1238">
            <v>0</v>
          </cell>
          <cell r="Q1238">
            <v>0</v>
          </cell>
          <cell r="R1238">
            <v>0</v>
          </cell>
          <cell r="Y1238">
            <v>0</v>
          </cell>
          <cell r="Z1238">
            <v>0</v>
          </cell>
          <cell r="AA1238">
            <v>0</v>
          </cell>
          <cell r="AB1238">
            <v>0</v>
          </cell>
          <cell r="AD1238">
            <v>316</v>
          </cell>
          <cell r="AE1238" t="str">
            <v>DGP</v>
          </cell>
          <cell r="AF1238" t="str">
            <v>316.DGP</v>
          </cell>
        </row>
        <row r="1239">
          <cell r="A1239">
            <v>1239</v>
          </cell>
          <cell r="D1239" t="str">
            <v>DGU</v>
          </cell>
          <cell r="E1239" t="str">
            <v>P</v>
          </cell>
          <cell r="F1239">
            <v>0</v>
          </cell>
          <cell r="G1239">
            <v>0</v>
          </cell>
          <cell r="H1239">
            <v>0</v>
          </cell>
          <cell r="I1239">
            <v>0</v>
          </cell>
          <cell r="J1239">
            <v>0</v>
          </cell>
          <cell r="K1239">
            <v>0</v>
          </cell>
          <cell r="M1239">
            <v>0.43</v>
          </cell>
          <cell r="N1239">
            <v>0</v>
          </cell>
          <cell r="O1239">
            <v>0</v>
          </cell>
          <cell r="Q1239">
            <v>0</v>
          </cell>
          <cell r="R1239">
            <v>0</v>
          </cell>
          <cell r="Y1239">
            <v>0</v>
          </cell>
          <cell r="Z1239">
            <v>0</v>
          </cell>
          <cell r="AA1239">
            <v>0</v>
          </cell>
          <cell r="AB1239">
            <v>0</v>
          </cell>
          <cell r="AD1239">
            <v>316</v>
          </cell>
          <cell r="AE1239" t="str">
            <v>DGU</v>
          </cell>
          <cell r="AF1239" t="str">
            <v>316.DGU</v>
          </cell>
        </row>
        <row r="1240">
          <cell r="A1240">
            <v>1240</v>
          </cell>
          <cell r="D1240" t="str">
            <v>CAGW</v>
          </cell>
          <cell r="E1240" t="str">
            <v>P</v>
          </cell>
          <cell r="F1240">
            <v>74331.023294400045</v>
          </cell>
          <cell r="G1240">
            <v>74331.023294400045</v>
          </cell>
          <cell r="H1240">
            <v>0</v>
          </cell>
          <cell r="I1240">
            <v>0</v>
          </cell>
          <cell r="J1240">
            <v>0</v>
          </cell>
          <cell r="K1240">
            <v>0</v>
          </cell>
          <cell r="M1240">
            <v>0.43</v>
          </cell>
          <cell r="N1240">
            <v>31962.340016592017</v>
          </cell>
          <cell r="O1240">
            <v>42368.683277808028</v>
          </cell>
          <cell r="Q1240">
            <v>0</v>
          </cell>
          <cell r="R1240">
            <v>0</v>
          </cell>
          <cell r="Y1240">
            <v>0</v>
          </cell>
          <cell r="Z1240">
            <v>0</v>
          </cell>
          <cell r="AA1240">
            <v>0</v>
          </cell>
          <cell r="AB1240">
            <v>0</v>
          </cell>
          <cell r="AD1240">
            <v>316</v>
          </cell>
          <cell r="AE1240" t="str">
            <v>CAGW</v>
          </cell>
          <cell r="AF1240" t="str">
            <v>316.CAGW</v>
          </cell>
        </row>
        <row r="1241">
          <cell r="A1241">
            <v>1241</v>
          </cell>
          <cell r="D1241" t="str">
            <v>CAEW</v>
          </cell>
          <cell r="E1241" t="str">
            <v>P</v>
          </cell>
          <cell r="F1241">
            <v>0</v>
          </cell>
          <cell r="G1241">
            <v>0</v>
          </cell>
          <cell r="H1241">
            <v>0</v>
          </cell>
          <cell r="I1241">
            <v>0</v>
          </cell>
          <cell r="J1241">
            <v>0</v>
          </cell>
          <cell r="K1241">
            <v>0</v>
          </cell>
          <cell r="M1241">
            <v>0.43</v>
          </cell>
          <cell r="N1241">
            <v>0</v>
          </cell>
          <cell r="O1241">
            <v>0</v>
          </cell>
          <cell r="Q1241">
            <v>0</v>
          </cell>
          <cell r="R1241">
            <v>0</v>
          </cell>
          <cell r="Y1241">
            <v>0</v>
          </cell>
          <cell r="Z1241">
            <v>0</v>
          </cell>
          <cell r="AA1241">
            <v>0</v>
          </cell>
          <cell r="AB1241">
            <v>0</v>
          </cell>
          <cell r="AD1241">
            <v>316</v>
          </cell>
          <cell r="AE1241" t="str">
            <v>CAEW</v>
          </cell>
          <cell r="AF1241" t="str">
            <v>316.CAEW</v>
          </cell>
        </row>
        <row r="1242">
          <cell r="A1242">
            <v>1242</v>
          </cell>
          <cell r="D1242" t="str">
            <v>JBG</v>
          </cell>
          <cell r="E1242" t="str">
            <v>P</v>
          </cell>
          <cell r="F1242">
            <v>953639.48559250752</v>
          </cell>
          <cell r="G1242">
            <v>953639.48559250752</v>
          </cell>
          <cell r="H1242">
            <v>0</v>
          </cell>
          <cell r="I1242">
            <v>0</v>
          </cell>
          <cell r="J1242">
            <v>0</v>
          </cell>
          <cell r="K1242">
            <v>0</v>
          </cell>
          <cell r="M1242">
            <v>0.43</v>
          </cell>
          <cell r="N1242">
            <v>410064.97880477825</v>
          </cell>
          <cell r="O1242">
            <v>543574.50678772933</v>
          </cell>
          <cell r="Y1242">
            <v>0</v>
          </cell>
          <cell r="Z1242">
            <v>0</v>
          </cell>
          <cell r="AA1242">
            <v>0</v>
          </cell>
          <cell r="AB1242">
            <v>0</v>
          </cell>
          <cell r="AD1242">
            <v>316</v>
          </cell>
          <cell r="AE1242" t="str">
            <v>JBG</v>
          </cell>
          <cell r="AF1242" t="str">
            <v>316.JBG</v>
          </cell>
        </row>
        <row r="1243">
          <cell r="A1243">
            <v>1243</v>
          </cell>
          <cell r="F1243">
            <v>1027970.5088869076</v>
          </cell>
          <cell r="G1243">
            <v>1027970.5088869076</v>
          </cell>
          <cell r="H1243">
            <v>0</v>
          </cell>
          <cell r="I1243">
            <v>0</v>
          </cell>
          <cell r="J1243">
            <v>0</v>
          </cell>
          <cell r="K1243">
            <v>0</v>
          </cell>
          <cell r="N1243">
            <v>442027.31882137025</v>
          </cell>
          <cell r="O1243">
            <v>585943.19006553735</v>
          </cell>
          <cell r="Q1243">
            <v>0</v>
          </cell>
          <cell r="R1243">
            <v>0</v>
          </cell>
          <cell r="T1243">
            <v>0</v>
          </cell>
          <cell r="U1243">
            <v>0</v>
          </cell>
          <cell r="V1243">
            <v>0</v>
          </cell>
          <cell r="W1243">
            <v>0</v>
          </cell>
          <cell r="X1243">
            <v>0</v>
          </cell>
          <cell r="Y1243">
            <v>0</v>
          </cell>
          <cell r="Z1243">
            <v>0</v>
          </cell>
          <cell r="AA1243">
            <v>0</v>
          </cell>
          <cell r="AB1243">
            <v>0</v>
          </cell>
          <cell r="AD1243">
            <v>316</v>
          </cell>
          <cell r="AE1243" t="str">
            <v>NA</v>
          </cell>
          <cell r="AF1243" t="str">
            <v>316.NA1</v>
          </cell>
        </row>
        <row r="1244">
          <cell r="A1244">
            <v>1244</v>
          </cell>
          <cell r="AD1244">
            <v>316</v>
          </cell>
          <cell r="AE1244" t="str">
            <v>NA</v>
          </cell>
          <cell r="AF1244" t="str">
            <v>316.NA2</v>
          </cell>
        </row>
        <row r="1245">
          <cell r="A1245">
            <v>1245</v>
          </cell>
          <cell r="AD1245">
            <v>316</v>
          </cell>
          <cell r="AE1245" t="str">
            <v>NA</v>
          </cell>
          <cell r="AF1245" t="str">
            <v>316.NA3</v>
          </cell>
        </row>
        <row r="1246">
          <cell r="A1246">
            <v>1246</v>
          </cell>
          <cell r="B1246" t="str">
            <v>SP</v>
          </cell>
          <cell r="C1246" t="str">
            <v>Unclassified Steam Plant - Account 300</v>
          </cell>
          <cell r="AD1246" t="str">
            <v>SP</v>
          </cell>
          <cell r="AE1246" t="str">
            <v>NA</v>
          </cell>
          <cell r="AF1246" t="str">
            <v>SP.NA</v>
          </cell>
        </row>
        <row r="1247">
          <cell r="A1247">
            <v>1247</v>
          </cell>
          <cell r="D1247" t="str">
            <v>SG</v>
          </cell>
          <cell r="E1247" t="str">
            <v>P</v>
          </cell>
          <cell r="F1247">
            <v>405782.26273900189</v>
          </cell>
          <cell r="G1247">
            <v>405782.26273900189</v>
          </cell>
          <cell r="H1247">
            <v>0</v>
          </cell>
          <cell r="I1247">
            <v>0</v>
          </cell>
          <cell r="J1247">
            <v>0</v>
          </cell>
          <cell r="K1247">
            <v>0</v>
          </cell>
          <cell r="M1247">
            <v>0.43</v>
          </cell>
          <cell r="N1247">
            <v>174486.37297777081</v>
          </cell>
          <cell r="O1247">
            <v>231295.88976123111</v>
          </cell>
          <cell r="Q1247">
            <v>0</v>
          </cell>
          <cell r="R1247">
            <v>0</v>
          </cell>
          <cell r="Y1247">
            <v>0</v>
          </cell>
          <cell r="Z1247">
            <v>0</v>
          </cell>
          <cell r="AA1247">
            <v>0</v>
          </cell>
          <cell r="AB1247">
            <v>0</v>
          </cell>
          <cell r="AD1247" t="str">
            <v>SP</v>
          </cell>
          <cell r="AE1247" t="str">
            <v>SG</v>
          </cell>
          <cell r="AF1247" t="str">
            <v>SP.SG</v>
          </cell>
        </row>
        <row r="1248">
          <cell r="A1248">
            <v>1248</v>
          </cell>
          <cell r="F1248">
            <v>405782.26273900189</v>
          </cell>
          <cell r="G1248">
            <v>405782.26273900189</v>
          </cell>
          <cell r="H1248">
            <v>0</v>
          </cell>
          <cell r="I1248">
            <v>0</v>
          </cell>
          <cell r="J1248">
            <v>0</v>
          </cell>
          <cell r="K1248">
            <v>0</v>
          </cell>
          <cell r="N1248">
            <v>174486.37297777081</v>
          </cell>
          <cell r="O1248">
            <v>231295.88976123111</v>
          </cell>
          <cell r="Q1248">
            <v>0</v>
          </cell>
          <cell r="R1248">
            <v>0</v>
          </cell>
          <cell r="T1248">
            <v>0</v>
          </cell>
          <cell r="U1248">
            <v>0</v>
          </cell>
          <cell r="V1248">
            <v>0</v>
          </cell>
          <cell r="W1248">
            <v>0</v>
          </cell>
          <cell r="X1248">
            <v>0</v>
          </cell>
          <cell r="Y1248">
            <v>0</v>
          </cell>
          <cell r="Z1248">
            <v>0</v>
          </cell>
          <cell r="AA1248">
            <v>0</v>
          </cell>
          <cell r="AB1248">
            <v>0</v>
          </cell>
          <cell r="AD1248" t="str">
            <v>SP</v>
          </cell>
          <cell r="AE1248" t="str">
            <v>NA</v>
          </cell>
          <cell r="AF1248" t="str">
            <v>SP.NA1</v>
          </cell>
        </row>
        <row r="1249">
          <cell r="A1249">
            <v>1249</v>
          </cell>
          <cell r="AD1249" t="str">
            <v>SP</v>
          </cell>
          <cell r="AE1249" t="str">
            <v>NA</v>
          </cell>
          <cell r="AF1249" t="str">
            <v>SP.NA2</v>
          </cell>
        </row>
        <row r="1250">
          <cell r="A1250">
            <v>1250</v>
          </cell>
          <cell r="AD1250" t="str">
            <v>SP</v>
          </cell>
          <cell r="AE1250" t="str">
            <v>NA</v>
          </cell>
          <cell r="AF1250" t="str">
            <v>SP.NA3</v>
          </cell>
        </row>
        <row r="1251">
          <cell r="A1251">
            <v>1251</v>
          </cell>
          <cell r="B1251" t="str">
            <v>Total Steam Production Plant</v>
          </cell>
          <cell r="F1251">
            <v>285837059.16704088</v>
          </cell>
          <cell r="G1251">
            <v>285837059.16704088</v>
          </cell>
          <cell r="H1251">
            <v>0</v>
          </cell>
          <cell r="I1251">
            <v>0</v>
          </cell>
          <cell r="J1251">
            <v>0</v>
          </cell>
          <cell r="K1251">
            <v>0</v>
          </cell>
          <cell r="N1251">
            <v>122909935.44182758</v>
          </cell>
          <cell r="O1251">
            <v>162927123.72521335</v>
          </cell>
          <cell r="Q1251">
            <v>0</v>
          </cell>
          <cell r="R1251">
            <v>0</v>
          </cell>
          <cell r="T1251">
            <v>0</v>
          </cell>
          <cell r="U1251">
            <v>0</v>
          </cell>
          <cell r="V1251">
            <v>0</v>
          </cell>
          <cell r="W1251">
            <v>0</v>
          </cell>
          <cell r="X1251">
            <v>0</v>
          </cell>
          <cell r="Y1251">
            <v>0</v>
          </cell>
          <cell r="Z1251">
            <v>0</v>
          </cell>
          <cell r="AA1251">
            <v>0</v>
          </cell>
          <cell r="AB1251">
            <v>0</v>
          </cell>
          <cell r="AD1251" t="str">
            <v>Total Steam Production Plant</v>
          </cell>
          <cell r="AE1251" t="str">
            <v>NA</v>
          </cell>
          <cell r="AF1251" t="str">
            <v>Total Steam Production Plant.NA</v>
          </cell>
        </row>
        <row r="1252">
          <cell r="A1252">
            <v>1252</v>
          </cell>
          <cell r="AD1252" t="str">
            <v>Total Steam Production Plant</v>
          </cell>
          <cell r="AE1252" t="str">
            <v>NA</v>
          </cell>
          <cell r="AF1252" t="str">
            <v>Total Steam Production Plant.NA1</v>
          </cell>
        </row>
        <row r="1253">
          <cell r="A1253">
            <v>1253</v>
          </cell>
          <cell r="B1253">
            <v>320</v>
          </cell>
          <cell r="C1253" t="str">
            <v>Land and Land Rights</v>
          </cell>
          <cell r="AD1253">
            <v>320</v>
          </cell>
          <cell r="AE1253" t="str">
            <v>NA</v>
          </cell>
          <cell r="AF1253" t="str">
            <v>320.NA</v>
          </cell>
        </row>
        <row r="1254">
          <cell r="A1254">
            <v>1254</v>
          </cell>
          <cell r="D1254" t="str">
            <v>SG</v>
          </cell>
          <cell r="E1254" t="str">
            <v>P</v>
          </cell>
          <cell r="F1254">
            <v>0</v>
          </cell>
          <cell r="G1254">
            <v>0</v>
          </cell>
          <cell r="H1254">
            <v>0</v>
          </cell>
          <cell r="I1254">
            <v>0</v>
          </cell>
          <cell r="J1254">
            <v>0</v>
          </cell>
          <cell r="K1254">
            <v>0</v>
          </cell>
          <cell r="M1254">
            <v>0.43</v>
          </cell>
          <cell r="N1254">
            <v>0</v>
          </cell>
          <cell r="O1254">
            <v>0</v>
          </cell>
          <cell r="Q1254">
            <v>0</v>
          </cell>
          <cell r="R1254">
            <v>0</v>
          </cell>
          <cell r="Y1254">
            <v>0</v>
          </cell>
          <cell r="Z1254">
            <v>0</v>
          </cell>
          <cell r="AA1254">
            <v>0</v>
          </cell>
          <cell r="AB1254">
            <v>0</v>
          </cell>
          <cell r="AD1254">
            <v>320</v>
          </cell>
          <cell r="AE1254" t="str">
            <v>SG</v>
          </cell>
          <cell r="AF1254" t="str">
            <v>320.SG</v>
          </cell>
        </row>
        <row r="1255">
          <cell r="A1255">
            <v>1255</v>
          </cell>
          <cell r="F1255">
            <v>0</v>
          </cell>
          <cell r="G1255">
            <v>0</v>
          </cell>
          <cell r="H1255">
            <v>0</v>
          </cell>
          <cell r="I1255">
            <v>0</v>
          </cell>
          <cell r="J1255">
            <v>0</v>
          </cell>
          <cell r="K1255">
            <v>0</v>
          </cell>
          <cell r="N1255">
            <v>0</v>
          </cell>
          <cell r="O1255">
            <v>0</v>
          </cell>
          <cell r="Q1255">
            <v>0</v>
          </cell>
          <cell r="R1255">
            <v>0</v>
          </cell>
          <cell r="T1255">
            <v>0</v>
          </cell>
          <cell r="U1255">
            <v>0</v>
          </cell>
          <cell r="V1255">
            <v>0</v>
          </cell>
          <cell r="W1255">
            <v>0</v>
          </cell>
          <cell r="X1255">
            <v>0</v>
          </cell>
          <cell r="Y1255">
            <v>0</v>
          </cell>
          <cell r="Z1255">
            <v>0</v>
          </cell>
          <cell r="AA1255">
            <v>0</v>
          </cell>
          <cell r="AB1255">
            <v>0</v>
          </cell>
          <cell r="AD1255">
            <v>320</v>
          </cell>
          <cell r="AE1255" t="str">
            <v>NA</v>
          </cell>
          <cell r="AF1255" t="str">
            <v>320.NA1</v>
          </cell>
        </row>
        <row r="1256">
          <cell r="A1256">
            <v>1256</v>
          </cell>
          <cell r="AD1256">
            <v>320</v>
          </cell>
          <cell r="AE1256" t="str">
            <v>NA</v>
          </cell>
          <cell r="AF1256" t="str">
            <v>320.NA2</v>
          </cell>
        </row>
        <row r="1257">
          <cell r="A1257">
            <v>1257</v>
          </cell>
          <cell r="B1257">
            <v>321</v>
          </cell>
          <cell r="C1257" t="str">
            <v>Structures and Improvements</v>
          </cell>
          <cell r="AD1257">
            <v>321</v>
          </cell>
          <cell r="AE1257" t="str">
            <v>NA</v>
          </cell>
          <cell r="AF1257" t="str">
            <v>321.NA</v>
          </cell>
        </row>
        <row r="1258">
          <cell r="A1258">
            <v>1258</v>
          </cell>
          <cell r="D1258" t="str">
            <v>SG</v>
          </cell>
          <cell r="E1258" t="str">
            <v>P</v>
          </cell>
          <cell r="F1258">
            <v>0</v>
          </cell>
          <cell r="G1258">
            <v>0</v>
          </cell>
          <cell r="H1258">
            <v>0</v>
          </cell>
          <cell r="I1258">
            <v>0</v>
          </cell>
          <cell r="J1258">
            <v>0</v>
          </cell>
          <cell r="K1258">
            <v>0</v>
          </cell>
          <cell r="M1258">
            <v>0.43</v>
          </cell>
          <cell r="N1258">
            <v>0</v>
          </cell>
          <cell r="O1258">
            <v>0</v>
          </cell>
          <cell r="Q1258">
            <v>0</v>
          </cell>
          <cell r="R1258">
            <v>0</v>
          </cell>
          <cell r="Y1258">
            <v>0</v>
          </cell>
          <cell r="Z1258">
            <v>0</v>
          </cell>
          <cell r="AA1258">
            <v>0</v>
          </cell>
          <cell r="AB1258">
            <v>0</v>
          </cell>
          <cell r="AD1258">
            <v>321</v>
          </cell>
          <cell r="AE1258" t="str">
            <v>SG</v>
          </cell>
          <cell r="AF1258" t="str">
            <v>321.SG</v>
          </cell>
        </row>
        <row r="1259">
          <cell r="A1259">
            <v>1259</v>
          </cell>
          <cell r="F1259">
            <v>0</v>
          </cell>
          <cell r="G1259">
            <v>0</v>
          </cell>
          <cell r="H1259">
            <v>0</v>
          </cell>
          <cell r="I1259">
            <v>0</v>
          </cell>
          <cell r="J1259">
            <v>0</v>
          </cell>
          <cell r="K1259">
            <v>0</v>
          </cell>
          <cell r="N1259">
            <v>0</v>
          </cell>
          <cell r="O1259">
            <v>0</v>
          </cell>
          <cell r="Q1259">
            <v>0</v>
          </cell>
          <cell r="R1259">
            <v>0</v>
          </cell>
          <cell r="T1259">
            <v>0</v>
          </cell>
          <cell r="U1259">
            <v>0</v>
          </cell>
          <cell r="V1259">
            <v>0</v>
          </cell>
          <cell r="W1259">
            <v>0</v>
          </cell>
          <cell r="X1259">
            <v>0</v>
          </cell>
          <cell r="Y1259">
            <v>0</v>
          </cell>
          <cell r="Z1259">
            <v>0</v>
          </cell>
          <cell r="AA1259">
            <v>0</v>
          </cell>
          <cell r="AB1259">
            <v>0</v>
          </cell>
          <cell r="AD1259">
            <v>321</v>
          </cell>
          <cell r="AE1259" t="str">
            <v>NA</v>
          </cell>
          <cell r="AF1259" t="str">
            <v>321.NA1</v>
          </cell>
        </row>
        <row r="1260">
          <cell r="A1260">
            <v>1260</v>
          </cell>
          <cell r="AD1260">
            <v>321</v>
          </cell>
          <cell r="AE1260" t="str">
            <v>NA</v>
          </cell>
          <cell r="AF1260" t="str">
            <v>321.NA2</v>
          </cell>
        </row>
        <row r="1261">
          <cell r="A1261">
            <v>1261</v>
          </cell>
          <cell r="B1261">
            <v>322</v>
          </cell>
          <cell r="C1261" t="str">
            <v>Reactor Plant Equipment</v>
          </cell>
          <cell r="AD1261">
            <v>322</v>
          </cell>
          <cell r="AE1261" t="str">
            <v>NA</v>
          </cell>
          <cell r="AF1261" t="str">
            <v>322.NA</v>
          </cell>
        </row>
        <row r="1262">
          <cell r="A1262">
            <v>1262</v>
          </cell>
          <cell r="D1262" t="str">
            <v>SG</v>
          </cell>
          <cell r="E1262" t="str">
            <v>P</v>
          </cell>
          <cell r="F1262">
            <v>0</v>
          </cell>
          <cell r="G1262">
            <v>0</v>
          </cell>
          <cell r="H1262">
            <v>0</v>
          </cell>
          <cell r="I1262">
            <v>0</v>
          </cell>
          <cell r="J1262">
            <v>0</v>
          </cell>
          <cell r="K1262">
            <v>0</v>
          </cell>
          <cell r="M1262">
            <v>0.43</v>
          </cell>
          <cell r="N1262">
            <v>0</v>
          </cell>
          <cell r="O1262">
            <v>0</v>
          </cell>
          <cell r="Q1262">
            <v>0</v>
          </cell>
          <cell r="R1262">
            <v>0</v>
          </cell>
          <cell r="Y1262">
            <v>0</v>
          </cell>
          <cell r="Z1262">
            <v>0</v>
          </cell>
          <cell r="AA1262">
            <v>0</v>
          </cell>
          <cell r="AB1262">
            <v>0</v>
          </cell>
          <cell r="AD1262">
            <v>322</v>
          </cell>
          <cell r="AE1262" t="str">
            <v>SG</v>
          </cell>
          <cell r="AF1262" t="str">
            <v>322.SG</v>
          </cell>
        </row>
        <row r="1263">
          <cell r="A1263">
            <v>1263</v>
          </cell>
          <cell r="F1263">
            <v>0</v>
          </cell>
          <cell r="G1263">
            <v>0</v>
          </cell>
          <cell r="H1263">
            <v>0</v>
          </cell>
          <cell r="I1263">
            <v>0</v>
          </cell>
          <cell r="J1263">
            <v>0</v>
          </cell>
          <cell r="K1263">
            <v>0</v>
          </cell>
          <cell r="N1263">
            <v>0</v>
          </cell>
          <cell r="O1263">
            <v>0</v>
          </cell>
          <cell r="Q1263">
            <v>0</v>
          </cell>
          <cell r="R1263">
            <v>0</v>
          </cell>
          <cell r="T1263">
            <v>0</v>
          </cell>
          <cell r="U1263">
            <v>0</v>
          </cell>
          <cell r="V1263">
            <v>0</v>
          </cell>
          <cell r="W1263">
            <v>0</v>
          </cell>
          <cell r="X1263">
            <v>0</v>
          </cell>
          <cell r="Y1263">
            <v>0</v>
          </cell>
          <cell r="Z1263">
            <v>0</v>
          </cell>
          <cell r="AA1263">
            <v>0</v>
          </cell>
          <cell r="AB1263">
            <v>0</v>
          </cell>
          <cell r="AD1263">
            <v>322</v>
          </cell>
          <cell r="AE1263" t="str">
            <v>NA</v>
          </cell>
          <cell r="AF1263" t="str">
            <v>322.NA1</v>
          </cell>
        </row>
        <row r="1264">
          <cell r="A1264">
            <v>1264</v>
          </cell>
          <cell r="AD1264">
            <v>322</v>
          </cell>
          <cell r="AE1264" t="str">
            <v>NA</v>
          </cell>
          <cell r="AF1264" t="str">
            <v>322.NA2</v>
          </cell>
        </row>
        <row r="1265">
          <cell r="A1265">
            <v>1265</v>
          </cell>
          <cell r="B1265">
            <v>323</v>
          </cell>
          <cell r="C1265" t="str">
            <v>Turbogenerator Units</v>
          </cell>
          <cell r="AD1265">
            <v>323</v>
          </cell>
          <cell r="AE1265" t="str">
            <v>NA</v>
          </cell>
          <cell r="AF1265" t="str">
            <v>323.NA</v>
          </cell>
        </row>
        <row r="1266">
          <cell r="A1266">
            <v>1266</v>
          </cell>
          <cell r="D1266" t="str">
            <v>SG</v>
          </cell>
          <cell r="E1266" t="str">
            <v>P</v>
          </cell>
          <cell r="F1266">
            <v>0</v>
          </cell>
          <cell r="G1266">
            <v>0</v>
          </cell>
          <cell r="H1266">
            <v>0</v>
          </cell>
          <cell r="I1266">
            <v>0</v>
          </cell>
          <cell r="J1266">
            <v>0</v>
          </cell>
          <cell r="K1266">
            <v>0</v>
          </cell>
          <cell r="M1266">
            <v>0.43</v>
          </cell>
          <cell r="N1266">
            <v>0</v>
          </cell>
          <cell r="O1266">
            <v>0</v>
          </cell>
          <cell r="Q1266">
            <v>0</v>
          </cell>
          <cell r="R1266">
            <v>0</v>
          </cell>
          <cell r="Y1266">
            <v>0</v>
          </cell>
          <cell r="Z1266">
            <v>0</v>
          </cell>
          <cell r="AA1266">
            <v>0</v>
          </cell>
          <cell r="AB1266">
            <v>0</v>
          </cell>
          <cell r="AD1266">
            <v>323</v>
          </cell>
          <cell r="AE1266" t="str">
            <v>SG</v>
          </cell>
          <cell r="AF1266" t="str">
            <v>323.SG</v>
          </cell>
        </row>
        <row r="1267">
          <cell r="A1267">
            <v>1267</v>
          </cell>
          <cell r="F1267">
            <v>0</v>
          </cell>
          <cell r="G1267">
            <v>0</v>
          </cell>
          <cell r="H1267">
            <v>0</v>
          </cell>
          <cell r="I1267">
            <v>0</v>
          </cell>
          <cell r="J1267">
            <v>0</v>
          </cell>
          <cell r="K1267">
            <v>0</v>
          </cell>
          <cell r="N1267">
            <v>0</v>
          </cell>
          <cell r="O1267">
            <v>0</v>
          </cell>
          <cell r="Q1267">
            <v>0</v>
          </cell>
          <cell r="R1267">
            <v>0</v>
          </cell>
          <cell r="T1267">
            <v>0</v>
          </cell>
          <cell r="U1267">
            <v>0</v>
          </cell>
          <cell r="V1267">
            <v>0</v>
          </cell>
          <cell r="W1267">
            <v>0</v>
          </cell>
          <cell r="X1267">
            <v>0</v>
          </cell>
          <cell r="Y1267">
            <v>0</v>
          </cell>
          <cell r="Z1267">
            <v>0</v>
          </cell>
          <cell r="AA1267">
            <v>0</v>
          </cell>
          <cell r="AB1267">
            <v>0</v>
          </cell>
          <cell r="AD1267">
            <v>323</v>
          </cell>
          <cell r="AE1267" t="str">
            <v>NA</v>
          </cell>
          <cell r="AF1267" t="str">
            <v>323.NA1</v>
          </cell>
        </row>
        <row r="1268">
          <cell r="A1268">
            <v>1268</v>
          </cell>
          <cell r="AD1268">
            <v>323</v>
          </cell>
          <cell r="AE1268" t="str">
            <v>NA</v>
          </cell>
          <cell r="AF1268" t="str">
            <v>323.NA2</v>
          </cell>
        </row>
        <row r="1269">
          <cell r="A1269">
            <v>1269</v>
          </cell>
          <cell r="B1269">
            <v>324</v>
          </cell>
          <cell r="C1269" t="str">
            <v>Land and Land Rights</v>
          </cell>
          <cell r="AD1269">
            <v>324</v>
          </cell>
          <cell r="AE1269" t="str">
            <v>NA</v>
          </cell>
          <cell r="AF1269" t="str">
            <v>324.NA</v>
          </cell>
        </row>
        <row r="1270">
          <cell r="A1270">
            <v>1270</v>
          </cell>
          <cell r="D1270" t="str">
            <v>SG</v>
          </cell>
          <cell r="E1270" t="str">
            <v>P</v>
          </cell>
          <cell r="F1270">
            <v>0</v>
          </cell>
          <cell r="G1270">
            <v>0</v>
          </cell>
          <cell r="H1270">
            <v>0</v>
          </cell>
          <cell r="I1270">
            <v>0</v>
          </cell>
          <cell r="J1270">
            <v>0</v>
          </cell>
          <cell r="K1270">
            <v>0</v>
          </cell>
          <cell r="M1270">
            <v>0.43</v>
          </cell>
          <cell r="N1270">
            <v>0</v>
          </cell>
          <cell r="O1270">
            <v>0</v>
          </cell>
          <cell r="Q1270">
            <v>0</v>
          </cell>
          <cell r="R1270">
            <v>0</v>
          </cell>
          <cell r="Y1270">
            <v>0</v>
          </cell>
          <cell r="Z1270">
            <v>0</v>
          </cell>
          <cell r="AA1270">
            <v>0</v>
          </cell>
          <cell r="AB1270">
            <v>0</v>
          </cell>
          <cell r="AD1270">
            <v>324</v>
          </cell>
          <cell r="AE1270" t="str">
            <v>SG</v>
          </cell>
          <cell r="AF1270" t="str">
            <v>324.SG</v>
          </cell>
        </row>
        <row r="1271">
          <cell r="A1271">
            <v>1271</v>
          </cell>
          <cell r="F1271">
            <v>0</v>
          </cell>
          <cell r="G1271">
            <v>0</v>
          </cell>
          <cell r="H1271">
            <v>0</v>
          </cell>
          <cell r="I1271">
            <v>0</v>
          </cell>
          <cell r="J1271">
            <v>0</v>
          </cell>
          <cell r="K1271">
            <v>0</v>
          </cell>
          <cell r="N1271">
            <v>0</v>
          </cell>
          <cell r="O1271">
            <v>0</v>
          </cell>
          <cell r="Q1271">
            <v>0</v>
          </cell>
          <cell r="R1271">
            <v>0</v>
          </cell>
          <cell r="T1271">
            <v>0</v>
          </cell>
          <cell r="U1271">
            <v>0</v>
          </cell>
          <cell r="V1271">
            <v>0</v>
          </cell>
          <cell r="W1271">
            <v>0</v>
          </cell>
          <cell r="X1271">
            <v>0</v>
          </cell>
          <cell r="Y1271">
            <v>0</v>
          </cell>
          <cell r="Z1271">
            <v>0</v>
          </cell>
          <cell r="AA1271">
            <v>0</v>
          </cell>
          <cell r="AB1271">
            <v>0</v>
          </cell>
          <cell r="AD1271">
            <v>324</v>
          </cell>
          <cell r="AE1271" t="str">
            <v>NA</v>
          </cell>
          <cell r="AF1271" t="str">
            <v>324.NA1</v>
          </cell>
        </row>
        <row r="1272">
          <cell r="A1272">
            <v>1272</v>
          </cell>
          <cell r="AD1272">
            <v>324</v>
          </cell>
          <cell r="AE1272" t="str">
            <v>NA</v>
          </cell>
          <cell r="AF1272" t="str">
            <v>324.NA2</v>
          </cell>
        </row>
        <row r="1273">
          <cell r="A1273">
            <v>1273</v>
          </cell>
          <cell r="B1273">
            <v>325</v>
          </cell>
          <cell r="C1273" t="str">
            <v>Misc. Power Plant Equipment</v>
          </cell>
          <cell r="AD1273">
            <v>325</v>
          </cell>
          <cell r="AE1273" t="str">
            <v>NA</v>
          </cell>
          <cell r="AF1273" t="str">
            <v>325.NA</v>
          </cell>
        </row>
        <row r="1274">
          <cell r="A1274">
            <v>1274</v>
          </cell>
          <cell r="D1274" t="str">
            <v>SG</v>
          </cell>
          <cell r="E1274" t="str">
            <v>P</v>
          </cell>
          <cell r="F1274">
            <v>0</v>
          </cell>
          <cell r="G1274">
            <v>0</v>
          </cell>
          <cell r="H1274">
            <v>0</v>
          </cell>
          <cell r="I1274">
            <v>0</v>
          </cell>
          <cell r="J1274">
            <v>0</v>
          </cell>
          <cell r="K1274">
            <v>0</v>
          </cell>
          <cell r="M1274">
            <v>0.43</v>
          </cell>
          <cell r="N1274">
            <v>0</v>
          </cell>
          <cell r="O1274">
            <v>0</v>
          </cell>
          <cell r="Q1274">
            <v>0</v>
          </cell>
          <cell r="R1274">
            <v>0</v>
          </cell>
          <cell r="Y1274">
            <v>0</v>
          </cell>
          <cell r="Z1274">
            <v>0</v>
          </cell>
          <cell r="AA1274">
            <v>0</v>
          </cell>
          <cell r="AB1274">
            <v>0</v>
          </cell>
          <cell r="AD1274">
            <v>325</v>
          </cell>
          <cell r="AE1274" t="str">
            <v>SG</v>
          </cell>
          <cell r="AF1274" t="str">
            <v>325.SG</v>
          </cell>
        </row>
        <row r="1275">
          <cell r="A1275">
            <v>1275</v>
          </cell>
          <cell r="F1275">
            <v>0</v>
          </cell>
          <cell r="G1275">
            <v>0</v>
          </cell>
          <cell r="H1275">
            <v>0</v>
          </cell>
          <cell r="I1275">
            <v>0</v>
          </cell>
          <cell r="J1275">
            <v>0</v>
          </cell>
          <cell r="K1275">
            <v>0</v>
          </cell>
          <cell r="N1275">
            <v>0</v>
          </cell>
          <cell r="O1275">
            <v>0</v>
          </cell>
          <cell r="Q1275">
            <v>0</v>
          </cell>
          <cell r="R1275">
            <v>0</v>
          </cell>
          <cell r="T1275">
            <v>0</v>
          </cell>
          <cell r="U1275">
            <v>0</v>
          </cell>
          <cell r="V1275">
            <v>0</v>
          </cell>
          <cell r="W1275">
            <v>0</v>
          </cell>
          <cell r="X1275">
            <v>0</v>
          </cell>
          <cell r="Y1275">
            <v>0</v>
          </cell>
          <cell r="Z1275">
            <v>0</v>
          </cell>
          <cell r="AA1275">
            <v>0</v>
          </cell>
          <cell r="AB1275">
            <v>0</v>
          </cell>
          <cell r="AD1275">
            <v>325</v>
          </cell>
          <cell r="AE1275" t="str">
            <v>NA</v>
          </cell>
          <cell r="AF1275" t="str">
            <v>325.NA1</v>
          </cell>
        </row>
        <row r="1276">
          <cell r="A1276">
            <v>1276</v>
          </cell>
          <cell r="AD1276">
            <v>325</v>
          </cell>
          <cell r="AE1276" t="str">
            <v>NA</v>
          </cell>
          <cell r="AF1276" t="str">
            <v>325.NA2</v>
          </cell>
        </row>
        <row r="1277">
          <cell r="A1277">
            <v>1277</v>
          </cell>
          <cell r="AD1277">
            <v>325</v>
          </cell>
          <cell r="AE1277" t="str">
            <v>NA</v>
          </cell>
          <cell r="AF1277" t="str">
            <v>325.NA3</v>
          </cell>
        </row>
        <row r="1278">
          <cell r="A1278">
            <v>1278</v>
          </cell>
          <cell r="B1278" t="str">
            <v>N00</v>
          </cell>
          <cell r="C1278" t="str">
            <v>Unclassified Nuclear Plant - Acct 300</v>
          </cell>
          <cell r="AD1278" t="str">
            <v>N00</v>
          </cell>
          <cell r="AE1278" t="str">
            <v>NA</v>
          </cell>
          <cell r="AF1278" t="str">
            <v>N00.NA</v>
          </cell>
        </row>
        <row r="1279">
          <cell r="A1279">
            <v>1279</v>
          </cell>
          <cell r="D1279" t="str">
            <v>SG</v>
          </cell>
          <cell r="E1279" t="str">
            <v>P</v>
          </cell>
          <cell r="F1279">
            <v>0</v>
          </cell>
          <cell r="G1279">
            <v>0</v>
          </cell>
          <cell r="H1279">
            <v>0</v>
          </cell>
          <cell r="I1279">
            <v>0</v>
          </cell>
          <cell r="J1279">
            <v>0</v>
          </cell>
          <cell r="K1279">
            <v>0</v>
          </cell>
          <cell r="M1279">
            <v>0.43</v>
          </cell>
          <cell r="N1279">
            <v>0</v>
          </cell>
          <cell r="O1279">
            <v>0</v>
          </cell>
          <cell r="Q1279">
            <v>0</v>
          </cell>
          <cell r="R1279">
            <v>0</v>
          </cell>
          <cell r="Y1279">
            <v>0</v>
          </cell>
          <cell r="Z1279">
            <v>0</v>
          </cell>
          <cell r="AA1279">
            <v>0</v>
          </cell>
          <cell r="AB1279">
            <v>0</v>
          </cell>
          <cell r="AD1279" t="str">
            <v>N00</v>
          </cell>
          <cell r="AE1279" t="str">
            <v>SG</v>
          </cell>
          <cell r="AF1279" t="str">
            <v>N00.SG</v>
          </cell>
        </row>
        <row r="1280">
          <cell r="A1280">
            <v>1280</v>
          </cell>
          <cell r="F1280">
            <v>0</v>
          </cell>
          <cell r="G1280">
            <v>0</v>
          </cell>
          <cell r="H1280">
            <v>0</v>
          </cell>
          <cell r="I1280">
            <v>0</v>
          </cell>
          <cell r="J1280">
            <v>0</v>
          </cell>
          <cell r="K1280">
            <v>0</v>
          </cell>
          <cell r="N1280">
            <v>0</v>
          </cell>
          <cell r="O1280">
            <v>0</v>
          </cell>
          <cell r="Q1280">
            <v>0</v>
          </cell>
          <cell r="R1280">
            <v>0</v>
          </cell>
          <cell r="T1280">
            <v>0</v>
          </cell>
          <cell r="U1280">
            <v>0</v>
          </cell>
          <cell r="V1280">
            <v>0</v>
          </cell>
          <cell r="W1280">
            <v>0</v>
          </cell>
          <cell r="X1280">
            <v>0</v>
          </cell>
          <cell r="Y1280">
            <v>0</v>
          </cell>
          <cell r="Z1280">
            <v>0</v>
          </cell>
          <cell r="AA1280">
            <v>0</v>
          </cell>
          <cell r="AB1280">
            <v>0</v>
          </cell>
          <cell r="AD1280" t="str">
            <v>N00</v>
          </cell>
          <cell r="AE1280" t="str">
            <v>NA</v>
          </cell>
          <cell r="AF1280" t="str">
            <v>N00.NA1</v>
          </cell>
        </row>
        <row r="1281">
          <cell r="A1281">
            <v>1281</v>
          </cell>
          <cell r="AD1281" t="str">
            <v>N00</v>
          </cell>
          <cell r="AE1281" t="str">
            <v>NA</v>
          </cell>
          <cell r="AF1281" t="str">
            <v>N00.NA2</v>
          </cell>
        </row>
        <row r="1282">
          <cell r="A1282">
            <v>1282</v>
          </cell>
          <cell r="AD1282" t="str">
            <v>N00</v>
          </cell>
          <cell r="AE1282" t="str">
            <v>NA</v>
          </cell>
          <cell r="AF1282" t="str">
            <v>N00.NA3</v>
          </cell>
        </row>
        <row r="1283">
          <cell r="A1283">
            <v>1283</v>
          </cell>
          <cell r="B1283" t="str">
            <v>Total Nuclear Production Plant</v>
          </cell>
          <cell r="F1283">
            <v>0</v>
          </cell>
          <cell r="G1283">
            <v>0</v>
          </cell>
          <cell r="H1283">
            <v>0</v>
          </cell>
          <cell r="I1283">
            <v>0</v>
          </cell>
          <cell r="J1283">
            <v>0</v>
          </cell>
          <cell r="K1283">
            <v>0</v>
          </cell>
          <cell r="N1283">
            <v>0</v>
          </cell>
          <cell r="O1283">
            <v>0</v>
          </cell>
          <cell r="Q1283">
            <v>0</v>
          </cell>
          <cell r="R1283">
            <v>0</v>
          </cell>
          <cell r="T1283">
            <v>0</v>
          </cell>
          <cell r="U1283">
            <v>0</v>
          </cell>
          <cell r="V1283">
            <v>0</v>
          </cell>
          <cell r="W1283">
            <v>0</v>
          </cell>
          <cell r="X1283">
            <v>0</v>
          </cell>
          <cell r="Y1283">
            <v>0</v>
          </cell>
          <cell r="Z1283">
            <v>0</v>
          </cell>
          <cell r="AA1283">
            <v>0</v>
          </cell>
          <cell r="AB1283">
            <v>0</v>
          </cell>
          <cell r="AD1283" t="str">
            <v>Total Nuclear Production Plant</v>
          </cell>
          <cell r="AE1283" t="str">
            <v>NA</v>
          </cell>
          <cell r="AF1283" t="str">
            <v>Total Nuclear Production Plant.NA</v>
          </cell>
        </row>
        <row r="1284">
          <cell r="A1284">
            <v>1284</v>
          </cell>
          <cell r="AD1284" t="str">
            <v>Total Nuclear Production Plant</v>
          </cell>
          <cell r="AE1284" t="str">
            <v>NA</v>
          </cell>
          <cell r="AF1284" t="str">
            <v>Total Nuclear Production Plant.NA1</v>
          </cell>
        </row>
        <row r="1285">
          <cell r="A1285">
            <v>1285</v>
          </cell>
          <cell r="B1285">
            <v>330</v>
          </cell>
          <cell r="C1285" t="str">
            <v>Land and Land Rights</v>
          </cell>
          <cell r="AD1285">
            <v>330</v>
          </cell>
          <cell r="AE1285" t="str">
            <v>NA</v>
          </cell>
          <cell r="AF1285" t="str">
            <v>330.NA</v>
          </cell>
        </row>
        <row r="1286">
          <cell r="A1286">
            <v>1286</v>
          </cell>
          <cell r="D1286" t="str">
            <v>CAGW</v>
          </cell>
          <cell r="E1286" t="str">
            <v>P</v>
          </cell>
          <cell r="F1286">
            <v>5856640.1356018111</v>
          </cell>
          <cell r="G1286">
            <v>5856640.1356018111</v>
          </cell>
          <cell r="H1286">
            <v>0</v>
          </cell>
          <cell r="I1286">
            <v>0</v>
          </cell>
          <cell r="J1286">
            <v>0</v>
          </cell>
          <cell r="K1286">
            <v>0</v>
          </cell>
          <cell r="M1286">
            <v>0.43</v>
          </cell>
          <cell r="N1286">
            <v>2518355.2583087785</v>
          </cell>
          <cell r="O1286">
            <v>3338284.8772930326</v>
          </cell>
          <cell r="Q1286">
            <v>0</v>
          </cell>
          <cell r="R1286">
            <v>0</v>
          </cell>
          <cell r="Y1286">
            <v>0</v>
          </cell>
          <cell r="Z1286">
            <v>0</v>
          </cell>
          <cell r="AA1286">
            <v>0</v>
          </cell>
          <cell r="AB1286">
            <v>0</v>
          </cell>
          <cell r="AD1286">
            <v>330</v>
          </cell>
          <cell r="AE1286" t="str">
            <v>CAGW</v>
          </cell>
          <cell r="AF1286" t="str">
            <v>330.CAGW</v>
          </cell>
        </row>
        <row r="1287">
          <cell r="A1287">
            <v>1287</v>
          </cell>
          <cell r="D1287" t="str">
            <v>SGU</v>
          </cell>
          <cell r="E1287" t="str">
            <v>P</v>
          </cell>
          <cell r="F1287">
            <v>0</v>
          </cell>
          <cell r="G1287">
            <v>0</v>
          </cell>
          <cell r="H1287">
            <v>0</v>
          </cell>
          <cell r="I1287">
            <v>0</v>
          </cell>
          <cell r="J1287">
            <v>0</v>
          </cell>
          <cell r="K1287">
            <v>0</v>
          </cell>
          <cell r="M1287">
            <v>0.43</v>
          </cell>
          <cell r="N1287">
            <v>0</v>
          </cell>
          <cell r="O1287">
            <v>0</v>
          </cell>
          <cell r="Y1287">
            <v>0</v>
          </cell>
          <cell r="Z1287">
            <v>0</v>
          </cell>
          <cell r="AA1287">
            <v>0</v>
          </cell>
          <cell r="AB1287">
            <v>0</v>
          </cell>
          <cell r="AD1287">
            <v>330</v>
          </cell>
          <cell r="AE1287" t="str">
            <v>SGU</v>
          </cell>
          <cell r="AF1287" t="str">
            <v>330.SGU</v>
          </cell>
        </row>
        <row r="1288">
          <cell r="A1288">
            <v>1288</v>
          </cell>
          <cell r="F1288">
            <v>5856640.1356018111</v>
          </cell>
          <cell r="G1288">
            <v>5856640.1356018111</v>
          </cell>
          <cell r="H1288">
            <v>0</v>
          </cell>
          <cell r="I1288">
            <v>0</v>
          </cell>
          <cell r="J1288">
            <v>0</v>
          </cell>
          <cell r="K1288">
            <v>0</v>
          </cell>
          <cell r="N1288">
            <v>2518355.2583087785</v>
          </cell>
          <cell r="O1288">
            <v>3338284.8772930326</v>
          </cell>
          <cell r="Q1288">
            <v>0</v>
          </cell>
          <cell r="R1288">
            <v>0</v>
          </cell>
          <cell r="T1288">
            <v>0</v>
          </cell>
          <cell r="U1288">
            <v>0</v>
          </cell>
          <cell r="V1288">
            <v>0</v>
          </cell>
          <cell r="W1288">
            <v>0</v>
          </cell>
          <cell r="X1288">
            <v>0</v>
          </cell>
          <cell r="Y1288">
            <v>0</v>
          </cell>
          <cell r="Z1288">
            <v>0</v>
          </cell>
          <cell r="AA1288">
            <v>0</v>
          </cell>
          <cell r="AB1288">
            <v>0</v>
          </cell>
          <cell r="AD1288">
            <v>330</v>
          </cell>
          <cell r="AE1288" t="str">
            <v>NA</v>
          </cell>
          <cell r="AF1288" t="str">
            <v>330.NA1</v>
          </cell>
        </row>
        <row r="1289">
          <cell r="A1289">
            <v>1289</v>
          </cell>
          <cell r="AD1289">
            <v>330</v>
          </cell>
          <cell r="AE1289" t="str">
            <v>NA</v>
          </cell>
          <cell r="AF1289" t="str">
            <v>330.NA2</v>
          </cell>
        </row>
        <row r="1290">
          <cell r="A1290">
            <v>1290</v>
          </cell>
          <cell r="B1290">
            <v>331</v>
          </cell>
          <cell r="C1290" t="str">
            <v>Structures and Improvements</v>
          </cell>
          <cell r="AD1290">
            <v>331</v>
          </cell>
          <cell r="AE1290" t="str">
            <v>NA</v>
          </cell>
          <cell r="AF1290" t="str">
            <v>331.NA</v>
          </cell>
        </row>
        <row r="1291">
          <cell r="A1291">
            <v>1291</v>
          </cell>
          <cell r="D1291" t="str">
            <v>CAGW</v>
          </cell>
          <cell r="E1291" t="str">
            <v>P</v>
          </cell>
          <cell r="F1291">
            <v>40810816.859668918</v>
          </cell>
          <cell r="G1291">
            <v>40810816.859668918</v>
          </cell>
          <cell r="H1291">
            <v>0</v>
          </cell>
          <cell r="I1291">
            <v>0</v>
          </cell>
          <cell r="J1291">
            <v>0</v>
          </cell>
          <cell r="K1291">
            <v>0</v>
          </cell>
          <cell r="M1291">
            <v>0.43</v>
          </cell>
          <cell r="N1291">
            <v>17548651.249657635</v>
          </cell>
          <cell r="O1291">
            <v>23262165.610011287</v>
          </cell>
          <cell r="Q1291">
            <v>0</v>
          </cell>
          <cell r="R1291">
            <v>0</v>
          </cell>
          <cell r="Y1291">
            <v>0</v>
          </cell>
          <cell r="Z1291">
            <v>0</v>
          </cell>
          <cell r="AA1291">
            <v>0</v>
          </cell>
          <cell r="AB1291">
            <v>0</v>
          </cell>
          <cell r="AD1291">
            <v>331</v>
          </cell>
          <cell r="AE1291" t="str">
            <v>CAGW</v>
          </cell>
          <cell r="AF1291" t="str">
            <v>331.CAGW</v>
          </cell>
        </row>
        <row r="1292">
          <cell r="A1292">
            <v>1292</v>
          </cell>
          <cell r="D1292" t="str">
            <v>SGU</v>
          </cell>
          <cell r="E1292" t="str">
            <v>P</v>
          </cell>
          <cell r="F1292">
            <v>0</v>
          </cell>
          <cell r="G1292">
            <v>0</v>
          </cell>
          <cell r="H1292">
            <v>0</v>
          </cell>
          <cell r="I1292">
            <v>0</v>
          </cell>
          <cell r="J1292">
            <v>0</v>
          </cell>
          <cell r="K1292">
            <v>0</v>
          </cell>
          <cell r="M1292">
            <v>0.43</v>
          </cell>
          <cell r="N1292">
            <v>0</v>
          </cell>
          <cell r="O1292">
            <v>0</v>
          </cell>
          <cell r="Y1292">
            <v>0</v>
          </cell>
          <cell r="Z1292">
            <v>0</v>
          </cell>
          <cell r="AA1292">
            <v>0</v>
          </cell>
          <cell r="AB1292">
            <v>0</v>
          </cell>
          <cell r="AD1292">
            <v>331</v>
          </cell>
          <cell r="AE1292" t="str">
            <v>SGU</v>
          </cell>
          <cell r="AF1292" t="str">
            <v>331.SGU</v>
          </cell>
        </row>
        <row r="1293">
          <cell r="A1293">
            <v>1293</v>
          </cell>
          <cell r="F1293">
            <v>40810816.859668918</v>
          </cell>
          <cell r="G1293">
            <v>40810816.859668918</v>
          </cell>
          <cell r="H1293">
            <v>0</v>
          </cell>
          <cell r="I1293">
            <v>0</v>
          </cell>
          <cell r="J1293">
            <v>0</v>
          </cell>
          <cell r="K1293">
            <v>0</v>
          </cell>
          <cell r="N1293">
            <v>17548651.249657635</v>
          </cell>
          <cell r="O1293">
            <v>23262165.610011287</v>
          </cell>
          <cell r="Q1293">
            <v>0</v>
          </cell>
          <cell r="R1293">
            <v>0</v>
          </cell>
          <cell r="T1293">
            <v>0</v>
          </cell>
          <cell r="U1293">
            <v>0</v>
          </cell>
          <cell r="V1293">
            <v>0</v>
          </cell>
          <cell r="W1293">
            <v>0</v>
          </cell>
          <cell r="X1293">
            <v>0</v>
          </cell>
          <cell r="Y1293">
            <v>0</v>
          </cell>
          <cell r="Z1293">
            <v>0</v>
          </cell>
          <cell r="AA1293">
            <v>0</v>
          </cell>
          <cell r="AB1293">
            <v>0</v>
          </cell>
          <cell r="AD1293">
            <v>331</v>
          </cell>
          <cell r="AE1293" t="str">
            <v>NA</v>
          </cell>
          <cell r="AF1293" t="str">
            <v>331.NA1</v>
          </cell>
        </row>
        <row r="1294">
          <cell r="A1294">
            <v>1294</v>
          </cell>
          <cell r="AD1294">
            <v>331</v>
          </cell>
          <cell r="AE1294" t="str">
            <v>NA</v>
          </cell>
          <cell r="AF1294" t="str">
            <v>331.NA2</v>
          </cell>
        </row>
        <row r="1295">
          <cell r="A1295">
            <v>1295</v>
          </cell>
          <cell r="B1295">
            <v>332</v>
          </cell>
          <cell r="C1295" t="str">
            <v>Reservoirs, Dams &amp; Waterways</v>
          </cell>
          <cell r="AD1295">
            <v>332</v>
          </cell>
          <cell r="AE1295" t="str">
            <v>NA</v>
          </cell>
          <cell r="AF1295" t="str">
            <v>332.NA</v>
          </cell>
        </row>
        <row r="1296">
          <cell r="A1296">
            <v>1296</v>
          </cell>
          <cell r="D1296" t="str">
            <v>CAGW</v>
          </cell>
          <cell r="E1296" t="str">
            <v>P</v>
          </cell>
          <cell r="F1296">
            <v>105176947.04043004</v>
          </cell>
          <cell r="G1296">
            <v>105176947.04043004</v>
          </cell>
          <cell r="H1296">
            <v>0</v>
          </cell>
          <cell r="I1296">
            <v>0</v>
          </cell>
          <cell r="J1296">
            <v>0</v>
          </cell>
          <cell r="K1296">
            <v>0</v>
          </cell>
          <cell r="M1296">
            <v>0.43</v>
          </cell>
          <cell r="N1296">
            <v>45226087.227384917</v>
          </cell>
          <cell r="O1296">
            <v>59950859.813045129</v>
          </cell>
          <cell r="Q1296">
            <v>0</v>
          </cell>
          <cell r="R1296">
            <v>0</v>
          </cell>
          <cell r="Y1296">
            <v>0</v>
          </cell>
          <cell r="Z1296">
            <v>0</v>
          </cell>
          <cell r="AA1296">
            <v>0</v>
          </cell>
          <cell r="AB1296">
            <v>0</v>
          </cell>
          <cell r="AD1296">
            <v>332</v>
          </cell>
          <cell r="AE1296" t="str">
            <v>CAGW</v>
          </cell>
          <cell r="AF1296" t="str">
            <v>332.CAGW</v>
          </cell>
        </row>
        <row r="1297">
          <cell r="A1297">
            <v>1297</v>
          </cell>
          <cell r="D1297" t="str">
            <v>SGU</v>
          </cell>
          <cell r="E1297" t="str">
            <v>P</v>
          </cell>
          <cell r="F1297">
            <v>0</v>
          </cell>
          <cell r="G1297">
            <v>0</v>
          </cell>
          <cell r="H1297">
            <v>0</v>
          </cell>
          <cell r="I1297">
            <v>0</v>
          </cell>
          <cell r="J1297">
            <v>0</v>
          </cell>
          <cell r="K1297">
            <v>0</v>
          </cell>
          <cell r="M1297">
            <v>0.43</v>
          </cell>
          <cell r="N1297">
            <v>0</v>
          </cell>
          <cell r="O1297">
            <v>0</v>
          </cell>
          <cell r="Y1297">
            <v>0</v>
          </cell>
          <cell r="Z1297">
            <v>0</v>
          </cell>
          <cell r="AA1297">
            <v>0</v>
          </cell>
          <cell r="AB1297">
            <v>0</v>
          </cell>
          <cell r="AD1297">
            <v>332</v>
          </cell>
          <cell r="AE1297" t="str">
            <v>SGU</v>
          </cell>
          <cell r="AF1297" t="str">
            <v>332.SGU</v>
          </cell>
        </row>
        <row r="1298">
          <cell r="A1298">
            <v>1298</v>
          </cell>
          <cell r="F1298">
            <v>105176947.04043004</v>
          </cell>
          <cell r="G1298">
            <v>105176947.04043004</v>
          </cell>
          <cell r="H1298">
            <v>0</v>
          </cell>
          <cell r="I1298">
            <v>0</v>
          </cell>
          <cell r="J1298">
            <v>0</v>
          </cell>
          <cell r="K1298">
            <v>0</v>
          </cell>
          <cell r="N1298">
            <v>45226087.227384917</v>
          </cell>
          <cell r="O1298">
            <v>59950859.813045129</v>
          </cell>
          <cell r="Q1298">
            <v>0</v>
          </cell>
          <cell r="R1298">
            <v>0</v>
          </cell>
          <cell r="T1298">
            <v>0</v>
          </cell>
          <cell r="U1298">
            <v>0</v>
          </cell>
          <cell r="V1298">
            <v>0</v>
          </cell>
          <cell r="W1298">
            <v>0</v>
          </cell>
          <cell r="X1298">
            <v>0</v>
          </cell>
          <cell r="Y1298">
            <v>0</v>
          </cell>
          <cell r="Z1298">
            <v>0</v>
          </cell>
          <cell r="AA1298">
            <v>0</v>
          </cell>
          <cell r="AB1298">
            <v>0</v>
          </cell>
          <cell r="AD1298">
            <v>332</v>
          </cell>
          <cell r="AE1298" t="str">
            <v>NA</v>
          </cell>
          <cell r="AF1298" t="str">
            <v>332.NA1</v>
          </cell>
        </row>
        <row r="1299">
          <cell r="A1299">
            <v>1299</v>
          </cell>
          <cell r="AD1299">
            <v>332</v>
          </cell>
          <cell r="AE1299" t="str">
            <v>NA</v>
          </cell>
          <cell r="AF1299" t="str">
            <v>332.NA2</v>
          </cell>
        </row>
        <row r="1300">
          <cell r="A1300">
            <v>1300</v>
          </cell>
          <cell r="B1300">
            <v>333</v>
          </cell>
          <cell r="C1300" t="str">
            <v>Water Wheel, Turbines, &amp; Generators</v>
          </cell>
          <cell r="AD1300">
            <v>333</v>
          </cell>
          <cell r="AE1300" t="str">
            <v>NA</v>
          </cell>
          <cell r="AF1300" t="str">
            <v>333.NA</v>
          </cell>
        </row>
        <row r="1301">
          <cell r="A1301">
            <v>1301</v>
          </cell>
          <cell r="D1301" t="str">
            <v>CAGW</v>
          </cell>
          <cell r="E1301" t="str">
            <v>P</v>
          </cell>
          <cell r="F1301">
            <v>18608663.228960272</v>
          </cell>
          <cell r="G1301">
            <v>18608663.228960272</v>
          </cell>
          <cell r="H1301">
            <v>0</v>
          </cell>
          <cell r="I1301">
            <v>0</v>
          </cell>
          <cell r="J1301">
            <v>0</v>
          </cell>
          <cell r="K1301">
            <v>0</v>
          </cell>
          <cell r="M1301">
            <v>0.43</v>
          </cell>
          <cell r="N1301">
            <v>8001725.1884529172</v>
          </cell>
          <cell r="O1301">
            <v>10606938.040507356</v>
          </cell>
          <cell r="Q1301">
            <v>0</v>
          </cell>
          <cell r="R1301">
            <v>0</v>
          </cell>
          <cell r="Y1301">
            <v>0</v>
          </cell>
          <cell r="Z1301">
            <v>0</v>
          </cell>
          <cell r="AA1301">
            <v>0</v>
          </cell>
          <cell r="AB1301">
            <v>0</v>
          </cell>
          <cell r="AD1301">
            <v>333</v>
          </cell>
          <cell r="AE1301" t="str">
            <v>CAGW</v>
          </cell>
          <cell r="AF1301" t="str">
            <v>333.CAGW</v>
          </cell>
        </row>
        <row r="1302">
          <cell r="A1302">
            <v>1302</v>
          </cell>
          <cell r="D1302" t="str">
            <v>SGU</v>
          </cell>
          <cell r="E1302" t="str">
            <v>P</v>
          </cell>
          <cell r="F1302">
            <v>0</v>
          </cell>
          <cell r="G1302">
            <v>0</v>
          </cell>
          <cell r="H1302">
            <v>0</v>
          </cell>
          <cell r="I1302">
            <v>0</v>
          </cell>
          <cell r="J1302">
            <v>0</v>
          </cell>
          <cell r="K1302">
            <v>0</v>
          </cell>
          <cell r="M1302">
            <v>0.43</v>
          </cell>
          <cell r="N1302">
            <v>0</v>
          </cell>
          <cell r="O1302">
            <v>0</v>
          </cell>
          <cell r="Y1302">
            <v>0</v>
          </cell>
          <cell r="Z1302">
            <v>0</v>
          </cell>
          <cell r="AA1302">
            <v>0</v>
          </cell>
          <cell r="AB1302">
            <v>0</v>
          </cell>
          <cell r="AD1302">
            <v>333</v>
          </cell>
          <cell r="AE1302" t="str">
            <v>SGU</v>
          </cell>
          <cell r="AF1302" t="str">
            <v>333.SGU</v>
          </cell>
        </row>
        <row r="1303">
          <cell r="A1303">
            <v>1303</v>
          </cell>
          <cell r="F1303">
            <v>18608663.228960272</v>
          </cell>
          <cell r="G1303">
            <v>18608663.228960272</v>
          </cell>
          <cell r="H1303">
            <v>0</v>
          </cell>
          <cell r="I1303">
            <v>0</v>
          </cell>
          <cell r="J1303">
            <v>0</v>
          </cell>
          <cell r="K1303">
            <v>0</v>
          </cell>
          <cell r="N1303">
            <v>8001725.1884529172</v>
          </cell>
          <cell r="O1303">
            <v>10606938.040507356</v>
          </cell>
          <cell r="Q1303">
            <v>0</v>
          </cell>
          <cell r="R1303">
            <v>0</v>
          </cell>
          <cell r="T1303">
            <v>0</v>
          </cell>
          <cell r="U1303">
            <v>0</v>
          </cell>
          <cell r="V1303">
            <v>0</v>
          </cell>
          <cell r="W1303">
            <v>0</v>
          </cell>
          <cell r="X1303">
            <v>0</v>
          </cell>
          <cell r="Y1303">
            <v>0</v>
          </cell>
          <cell r="Z1303">
            <v>0</v>
          </cell>
          <cell r="AA1303">
            <v>0</v>
          </cell>
          <cell r="AB1303">
            <v>0</v>
          </cell>
          <cell r="AD1303">
            <v>333</v>
          </cell>
          <cell r="AE1303" t="str">
            <v>NA</v>
          </cell>
          <cell r="AF1303" t="str">
            <v>333.NA1</v>
          </cell>
        </row>
        <row r="1304">
          <cell r="A1304">
            <v>1304</v>
          </cell>
          <cell r="AD1304">
            <v>333</v>
          </cell>
          <cell r="AE1304" t="str">
            <v>NA</v>
          </cell>
          <cell r="AF1304" t="str">
            <v>333.NA2</v>
          </cell>
        </row>
        <row r="1305">
          <cell r="A1305">
            <v>1305</v>
          </cell>
          <cell r="B1305">
            <v>334</v>
          </cell>
          <cell r="C1305" t="str">
            <v>Accessory Electric Equipment</v>
          </cell>
          <cell r="AD1305">
            <v>334</v>
          </cell>
          <cell r="AE1305" t="str">
            <v>NA</v>
          </cell>
          <cell r="AF1305" t="str">
            <v>334.NA</v>
          </cell>
        </row>
        <row r="1306">
          <cell r="A1306">
            <v>1306</v>
          </cell>
          <cell r="D1306" t="str">
            <v>CAGW</v>
          </cell>
          <cell r="E1306" t="str">
            <v>P</v>
          </cell>
          <cell r="F1306">
            <v>14985006.7406154</v>
          </cell>
          <cell r="G1306">
            <v>14985006.7406154</v>
          </cell>
          <cell r="H1306">
            <v>0</v>
          </cell>
          <cell r="I1306">
            <v>0</v>
          </cell>
          <cell r="J1306">
            <v>0</v>
          </cell>
          <cell r="K1306">
            <v>0</v>
          </cell>
          <cell r="M1306">
            <v>0.43</v>
          </cell>
          <cell r="N1306">
            <v>6443552.898464622</v>
          </cell>
          <cell r="O1306">
            <v>8541453.8421507794</v>
          </cell>
          <cell r="Q1306">
            <v>0</v>
          </cell>
          <cell r="R1306">
            <v>0</v>
          </cell>
          <cell r="Y1306">
            <v>0</v>
          </cell>
          <cell r="Z1306">
            <v>0</v>
          </cell>
          <cell r="AA1306">
            <v>0</v>
          </cell>
          <cell r="AB1306">
            <v>0</v>
          </cell>
          <cell r="AD1306">
            <v>334</v>
          </cell>
          <cell r="AE1306" t="str">
            <v>CAGW</v>
          </cell>
          <cell r="AF1306" t="str">
            <v>334.CAGW</v>
          </cell>
        </row>
        <row r="1307">
          <cell r="A1307">
            <v>1307</v>
          </cell>
          <cell r="D1307" t="str">
            <v>SGU</v>
          </cell>
          <cell r="E1307" t="str">
            <v>P</v>
          </cell>
          <cell r="F1307">
            <v>0</v>
          </cell>
          <cell r="G1307">
            <v>0</v>
          </cell>
          <cell r="H1307">
            <v>0</v>
          </cell>
          <cell r="I1307">
            <v>0</v>
          </cell>
          <cell r="J1307">
            <v>0</v>
          </cell>
          <cell r="K1307">
            <v>0</v>
          </cell>
          <cell r="M1307">
            <v>0.43</v>
          </cell>
          <cell r="N1307">
            <v>0</v>
          </cell>
          <cell r="O1307">
            <v>0</v>
          </cell>
          <cell r="Y1307">
            <v>0</v>
          </cell>
          <cell r="Z1307">
            <v>0</v>
          </cell>
          <cell r="AA1307">
            <v>0</v>
          </cell>
          <cell r="AB1307">
            <v>0</v>
          </cell>
          <cell r="AD1307">
            <v>334</v>
          </cell>
          <cell r="AE1307" t="str">
            <v>SGU</v>
          </cell>
          <cell r="AF1307" t="str">
            <v>334.SGU</v>
          </cell>
        </row>
        <row r="1308">
          <cell r="A1308">
            <v>1308</v>
          </cell>
          <cell r="F1308">
            <v>14985006.7406154</v>
          </cell>
          <cell r="G1308">
            <v>14985006.7406154</v>
          </cell>
          <cell r="H1308">
            <v>0</v>
          </cell>
          <cell r="I1308">
            <v>0</v>
          </cell>
          <cell r="J1308">
            <v>0</v>
          </cell>
          <cell r="K1308">
            <v>0</v>
          </cell>
          <cell r="N1308">
            <v>6443552.898464622</v>
          </cell>
          <cell r="O1308">
            <v>8541453.8421507794</v>
          </cell>
          <cell r="Q1308">
            <v>0</v>
          </cell>
          <cell r="R1308">
            <v>0</v>
          </cell>
          <cell r="T1308">
            <v>0</v>
          </cell>
          <cell r="U1308">
            <v>0</v>
          </cell>
          <cell r="V1308">
            <v>0</v>
          </cell>
          <cell r="W1308">
            <v>0</v>
          </cell>
          <cell r="X1308">
            <v>0</v>
          </cell>
          <cell r="Y1308">
            <v>0</v>
          </cell>
          <cell r="Z1308">
            <v>0</v>
          </cell>
          <cell r="AA1308">
            <v>0</v>
          </cell>
          <cell r="AB1308">
            <v>0</v>
          </cell>
          <cell r="AD1308">
            <v>334</v>
          </cell>
          <cell r="AE1308" t="str">
            <v>NA</v>
          </cell>
          <cell r="AF1308" t="str">
            <v>334.NA1</v>
          </cell>
        </row>
        <row r="1309">
          <cell r="A1309">
            <v>1309</v>
          </cell>
          <cell r="AD1309">
            <v>334</v>
          </cell>
          <cell r="AE1309" t="str">
            <v>NA</v>
          </cell>
          <cell r="AF1309" t="str">
            <v>334.NA2</v>
          </cell>
        </row>
        <row r="1310">
          <cell r="A1310">
            <v>1310</v>
          </cell>
          <cell r="B1310">
            <v>335</v>
          </cell>
          <cell r="C1310" t="str">
            <v>Misc. Power Plant Equipment</v>
          </cell>
          <cell r="AD1310">
            <v>335</v>
          </cell>
          <cell r="AE1310" t="str">
            <v>NA</v>
          </cell>
          <cell r="AF1310" t="str">
            <v>335.NA</v>
          </cell>
        </row>
        <row r="1311">
          <cell r="A1311">
            <v>1311</v>
          </cell>
          <cell r="D1311" t="str">
            <v>CAGW</v>
          </cell>
          <cell r="E1311" t="str">
            <v>P</v>
          </cell>
          <cell r="F1311">
            <v>505501.87211721425</v>
          </cell>
          <cell r="G1311">
            <v>505501.87211721425</v>
          </cell>
          <cell r="H1311">
            <v>0</v>
          </cell>
          <cell r="I1311">
            <v>0</v>
          </cell>
          <cell r="J1311">
            <v>0</v>
          </cell>
          <cell r="K1311">
            <v>0</v>
          </cell>
          <cell r="M1311">
            <v>0.43</v>
          </cell>
          <cell r="N1311">
            <v>217365.80501040214</v>
          </cell>
          <cell r="O1311">
            <v>288136.06710681214</v>
          </cell>
          <cell r="Q1311">
            <v>0</v>
          </cell>
          <cell r="R1311">
            <v>0</v>
          </cell>
          <cell r="Y1311">
            <v>0</v>
          </cell>
          <cell r="Z1311">
            <v>0</v>
          </cell>
          <cell r="AA1311">
            <v>0</v>
          </cell>
          <cell r="AB1311">
            <v>0</v>
          </cell>
          <cell r="AD1311">
            <v>335</v>
          </cell>
          <cell r="AE1311" t="str">
            <v>CAGW</v>
          </cell>
          <cell r="AF1311" t="str">
            <v>335.CAGW</v>
          </cell>
        </row>
        <row r="1312">
          <cell r="A1312">
            <v>1312</v>
          </cell>
          <cell r="D1312" t="str">
            <v>SGU</v>
          </cell>
          <cell r="E1312" t="str">
            <v>P</v>
          </cell>
          <cell r="F1312">
            <v>0</v>
          </cell>
          <cell r="G1312">
            <v>0</v>
          </cell>
          <cell r="H1312">
            <v>0</v>
          </cell>
          <cell r="I1312">
            <v>0</v>
          </cell>
          <cell r="J1312">
            <v>0</v>
          </cell>
          <cell r="K1312">
            <v>0</v>
          </cell>
          <cell r="M1312">
            <v>0.43</v>
          </cell>
          <cell r="N1312">
            <v>0</v>
          </cell>
          <cell r="O1312">
            <v>0</v>
          </cell>
          <cell r="Y1312">
            <v>0</v>
          </cell>
          <cell r="Z1312">
            <v>0</v>
          </cell>
          <cell r="AA1312">
            <v>0</v>
          </cell>
          <cell r="AB1312">
            <v>0</v>
          </cell>
          <cell r="AD1312">
            <v>335</v>
          </cell>
          <cell r="AE1312" t="str">
            <v>SGU</v>
          </cell>
          <cell r="AF1312" t="str">
            <v>335.SGU</v>
          </cell>
        </row>
        <row r="1313">
          <cell r="A1313">
            <v>1313</v>
          </cell>
          <cell r="F1313">
            <v>505501.87211721425</v>
          </cell>
          <cell r="G1313">
            <v>505501.87211721425</v>
          </cell>
          <cell r="H1313">
            <v>0</v>
          </cell>
          <cell r="I1313">
            <v>0</v>
          </cell>
          <cell r="J1313">
            <v>0</v>
          </cell>
          <cell r="K1313">
            <v>0</v>
          </cell>
          <cell r="N1313">
            <v>217365.80501040214</v>
          </cell>
          <cell r="O1313">
            <v>288136.06710681214</v>
          </cell>
          <cell r="Q1313">
            <v>0</v>
          </cell>
          <cell r="R1313">
            <v>0</v>
          </cell>
          <cell r="T1313">
            <v>0</v>
          </cell>
          <cell r="U1313">
            <v>0</v>
          </cell>
          <cell r="V1313">
            <v>0</v>
          </cell>
          <cell r="W1313">
            <v>0</v>
          </cell>
          <cell r="X1313">
            <v>0</v>
          </cell>
          <cell r="Y1313">
            <v>0</v>
          </cell>
          <cell r="Z1313">
            <v>0</v>
          </cell>
          <cell r="AA1313">
            <v>0</v>
          </cell>
          <cell r="AB1313">
            <v>0</v>
          </cell>
          <cell r="AD1313">
            <v>335</v>
          </cell>
          <cell r="AE1313" t="str">
            <v>NA</v>
          </cell>
          <cell r="AF1313" t="str">
            <v>335.NA1</v>
          </cell>
        </row>
        <row r="1314">
          <cell r="A1314">
            <v>1314</v>
          </cell>
          <cell r="AD1314">
            <v>335</v>
          </cell>
          <cell r="AE1314" t="str">
            <v>NA</v>
          </cell>
          <cell r="AF1314" t="str">
            <v>335.NA2</v>
          </cell>
        </row>
        <row r="1315">
          <cell r="A1315">
            <v>1315</v>
          </cell>
          <cell r="B1315">
            <v>336</v>
          </cell>
          <cell r="C1315" t="str">
            <v>Roads, Railroads &amp; Bridges</v>
          </cell>
          <cell r="AD1315">
            <v>336</v>
          </cell>
          <cell r="AE1315" t="str">
            <v>NA</v>
          </cell>
          <cell r="AF1315" t="str">
            <v>336.NA</v>
          </cell>
        </row>
        <row r="1316">
          <cell r="A1316">
            <v>1316</v>
          </cell>
          <cell r="D1316" t="str">
            <v>CAGW</v>
          </cell>
          <cell r="E1316" t="str">
            <v>P</v>
          </cell>
          <cell r="F1316">
            <v>4112562.2945142356</v>
          </cell>
          <cell r="G1316">
            <v>4112562.2945142356</v>
          </cell>
          <cell r="H1316">
            <v>0</v>
          </cell>
          <cell r="I1316">
            <v>0</v>
          </cell>
          <cell r="J1316">
            <v>0</v>
          </cell>
          <cell r="K1316">
            <v>0</v>
          </cell>
          <cell r="M1316">
            <v>0.43</v>
          </cell>
          <cell r="N1316">
            <v>1768401.7866411214</v>
          </cell>
          <cell r="O1316">
            <v>2344160.5078731147</v>
          </cell>
          <cell r="Q1316">
            <v>0</v>
          </cell>
          <cell r="R1316">
            <v>0</v>
          </cell>
          <cell r="Y1316">
            <v>0</v>
          </cell>
          <cell r="Z1316">
            <v>0</v>
          </cell>
          <cell r="AA1316">
            <v>0</v>
          </cell>
          <cell r="AB1316">
            <v>0</v>
          </cell>
          <cell r="AD1316">
            <v>336</v>
          </cell>
          <cell r="AE1316" t="str">
            <v>CAGW</v>
          </cell>
          <cell r="AF1316" t="str">
            <v>336.CAGW</v>
          </cell>
        </row>
        <row r="1317">
          <cell r="A1317">
            <v>1317</v>
          </cell>
          <cell r="D1317" t="str">
            <v>CAEW</v>
          </cell>
          <cell r="E1317" t="str">
            <v>P</v>
          </cell>
          <cell r="F1317">
            <v>0</v>
          </cell>
          <cell r="G1317">
            <v>0</v>
          </cell>
          <cell r="H1317">
            <v>0</v>
          </cell>
          <cell r="I1317">
            <v>0</v>
          </cell>
          <cell r="J1317">
            <v>0</v>
          </cell>
          <cell r="K1317">
            <v>0</v>
          </cell>
          <cell r="M1317">
            <v>0.43</v>
          </cell>
          <cell r="N1317">
            <v>0</v>
          </cell>
          <cell r="O1317">
            <v>0</v>
          </cell>
          <cell r="Q1317">
            <v>0</v>
          </cell>
          <cell r="R1317">
            <v>0</v>
          </cell>
          <cell r="Y1317">
            <v>0</v>
          </cell>
          <cell r="Z1317">
            <v>0</v>
          </cell>
          <cell r="AA1317">
            <v>0</v>
          </cell>
          <cell r="AB1317">
            <v>0</v>
          </cell>
          <cell r="AD1317">
            <v>336</v>
          </cell>
          <cell r="AE1317" t="str">
            <v>CAEW</v>
          </cell>
          <cell r="AF1317" t="str">
            <v>336.CAEW</v>
          </cell>
        </row>
        <row r="1318">
          <cell r="A1318">
            <v>1318</v>
          </cell>
          <cell r="D1318" t="str">
            <v>SGU</v>
          </cell>
          <cell r="E1318" t="str">
            <v>P</v>
          </cell>
          <cell r="F1318">
            <v>0</v>
          </cell>
          <cell r="G1318">
            <v>0</v>
          </cell>
          <cell r="H1318">
            <v>0</v>
          </cell>
          <cell r="I1318">
            <v>0</v>
          </cell>
          <cell r="J1318">
            <v>0</v>
          </cell>
          <cell r="K1318">
            <v>0</v>
          </cell>
          <cell r="M1318">
            <v>0.43</v>
          </cell>
          <cell r="N1318">
            <v>0</v>
          </cell>
          <cell r="O1318">
            <v>0</v>
          </cell>
          <cell r="Y1318">
            <v>0</v>
          </cell>
          <cell r="Z1318">
            <v>0</v>
          </cell>
          <cell r="AA1318">
            <v>0</v>
          </cell>
          <cell r="AB1318">
            <v>0</v>
          </cell>
          <cell r="AD1318">
            <v>336</v>
          </cell>
          <cell r="AE1318" t="str">
            <v>SGU</v>
          </cell>
          <cell r="AF1318" t="str">
            <v>336.SGU</v>
          </cell>
        </row>
        <row r="1319">
          <cell r="A1319">
            <v>1319</v>
          </cell>
          <cell r="F1319">
            <v>4112562.2945142356</v>
          </cell>
          <cell r="G1319">
            <v>4112562.2945142356</v>
          </cell>
          <cell r="H1319">
            <v>0</v>
          </cell>
          <cell r="I1319">
            <v>0</v>
          </cell>
          <cell r="J1319">
            <v>0</v>
          </cell>
          <cell r="K1319">
            <v>0</v>
          </cell>
          <cell r="N1319">
            <v>1768401.7866411214</v>
          </cell>
          <cell r="O1319">
            <v>2344160.5078731147</v>
          </cell>
          <cell r="Q1319">
            <v>0</v>
          </cell>
          <cell r="R1319">
            <v>0</v>
          </cell>
          <cell r="T1319">
            <v>0</v>
          </cell>
          <cell r="U1319">
            <v>0</v>
          </cell>
          <cell r="V1319">
            <v>0</v>
          </cell>
          <cell r="W1319">
            <v>0</v>
          </cell>
          <cell r="X1319">
            <v>0</v>
          </cell>
          <cell r="Y1319">
            <v>0</v>
          </cell>
          <cell r="Z1319">
            <v>0</v>
          </cell>
          <cell r="AA1319">
            <v>0</v>
          </cell>
          <cell r="AB1319">
            <v>0</v>
          </cell>
          <cell r="AD1319">
            <v>336</v>
          </cell>
          <cell r="AE1319" t="str">
            <v>NA</v>
          </cell>
          <cell r="AF1319" t="str">
            <v>336.NA1</v>
          </cell>
        </row>
        <row r="1320">
          <cell r="A1320">
            <v>1320</v>
          </cell>
          <cell r="AD1320">
            <v>336</v>
          </cell>
          <cell r="AE1320" t="str">
            <v>NA</v>
          </cell>
          <cell r="AF1320" t="str">
            <v>336.NA2</v>
          </cell>
        </row>
        <row r="1321">
          <cell r="A1321">
            <v>1321</v>
          </cell>
          <cell r="AD1321">
            <v>336</v>
          </cell>
          <cell r="AE1321" t="str">
            <v>NA</v>
          </cell>
          <cell r="AF1321" t="str">
            <v>336.NA3</v>
          </cell>
        </row>
        <row r="1322">
          <cell r="A1322">
            <v>1322</v>
          </cell>
          <cell r="B1322" t="str">
            <v>H00</v>
          </cell>
          <cell r="C1322" t="str">
            <v>Unclassified Hydro Plant - Acct 300</v>
          </cell>
          <cell r="AD1322" t="str">
            <v>H00</v>
          </cell>
          <cell r="AE1322" t="str">
            <v>NA</v>
          </cell>
          <cell r="AF1322" t="str">
            <v>H00.NA</v>
          </cell>
        </row>
        <row r="1323">
          <cell r="A1323">
            <v>1323</v>
          </cell>
          <cell r="D1323" t="str">
            <v>SG</v>
          </cell>
          <cell r="E1323" t="str">
            <v>P</v>
          </cell>
          <cell r="F1323">
            <v>0</v>
          </cell>
          <cell r="G1323">
            <v>0</v>
          </cell>
          <cell r="H1323">
            <v>0</v>
          </cell>
          <cell r="I1323">
            <v>0</v>
          </cell>
          <cell r="J1323">
            <v>0</v>
          </cell>
          <cell r="K1323">
            <v>0</v>
          </cell>
          <cell r="M1323">
            <v>0.43</v>
          </cell>
          <cell r="N1323">
            <v>0</v>
          </cell>
          <cell r="O1323">
            <v>0</v>
          </cell>
          <cell r="Q1323">
            <v>0</v>
          </cell>
          <cell r="R1323">
            <v>0</v>
          </cell>
          <cell r="Y1323">
            <v>0</v>
          </cell>
          <cell r="Z1323">
            <v>0</v>
          </cell>
          <cell r="AA1323">
            <v>0</v>
          </cell>
          <cell r="AB1323">
            <v>0</v>
          </cell>
          <cell r="AD1323" t="str">
            <v>H00</v>
          </cell>
          <cell r="AE1323" t="str">
            <v>SG</v>
          </cell>
          <cell r="AF1323" t="str">
            <v>H00.SG</v>
          </cell>
        </row>
        <row r="1324">
          <cell r="A1324">
            <v>1324</v>
          </cell>
          <cell r="D1324" t="str">
            <v>DGU</v>
          </cell>
          <cell r="E1324" t="str">
            <v>P</v>
          </cell>
          <cell r="F1324">
            <v>0</v>
          </cell>
          <cell r="G1324">
            <v>0</v>
          </cell>
          <cell r="H1324">
            <v>0</v>
          </cell>
          <cell r="I1324">
            <v>0</v>
          </cell>
          <cell r="J1324">
            <v>0</v>
          </cell>
          <cell r="K1324">
            <v>0</v>
          </cell>
          <cell r="M1324">
            <v>0.43</v>
          </cell>
          <cell r="N1324">
            <v>0</v>
          </cell>
          <cell r="O1324">
            <v>0</v>
          </cell>
          <cell r="Y1324">
            <v>0</v>
          </cell>
          <cell r="Z1324">
            <v>0</v>
          </cell>
          <cell r="AA1324">
            <v>0</v>
          </cell>
          <cell r="AB1324">
            <v>0</v>
          </cell>
          <cell r="AD1324" t="str">
            <v>H00</v>
          </cell>
          <cell r="AE1324" t="str">
            <v>DGU</v>
          </cell>
          <cell r="AF1324" t="str">
            <v>H00.DGU</v>
          </cell>
        </row>
        <row r="1325">
          <cell r="A1325">
            <v>1325</v>
          </cell>
          <cell r="F1325">
            <v>0</v>
          </cell>
          <cell r="G1325">
            <v>0</v>
          </cell>
          <cell r="H1325">
            <v>0</v>
          </cell>
          <cell r="I1325">
            <v>0</v>
          </cell>
          <cell r="J1325">
            <v>0</v>
          </cell>
          <cell r="K1325">
            <v>0</v>
          </cell>
          <cell r="N1325">
            <v>0</v>
          </cell>
          <cell r="O1325">
            <v>0</v>
          </cell>
          <cell r="Q1325">
            <v>0</v>
          </cell>
          <cell r="R1325">
            <v>0</v>
          </cell>
          <cell r="T1325">
            <v>0</v>
          </cell>
          <cell r="U1325">
            <v>0</v>
          </cell>
          <cell r="V1325">
            <v>0</v>
          </cell>
          <cell r="W1325">
            <v>0</v>
          </cell>
          <cell r="X1325">
            <v>0</v>
          </cell>
          <cell r="Y1325">
            <v>0</v>
          </cell>
          <cell r="Z1325">
            <v>0</v>
          </cell>
          <cell r="AA1325">
            <v>0</v>
          </cell>
          <cell r="AB1325">
            <v>0</v>
          </cell>
          <cell r="AD1325" t="str">
            <v>H00</v>
          </cell>
          <cell r="AE1325" t="str">
            <v>NA</v>
          </cell>
          <cell r="AF1325" t="str">
            <v>H00.NA1</v>
          </cell>
        </row>
        <row r="1326">
          <cell r="A1326">
            <v>1326</v>
          </cell>
          <cell r="AD1326" t="str">
            <v>H00</v>
          </cell>
          <cell r="AE1326" t="str">
            <v>NA</v>
          </cell>
          <cell r="AF1326" t="str">
            <v>H00.NA2</v>
          </cell>
        </row>
        <row r="1327">
          <cell r="A1327">
            <v>1327</v>
          </cell>
          <cell r="AD1327" t="str">
            <v>H00</v>
          </cell>
          <cell r="AE1327" t="str">
            <v>NA</v>
          </cell>
          <cell r="AF1327" t="str">
            <v>H00.NA3</v>
          </cell>
        </row>
        <row r="1328">
          <cell r="A1328">
            <v>1328</v>
          </cell>
          <cell r="B1328" t="str">
            <v>Total Hydraulic Plant</v>
          </cell>
          <cell r="F1328">
            <v>190056138.1719079</v>
          </cell>
          <cell r="G1328">
            <v>190056138.1719079</v>
          </cell>
          <cell r="H1328">
            <v>0</v>
          </cell>
          <cell r="I1328">
            <v>0</v>
          </cell>
          <cell r="J1328">
            <v>0</v>
          </cell>
          <cell r="K1328">
            <v>0</v>
          </cell>
          <cell r="N1328">
            <v>81724139.413920403</v>
          </cell>
          <cell r="O1328">
            <v>108331998.75798751</v>
          </cell>
          <cell r="Q1328">
            <v>0</v>
          </cell>
          <cell r="R1328">
            <v>0</v>
          </cell>
          <cell r="T1328">
            <v>0</v>
          </cell>
          <cell r="U1328">
            <v>0</v>
          </cell>
          <cell r="V1328">
            <v>0</v>
          </cell>
          <cell r="W1328">
            <v>0</v>
          </cell>
          <cell r="X1328">
            <v>0</v>
          </cell>
          <cell r="Y1328">
            <v>0</v>
          </cell>
          <cell r="Z1328">
            <v>0</v>
          </cell>
          <cell r="AA1328">
            <v>0</v>
          </cell>
          <cell r="AB1328">
            <v>0</v>
          </cell>
          <cell r="AD1328" t="str">
            <v>Total Hydraulic Plant</v>
          </cell>
          <cell r="AE1328" t="str">
            <v>NA</v>
          </cell>
          <cell r="AF1328" t="str">
            <v>Total Hydraulic Plant.NA</v>
          </cell>
        </row>
        <row r="1329">
          <cell r="A1329">
            <v>1329</v>
          </cell>
          <cell r="AD1329" t="str">
            <v>Total Hydraulic Plant</v>
          </cell>
          <cell r="AE1329" t="str">
            <v>NA</v>
          </cell>
          <cell r="AF1329" t="str">
            <v>Total Hydraulic Plant.NA1</v>
          </cell>
        </row>
        <row r="1330">
          <cell r="A1330">
            <v>1330</v>
          </cell>
          <cell r="B1330">
            <v>340</v>
          </cell>
          <cell r="C1330" t="str">
            <v>Land and Land Rights</v>
          </cell>
          <cell r="AD1330">
            <v>340</v>
          </cell>
          <cell r="AE1330" t="str">
            <v>NA</v>
          </cell>
          <cell r="AF1330" t="str">
            <v>340.NA</v>
          </cell>
        </row>
        <row r="1331">
          <cell r="A1331">
            <v>1331</v>
          </cell>
          <cell r="D1331" t="str">
            <v>CAGW</v>
          </cell>
          <cell r="E1331" t="str">
            <v>P</v>
          </cell>
          <cell r="F1331">
            <v>650078.57495064253</v>
          </cell>
          <cell r="G1331">
            <v>650078.57495064253</v>
          </cell>
          <cell r="H1331">
            <v>0</v>
          </cell>
          <cell r="I1331">
            <v>0</v>
          </cell>
          <cell r="J1331">
            <v>0</v>
          </cell>
          <cell r="K1331">
            <v>0</v>
          </cell>
          <cell r="M1331">
            <v>0.43</v>
          </cell>
          <cell r="N1331">
            <v>279533.78722877626</v>
          </cell>
          <cell r="O1331">
            <v>370544.78772186628</v>
          </cell>
          <cell r="Q1331">
            <v>0</v>
          </cell>
          <cell r="R1331">
            <v>0</v>
          </cell>
          <cell r="Y1331">
            <v>0</v>
          </cell>
          <cell r="Z1331">
            <v>0</v>
          </cell>
          <cell r="AA1331">
            <v>0</v>
          </cell>
          <cell r="AB1331">
            <v>0</v>
          </cell>
          <cell r="AD1331">
            <v>340</v>
          </cell>
          <cell r="AE1331" t="str">
            <v>CAGW</v>
          </cell>
          <cell r="AF1331" t="str">
            <v>340.CAGW</v>
          </cell>
        </row>
        <row r="1332">
          <cell r="A1332">
            <v>1332</v>
          </cell>
          <cell r="D1332" t="str">
            <v>DGU</v>
          </cell>
          <cell r="E1332" t="str">
            <v>P</v>
          </cell>
          <cell r="F1332">
            <v>0</v>
          </cell>
          <cell r="G1332">
            <v>0</v>
          </cell>
          <cell r="H1332">
            <v>0</v>
          </cell>
          <cell r="I1332">
            <v>0</v>
          </cell>
          <cell r="J1332">
            <v>0</v>
          </cell>
          <cell r="K1332">
            <v>0</v>
          </cell>
          <cell r="M1332">
            <v>0.43</v>
          </cell>
          <cell r="N1332">
            <v>0</v>
          </cell>
          <cell r="O1332">
            <v>0</v>
          </cell>
          <cell r="Q1332">
            <v>0</v>
          </cell>
          <cell r="R1332">
            <v>0</v>
          </cell>
          <cell r="Y1332">
            <v>0</v>
          </cell>
          <cell r="Z1332">
            <v>0</v>
          </cell>
          <cell r="AA1332">
            <v>0</v>
          </cell>
          <cell r="AB1332">
            <v>0</v>
          </cell>
          <cell r="AD1332">
            <v>340</v>
          </cell>
          <cell r="AE1332" t="str">
            <v>DGU</v>
          </cell>
          <cell r="AF1332" t="str">
            <v>340.DGU</v>
          </cell>
        </row>
        <row r="1333">
          <cell r="A1333">
            <v>1333</v>
          </cell>
          <cell r="F1333">
            <v>650078.57495064253</v>
          </cell>
          <cell r="G1333">
            <v>650078.57495064253</v>
          </cell>
          <cell r="H1333">
            <v>0</v>
          </cell>
          <cell r="I1333">
            <v>0</v>
          </cell>
          <cell r="J1333">
            <v>0</v>
          </cell>
          <cell r="K1333">
            <v>0</v>
          </cell>
          <cell r="N1333">
            <v>279533.78722877626</v>
          </cell>
          <cell r="O1333">
            <v>370544.78772186628</v>
          </cell>
          <cell r="Q1333">
            <v>0</v>
          </cell>
          <cell r="R1333">
            <v>0</v>
          </cell>
          <cell r="T1333">
            <v>0</v>
          </cell>
          <cell r="U1333">
            <v>0</v>
          </cell>
          <cell r="V1333">
            <v>0</v>
          </cell>
          <cell r="W1333">
            <v>0</v>
          </cell>
          <cell r="X1333">
            <v>0</v>
          </cell>
          <cell r="Y1333">
            <v>0</v>
          </cell>
          <cell r="Z1333">
            <v>0</v>
          </cell>
          <cell r="AA1333">
            <v>0</v>
          </cell>
          <cell r="AB1333">
            <v>0</v>
          </cell>
          <cell r="AD1333">
            <v>340</v>
          </cell>
          <cell r="AE1333" t="str">
            <v>NA</v>
          </cell>
          <cell r="AF1333" t="str">
            <v>340.NA1</v>
          </cell>
        </row>
        <row r="1334">
          <cell r="A1334">
            <v>1334</v>
          </cell>
          <cell r="AD1334">
            <v>340</v>
          </cell>
          <cell r="AE1334" t="str">
            <v>NA</v>
          </cell>
          <cell r="AF1334" t="str">
            <v>340.NA2</v>
          </cell>
        </row>
        <row r="1335">
          <cell r="A1335">
            <v>1335</v>
          </cell>
          <cell r="B1335">
            <v>341</v>
          </cell>
          <cell r="C1335" t="str">
            <v>Structures and Improvements</v>
          </cell>
          <cell r="AD1335">
            <v>341</v>
          </cell>
          <cell r="AE1335" t="str">
            <v>NA</v>
          </cell>
          <cell r="AF1335" t="str">
            <v>341.NA</v>
          </cell>
        </row>
        <row r="1336">
          <cell r="A1336">
            <v>1336</v>
          </cell>
          <cell r="D1336" t="str">
            <v>CAGW</v>
          </cell>
          <cell r="E1336" t="str">
            <v>P</v>
          </cell>
          <cell r="F1336">
            <v>13253303.947230382</v>
          </cell>
          <cell r="G1336">
            <v>13253303.947230382</v>
          </cell>
          <cell r="H1336">
            <v>0</v>
          </cell>
          <cell r="I1336">
            <v>0</v>
          </cell>
          <cell r="J1336">
            <v>0</v>
          </cell>
          <cell r="K1336">
            <v>0</v>
          </cell>
          <cell r="M1336">
            <v>0.43</v>
          </cell>
          <cell r="N1336">
            <v>5698920.6973090637</v>
          </cell>
          <cell r="O1336">
            <v>7554383.2499213181</v>
          </cell>
          <cell r="Q1336">
            <v>0</v>
          </cell>
          <cell r="R1336">
            <v>0</v>
          </cell>
          <cell r="Y1336">
            <v>0</v>
          </cell>
          <cell r="Z1336">
            <v>0</v>
          </cell>
          <cell r="AA1336">
            <v>0</v>
          </cell>
          <cell r="AB1336">
            <v>0</v>
          </cell>
          <cell r="AD1336">
            <v>341</v>
          </cell>
          <cell r="AE1336" t="str">
            <v>CAGW</v>
          </cell>
          <cell r="AF1336" t="str">
            <v>341.CAGW</v>
          </cell>
        </row>
        <row r="1337">
          <cell r="A1337">
            <v>1337</v>
          </cell>
          <cell r="D1337" t="str">
            <v>DGU</v>
          </cell>
          <cell r="E1337" t="str">
            <v>P</v>
          </cell>
          <cell r="F1337">
            <v>0</v>
          </cell>
          <cell r="G1337">
            <v>0</v>
          </cell>
          <cell r="H1337">
            <v>0</v>
          </cell>
          <cell r="I1337">
            <v>0</v>
          </cell>
          <cell r="J1337">
            <v>0</v>
          </cell>
          <cell r="K1337">
            <v>0</v>
          </cell>
          <cell r="M1337">
            <v>0.43</v>
          </cell>
          <cell r="N1337">
            <v>0</v>
          </cell>
          <cell r="O1337">
            <v>0</v>
          </cell>
          <cell r="Q1337">
            <v>0</v>
          </cell>
          <cell r="R1337">
            <v>0</v>
          </cell>
          <cell r="Y1337">
            <v>0</v>
          </cell>
          <cell r="Z1337">
            <v>0</v>
          </cell>
          <cell r="AA1337">
            <v>0</v>
          </cell>
          <cell r="AB1337">
            <v>0</v>
          </cell>
          <cell r="AD1337">
            <v>341</v>
          </cell>
          <cell r="AE1337" t="str">
            <v>DGU</v>
          </cell>
          <cell r="AF1337" t="str">
            <v>341.DGU</v>
          </cell>
        </row>
        <row r="1338">
          <cell r="A1338">
            <v>1338</v>
          </cell>
          <cell r="F1338">
            <v>13253303.947230382</v>
          </cell>
          <cell r="G1338">
            <v>13253303.947230382</v>
          </cell>
          <cell r="H1338">
            <v>0</v>
          </cell>
          <cell r="I1338">
            <v>0</v>
          </cell>
          <cell r="J1338">
            <v>0</v>
          </cell>
          <cell r="K1338">
            <v>0</v>
          </cell>
          <cell r="N1338">
            <v>5698920.6973090637</v>
          </cell>
          <cell r="O1338">
            <v>7554383.2499213181</v>
          </cell>
          <cell r="Q1338">
            <v>0</v>
          </cell>
          <cell r="R1338">
            <v>0</v>
          </cell>
          <cell r="T1338">
            <v>0</v>
          </cell>
          <cell r="U1338">
            <v>0</v>
          </cell>
          <cell r="V1338">
            <v>0</v>
          </cell>
          <cell r="W1338">
            <v>0</v>
          </cell>
          <cell r="X1338">
            <v>0</v>
          </cell>
          <cell r="Y1338">
            <v>0</v>
          </cell>
          <cell r="Z1338">
            <v>0</v>
          </cell>
          <cell r="AA1338">
            <v>0</v>
          </cell>
          <cell r="AB1338">
            <v>0</v>
          </cell>
          <cell r="AD1338">
            <v>341</v>
          </cell>
          <cell r="AE1338" t="str">
            <v>NA</v>
          </cell>
          <cell r="AF1338" t="str">
            <v>341.NA1</v>
          </cell>
        </row>
        <row r="1339">
          <cell r="A1339">
            <v>1339</v>
          </cell>
          <cell r="AD1339">
            <v>341</v>
          </cell>
          <cell r="AE1339" t="str">
            <v>NA</v>
          </cell>
          <cell r="AF1339" t="str">
            <v>341.NA2</v>
          </cell>
        </row>
        <row r="1340">
          <cell r="A1340">
            <v>1340</v>
          </cell>
          <cell r="B1340">
            <v>342</v>
          </cell>
          <cell r="C1340" t="str">
            <v>Fuel Holders, Producers &amp; Accessories</v>
          </cell>
          <cell r="AD1340">
            <v>342</v>
          </cell>
          <cell r="AE1340" t="str">
            <v>NA</v>
          </cell>
          <cell r="AF1340" t="str">
            <v>342.NA</v>
          </cell>
        </row>
        <row r="1341">
          <cell r="A1341">
            <v>1341</v>
          </cell>
          <cell r="D1341" t="str">
            <v>CAGW</v>
          </cell>
          <cell r="E1341" t="str">
            <v>P</v>
          </cell>
          <cell r="F1341">
            <v>374590.8536985541</v>
          </cell>
          <cell r="G1341">
            <v>374590.8536985541</v>
          </cell>
          <cell r="H1341">
            <v>0</v>
          </cell>
          <cell r="I1341">
            <v>0</v>
          </cell>
          <cell r="J1341">
            <v>0</v>
          </cell>
          <cell r="K1341">
            <v>0</v>
          </cell>
          <cell r="M1341">
            <v>0.43</v>
          </cell>
          <cell r="N1341">
            <v>161074.06709037826</v>
          </cell>
          <cell r="O1341">
            <v>213516.78660817587</v>
          </cell>
          <cell r="Q1341">
            <v>0</v>
          </cell>
          <cell r="R1341">
            <v>0</v>
          </cell>
          <cell r="Y1341">
            <v>0</v>
          </cell>
          <cell r="Z1341">
            <v>0</v>
          </cell>
          <cell r="AA1341">
            <v>0</v>
          </cell>
          <cell r="AB1341">
            <v>0</v>
          </cell>
          <cell r="AD1341">
            <v>342</v>
          </cell>
          <cell r="AE1341" t="str">
            <v>CAGW</v>
          </cell>
          <cell r="AF1341" t="str">
            <v>342.CAGW</v>
          </cell>
        </row>
        <row r="1342">
          <cell r="A1342">
            <v>1342</v>
          </cell>
          <cell r="D1342" t="str">
            <v>DGU</v>
          </cell>
          <cell r="E1342" t="str">
            <v>P</v>
          </cell>
          <cell r="F1342">
            <v>0</v>
          </cell>
          <cell r="G1342">
            <v>0</v>
          </cell>
          <cell r="H1342">
            <v>0</v>
          </cell>
          <cell r="I1342">
            <v>0</v>
          </cell>
          <cell r="J1342">
            <v>0</v>
          </cell>
          <cell r="K1342">
            <v>0</v>
          </cell>
          <cell r="M1342">
            <v>0.43</v>
          </cell>
          <cell r="N1342">
            <v>0</v>
          </cell>
          <cell r="O1342">
            <v>0</v>
          </cell>
          <cell r="Q1342">
            <v>0</v>
          </cell>
          <cell r="R1342">
            <v>0</v>
          </cell>
          <cell r="Y1342">
            <v>0</v>
          </cell>
          <cell r="Z1342">
            <v>0</v>
          </cell>
          <cell r="AA1342">
            <v>0</v>
          </cell>
          <cell r="AB1342">
            <v>0</v>
          </cell>
          <cell r="AD1342">
            <v>342</v>
          </cell>
          <cell r="AE1342" t="str">
            <v>DGU</v>
          </cell>
          <cell r="AF1342" t="str">
            <v>342.DGU</v>
          </cell>
        </row>
        <row r="1343">
          <cell r="A1343">
            <v>1343</v>
          </cell>
          <cell r="F1343">
            <v>374590.8536985541</v>
          </cell>
          <cell r="G1343">
            <v>374590.8536985541</v>
          </cell>
          <cell r="H1343">
            <v>0</v>
          </cell>
          <cell r="I1343">
            <v>0</v>
          </cell>
          <cell r="J1343">
            <v>0</v>
          </cell>
          <cell r="K1343">
            <v>0</v>
          </cell>
          <cell r="N1343">
            <v>161074.06709037826</v>
          </cell>
          <cell r="O1343">
            <v>213516.78660817587</v>
          </cell>
          <cell r="Q1343">
            <v>0</v>
          </cell>
          <cell r="R1343">
            <v>0</v>
          </cell>
          <cell r="T1343">
            <v>0</v>
          </cell>
          <cell r="U1343">
            <v>0</v>
          </cell>
          <cell r="V1343">
            <v>0</v>
          </cell>
          <cell r="W1343">
            <v>0</v>
          </cell>
          <cell r="X1343">
            <v>0</v>
          </cell>
          <cell r="Y1343">
            <v>0</v>
          </cell>
          <cell r="Z1343">
            <v>0</v>
          </cell>
          <cell r="AA1343">
            <v>0</v>
          </cell>
          <cell r="AB1343">
            <v>0</v>
          </cell>
          <cell r="AD1343">
            <v>342</v>
          </cell>
          <cell r="AE1343" t="str">
            <v>NA</v>
          </cell>
          <cell r="AF1343" t="str">
            <v>342.NA1</v>
          </cell>
        </row>
        <row r="1344">
          <cell r="A1344">
            <v>1344</v>
          </cell>
          <cell r="AD1344">
            <v>342</v>
          </cell>
          <cell r="AE1344" t="str">
            <v>NA</v>
          </cell>
          <cell r="AF1344" t="str">
            <v>342.NA2</v>
          </cell>
        </row>
        <row r="1345">
          <cell r="A1345">
            <v>1345</v>
          </cell>
          <cell r="B1345">
            <v>343</v>
          </cell>
          <cell r="C1345" t="str">
            <v>Prime Movers</v>
          </cell>
          <cell r="AD1345">
            <v>343</v>
          </cell>
          <cell r="AE1345" t="str">
            <v>NA</v>
          </cell>
          <cell r="AF1345" t="str">
            <v>343.NA</v>
          </cell>
        </row>
        <row r="1346">
          <cell r="A1346">
            <v>1346</v>
          </cell>
          <cell r="D1346" t="str">
            <v>S</v>
          </cell>
          <cell r="E1346" t="str">
            <v>P</v>
          </cell>
          <cell r="F1346">
            <v>0</v>
          </cell>
          <cell r="G1346">
            <v>0</v>
          </cell>
          <cell r="H1346">
            <v>0</v>
          </cell>
          <cell r="I1346">
            <v>0</v>
          </cell>
          <cell r="J1346">
            <v>0</v>
          </cell>
          <cell r="K1346">
            <v>0</v>
          </cell>
          <cell r="M1346">
            <v>0.43</v>
          </cell>
          <cell r="N1346">
            <v>0</v>
          </cell>
          <cell r="O1346">
            <v>0</v>
          </cell>
          <cell r="Q1346">
            <v>0</v>
          </cell>
          <cell r="R1346">
            <v>0</v>
          </cell>
          <cell r="Y1346">
            <v>0</v>
          </cell>
          <cell r="Z1346">
            <v>0</v>
          </cell>
          <cell r="AA1346">
            <v>0</v>
          </cell>
          <cell r="AB1346">
            <v>0</v>
          </cell>
          <cell r="AD1346">
            <v>343</v>
          </cell>
          <cell r="AE1346" t="str">
            <v>S</v>
          </cell>
          <cell r="AF1346" t="str">
            <v>343.S</v>
          </cell>
        </row>
        <row r="1347">
          <cell r="A1347">
            <v>1347</v>
          </cell>
          <cell r="D1347" t="str">
            <v>DGU</v>
          </cell>
          <cell r="E1347" t="str">
            <v>P</v>
          </cell>
          <cell r="F1347">
            <v>0</v>
          </cell>
          <cell r="G1347">
            <v>0</v>
          </cell>
          <cell r="H1347">
            <v>0</v>
          </cell>
          <cell r="I1347">
            <v>0</v>
          </cell>
          <cell r="J1347">
            <v>0</v>
          </cell>
          <cell r="K1347">
            <v>0</v>
          </cell>
          <cell r="M1347">
            <v>0.43</v>
          </cell>
          <cell r="N1347">
            <v>0</v>
          </cell>
          <cell r="O1347">
            <v>0</v>
          </cell>
          <cell r="Q1347">
            <v>0</v>
          </cell>
          <cell r="R1347">
            <v>0</v>
          </cell>
          <cell r="Y1347">
            <v>0</v>
          </cell>
          <cell r="Z1347">
            <v>0</v>
          </cell>
          <cell r="AA1347">
            <v>0</v>
          </cell>
          <cell r="AB1347">
            <v>0</v>
          </cell>
          <cell r="AD1347">
            <v>343</v>
          </cell>
          <cell r="AE1347" t="str">
            <v>DGU</v>
          </cell>
          <cell r="AF1347" t="str">
            <v>343.DGU</v>
          </cell>
        </row>
        <row r="1348">
          <cell r="A1348">
            <v>1348</v>
          </cell>
          <cell r="D1348" t="str">
            <v>CAGW</v>
          </cell>
          <cell r="E1348" t="str">
            <v>P</v>
          </cell>
          <cell r="F1348">
            <v>220512749.51469392</v>
          </cell>
          <cell r="G1348">
            <v>220512749.51469392</v>
          </cell>
          <cell r="H1348">
            <v>0</v>
          </cell>
          <cell r="I1348">
            <v>0</v>
          </cell>
          <cell r="J1348">
            <v>0</v>
          </cell>
          <cell r="K1348">
            <v>0</v>
          </cell>
          <cell r="M1348">
            <v>0.43</v>
          </cell>
          <cell r="N1348">
            <v>94820482.291318387</v>
          </cell>
          <cell r="O1348">
            <v>125692267.22337554</v>
          </cell>
          <cell r="Q1348">
            <v>0</v>
          </cell>
          <cell r="R1348">
            <v>0</v>
          </cell>
          <cell r="Y1348">
            <v>0</v>
          </cell>
          <cell r="Z1348">
            <v>0</v>
          </cell>
          <cell r="AA1348">
            <v>0</v>
          </cell>
          <cell r="AB1348">
            <v>0</v>
          </cell>
          <cell r="AD1348">
            <v>343</v>
          </cell>
          <cell r="AE1348" t="str">
            <v>CAGW</v>
          </cell>
          <cell r="AF1348" t="str">
            <v>343.CAGW</v>
          </cell>
        </row>
        <row r="1349">
          <cell r="A1349">
            <v>1349</v>
          </cell>
          <cell r="D1349" t="str">
            <v>CAEW</v>
          </cell>
          <cell r="E1349" t="str">
            <v>P</v>
          </cell>
          <cell r="F1349">
            <v>0</v>
          </cell>
          <cell r="G1349">
            <v>0</v>
          </cell>
          <cell r="H1349">
            <v>0</v>
          </cell>
          <cell r="I1349">
            <v>0</v>
          </cell>
          <cell r="J1349">
            <v>0</v>
          </cell>
          <cell r="K1349">
            <v>0</v>
          </cell>
          <cell r="M1349">
            <v>0.43</v>
          </cell>
          <cell r="N1349">
            <v>0</v>
          </cell>
          <cell r="O1349">
            <v>0</v>
          </cell>
          <cell r="Q1349">
            <v>0</v>
          </cell>
          <cell r="R1349">
            <v>0</v>
          </cell>
          <cell r="Y1349">
            <v>0</v>
          </cell>
          <cell r="Z1349">
            <v>0</v>
          </cell>
          <cell r="AA1349">
            <v>0</v>
          </cell>
          <cell r="AB1349">
            <v>0</v>
          </cell>
          <cell r="AD1349">
            <v>343</v>
          </cell>
          <cell r="AE1349" t="str">
            <v>CAEW</v>
          </cell>
          <cell r="AF1349" t="str">
            <v>343.CAEW</v>
          </cell>
        </row>
        <row r="1350">
          <cell r="A1350">
            <v>1350</v>
          </cell>
          <cell r="D1350" t="str">
            <v>CAGE</v>
          </cell>
          <cell r="E1350" t="str">
            <v>P</v>
          </cell>
          <cell r="F1350">
            <v>0</v>
          </cell>
          <cell r="G1350">
            <v>0</v>
          </cell>
          <cell r="H1350">
            <v>0</v>
          </cell>
          <cell r="I1350">
            <v>0</v>
          </cell>
          <cell r="J1350">
            <v>0</v>
          </cell>
          <cell r="K1350">
            <v>0</v>
          </cell>
          <cell r="M1350">
            <v>0.43</v>
          </cell>
          <cell r="N1350">
            <v>0</v>
          </cell>
          <cell r="O1350">
            <v>0</v>
          </cell>
          <cell r="Y1350">
            <v>0</v>
          </cell>
          <cell r="Z1350">
            <v>0</v>
          </cell>
          <cell r="AA1350">
            <v>0</v>
          </cell>
          <cell r="AB1350">
            <v>0</v>
          </cell>
          <cell r="AD1350">
            <v>343</v>
          </cell>
          <cell r="AE1350" t="str">
            <v>CAGE</v>
          </cell>
          <cell r="AF1350" t="str">
            <v>343.CAGE</v>
          </cell>
        </row>
        <row r="1351">
          <cell r="A1351">
            <v>1351</v>
          </cell>
          <cell r="F1351">
            <v>220512749.51469392</v>
          </cell>
          <cell r="G1351">
            <v>220512749.51469392</v>
          </cell>
          <cell r="H1351">
            <v>0</v>
          </cell>
          <cell r="I1351">
            <v>0</v>
          </cell>
          <cell r="J1351">
            <v>0</v>
          </cell>
          <cell r="K1351">
            <v>0</v>
          </cell>
          <cell r="N1351">
            <v>94820482.291318387</v>
          </cell>
          <cell r="O1351">
            <v>125692267.22337554</v>
          </cell>
          <cell r="Q1351">
            <v>0</v>
          </cell>
          <cell r="R1351">
            <v>0</v>
          </cell>
          <cell r="T1351">
            <v>0</v>
          </cell>
          <cell r="U1351">
            <v>0</v>
          </cell>
          <cell r="V1351">
            <v>0</v>
          </cell>
          <cell r="W1351">
            <v>0</v>
          </cell>
          <cell r="X1351">
            <v>0</v>
          </cell>
          <cell r="Y1351">
            <v>0</v>
          </cell>
          <cell r="Z1351">
            <v>0</v>
          </cell>
          <cell r="AA1351">
            <v>0</v>
          </cell>
          <cell r="AB1351">
            <v>0</v>
          </cell>
          <cell r="AD1351">
            <v>343</v>
          </cell>
          <cell r="AE1351" t="str">
            <v>NA</v>
          </cell>
          <cell r="AF1351" t="str">
            <v>343.NA1</v>
          </cell>
        </row>
        <row r="1352">
          <cell r="A1352">
            <v>1352</v>
          </cell>
          <cell r="AD1352">
            <v>343</v>
          </cell>
          <cell r="AE1352" t="str">
            <v>NA</v>
          </cell>
          <cell r="AF1352" t="str">
            <v>343.NA2</v>
          </cell>
        </row>
        <row r="1353">
          <cell r="A1353">
            <v>1353</v>
          </cell>
          <cell r="B1353">
            <v>344</v>
          </cell>
          <cell r="C1353" t="str">
            <v>Generators</v>
          </cell>
          <cell r="AD1353">
            <v>344</v>
          </cell>
          <cell r="AE1353" t="str">
            <v>NA</v>
          </cell>
          <cell r="AF1353" t="str">
            <v>344.NA</v>
          </cell>
        </row>
        <row r="1354">
          <cell r="A1354">
            <v>1354</v>
          </cell>
          <cell r="D1354" t="str">
            <v>S</v>
          </cell>
          <cell r="E1354" t="str">
            <v>P</v>
          </cell>
          <cell r="F1354">
            <v>0</v>
          </cell>
          <cell r="G1354">
            <v>0</v>
          </cell>
          <cell r="H1354">
            <v>0</v>
          </cell>
          <cell r="I1354">
            <v>0</v>
          </cell>
          <cell r="J1354">
            <v>0</v>
          </cell>
          <cell r="K1354">
            <v>0</v>
          </cell>
          <cell r="M1354">
            <v>0.43</v>
          </cell>
          <cell r="N1354">
            <v>0</v>
          </cell>
          <cell r="O1354">
            <v>0</v>
          </cell>
          <cell r="Q1354">
            <v>0</v>
          </cell>
          <cell r="R1354">
            <v>0</v>
          </cell>
          <cell r="Y1354">
            <v>0</v>
          </cell>
          <cell r="Z1354">
            <v>0</v>
          </cell>
          <cell r="AA1354">
            <v>0</v>
          </cell>
          <cell r="AB1354">
            <v>0</v>
          </cell>
          <cell r="AD1354">
            <v>344</v>
          </cell>
          <cell r="AE1354" t="str">
            <v>S</v>
          </cell>
          <cell r="AF1354" t="str">
            <v>344.S</v>
          </cell>
        </row>
        <row r="1355">
          <cell r="A1355">
            <v>1355</v>
          </cell>
          <cell r="D1355" t="str">
            <v>CAGW</v>
          </cell>
          <cell r="E1355" t="str">
            <v>P</v>
          </cell>
          <cell r="F1355">
            <v>30041010.691530548</v>
          </cell>
          <cell r="G1355">
            <v>30041010.691530548</v>
          </cell>
          <cell r="H1355">
            <v>0</v>
          </cell>
          <cell r="I1355">
            <v>0</v>
          </cell>
          <cell r="J1355">
            <v>0</v>
          </cell>
          <cell r="K1355">
            <v>0</v>
          </cell>
          <cell r="M1355">
            <v>0.43</v>
          </cell>
          <cell r="N1355">
            <v>12917634.597358136</v>
          </cell>
          <cell r="O1355">
            <v>17123376.094172414</v>
          </cell>
          <cell r="Q1355">
            <v>0</v>
          </cell>
          <cell r="R1355">
            <v>0</v>
          </cell>
          <cell r="Y1355">
            <v>0</v>
          </cell>
          <cell r="Z1355">
            <v>0</v>
          </cell>
          <cell r="AA1355">
            <v>0</v>
          </cell>
          <cell r="AB1355">
            <v>0</v>
          </cell>
          <cell r="AD1355">
            <v>344</v>
          </cell>
          <cell r="AE1355" t="str">
            <v>CAGW</v>
          </cell>
          <cell r="AF1355" t="str">
            <v>344.CAGW</v>
          </cell>
        </row>
        <row r="1356">
          <cell r="A1356">
            <v>1356</v>
          </cell>
          <cell r="D1356" t="str">
            <v>DGU</v>
          </cell>
          <cell r="E1356" t="str">
            <v>P</v>
          </cell>
          <cell r="F1356">
            <v>0</v>
          </cell>
          <cell r="G1356">
            <v>0</v>
          </cell>
          <cell r="H1356">
            <v>0</v>
          </cell>
          <cell r="I1356">
            <v>0</v>
          </cell>
          <cell r="J1356">
            <v>0</v>
          </cell>
          <cell r="K1356">
            <v>0</v>
          </cell>
          <cell r="M1356">
            <v>0.43</v>
          </cell>
          <cell r="N1356">
            <v>0</v>
          </cell>
          <cell r="O1356">
            <v>0</v>
          </cell>
          <cell r="Q1356">
            <v>0</v>
          </cell>
          <cell r="R1356">
            <v>0</v>
          </cell>
          <cell r="Y1356">
            <v>0</v>
          </cell>
          <cell r="Z1356">
            <v>0</v>
          </cell>
          <cell r="AA1356">
            <v>0</v>
          </cell>
          <cell r="AB1356">
            <v>0</v>
          </cell>
          <cell r="AD1356">
            <v>344</v>
          </cell>
          <cell r="AE1356" t="str">
            <v>DGU</v>
          </cell>
          <cell r="AF1356" t="str">
            <v>344.DGU</v>
          </cell>
        </row>
        <row r="1357">
          <cell r="A1357">
            <v>1357</v>
          </cell>
          <cell r="D1357" t="str">
            <v>CAGE</v>
          </cell>
          <cell r="E1357" t="str">
            <v>P</v>
          </cell>
          <cell r="F1357">
            <v>0</v>
          </cell>
          <cell r="G1357">
            <v>0</v>
          </cell>
          <cell r="H1357">
            <v>0</v>
          </cell>
          <cell r="I1357">
            <v>0</v>
          </cell>
          <cell r="J1357">
            <v>0</v>
          </cell>
          <cell r="K1357">
            <v>0</v>
          </cell>
          <cell r="M1357">
            <v>0.43</v>
          </cell>
          <cell r="N1357">
            <v>0</v>
          </cell>
          <cell r="O1357">
            <v>0</v>
          </cell>
          <cell r="Q1357">
            <v>0</v>
          </cell>
          <cell r="R1357">
            <v>0</v>
          </cell>
          <cell r="Y1357">
            <v>0</v>
          </cell>
          <cell r="Z1357">
            <v>0</v>
          </cell>
          <cell r="AA1357">
            <v>0</v>
          </cell>
          <cell r="AB1357">
            <v>0</v>
          </cell>
          <cell r="AD1357">
            <v>344</v>
          </cell>
          <cell r="AE1357" t="str">
            <v>CAGE</v>
          </cell>
          <cell r="AF1357" t="str">
            <v>344.CAGE</v>
          </cell>
        </row>
        <row r="1358">
          <cell r="A1358">
            <v>1358</v>
          </cell>
          <cell r="F1358">
            <v>30041010.691530548</v>
          </cell>
          <cell r="G1358">
            <v>30041010.691530548</v>
          </cell>
          <cell r="H1358">
            <v>0</v>
          </cell>
          <cell r="I1358">
            <v>0</v>
          </cell>
          <cell r="J1358">
            <v>0</v>
          </cell>
          <cell r="K1358">
            <v>0</v>
          </cell>
          <cell r="N1358">
            <v>12917634.597358136</v>
          </cell>
          <cell r="O1358">
            <v>17123376.094172414</v>
          </cell>
          <cell r="Q1358">
            <v>0</v>
          </cell>
          <cell r="R1358">
            <v>0</v>
          </cell>
          <cell r="T1358">
            <v>0</v>
          </cell>
          <cell r="U1358">
            <v>0</v>
          </cell>
          <cell r="V1358">
            <v>0</v>
          </cell>
          <cell r="W1358">
            <v>0</v>
          </cell>
          <cell r="X1358">
            <v>0</v>
          </cell>
          <cell r="Y1358">
            <v>0</v>
          </cell>
          <cell r="Z1358">
            <v>0</v>
          </cell>
          <cell r="AA1358">
            <v>0</v>
          </cell>
          <cell r="AB1358">
            <v>0</v>
          </cell>
          <cell r="AD1358">
            <v>344</v>
          </cell>
          <cell r="AE1358" t="str">
            <v>NA</v>
          </cell>
          <cell r="AF1358" t="str">
            <v>344.NA1</v>
          </cell>
        </row>
        <row r="1359">
          <cell r="A1359">
            <v>1359</v>
          </cell>
          <cell r="AD1359">
            <v>344</v>
          </cell>
          <cell r="AE1359" t="str">
            <v>NA</v>
          </cell>
          <cell r="AF1359" t="str">
            <v>344.NA2</v>
          </cell>
        </row>
        <row r="1360">
          <cell r="A1360">
            <v>1360</v>
          </cell>
          <cell r="B1360">
            <v>345</v>
          </cell>
          <cell r="C1360" t="str">
            <v>Accessory Electric Plant</v>
          </cell>
          <cell r="AD1360">
            <v>345</v>
          </cell>
          <cell r="AE1360" t="str">
            <v>NA</v>
          </cell>
          <cell r="AF1360" t="str">
            <v>345.NA</v>
          </cell>
        </row>
        <row r="1361">
          <cell r="A1361">
            <v>1361</v>
          </cell>
          <cell r="D1361" t="str">
            <v>CAGW</v>
          </cell>
          <cell r="E1361" t="str">
            <v>P</v>
          </cell>
          <cell r="F1361">
            <v>20152033.066087011</v>
          </cell>
          <cell r="G1361">
            <v>20152033.066087011</v>
          </cell>
          <cell r="H1361">
            <v>0</v>
          </cell>
          <cell r="I1361">
            <v>0</v>
          </cell>
          <cell r="J1361">
            <v>0</v>
          </cell>
          <cell r="K1361">
            <v>0</v>
          </cell>
          <cell r="M1361">
            <v>0.43</v>
          </cell>
          <cell r="N1361">
            <v>8665374.2184174154</v>
          </cell>
          <cell r="O1361">
            <v>11486658.847669598</v>
          </cell>
          <cell r="Q1361">
            <v>0</v>
          </cell>
          <cell r="R1361">
            <v>0</v>
          </cell>
          <cell r="Y1361">
            <v>0</v>
          </cell>
          <cell r="Z1361">
            <v>0</v>
          </cell>
          <cell r="AA1361">
            <v>0</v>
          </cell>
          <cell r="AB1361">
            <v>0</v>
          </cell>
          <cell r="AD1361">
            <v>345</v>
          </cell>
          <cell r="AE1361" t="str">
            <v>CAGW</v>
          </cell>
          <cell r="AF1361" t="str">
            <v>345.CAGW</v>
          </cell>
        </row>
        <row r="1362">
          <cell r="A1362">
            <v>1362</v>
          </cell>
          <cell r="D1362" t="str">
            <v>DGU</v>
          </cell>
          <cell r="E1362" t="str">
            <v>P</v>
          </cell>
          <cell r="F1362">
            <v>0</v>
          </cell>
          <cell r="G1362">
            <v>0</v>
          </cell>
          <cell r="H1362">
            <v>0</v>
          </cell>
          <cell r="I1362">
            <v>0</v>
          </cell>
          <cell r="J1362">
            <v>0</v>
          </cell>
          <cell r="K1362">
            <v>0</v>
          </cell>
          <cell r="M1362">
            <v>0.43</v>
          </cell>
          <cell r="N1362">
            <v>0</v>
          </cell>
          <cell r="O1362">
            <v>0</v>
          </cell>
          <cell r="Q1362">
            <v>0</v>
          </cell>
          <cell r="R1362">
            <v>0</v>
          </cell>
          <cell r="Y1362">
            <v>0</v>
          </cell>
          <cell r="Z1362">
            <v>0</v>
          </cell>
          <cell r="AA1362">
            <v>0</v>
          </cell>
          <cell r="AB1362">
            <v>0</v>
          </cell>
          <cell r="AD1362">
            <v>345</v>
          </cell>
          <cell r="AE1362" t="str">
            <v>DGU</v>
          </cell>
          <cell r="AF1362" t="str">
            <v>345.DGU</v>
          </cell>
        </row>
        <row r="1363">
          <cell r="A1363">
            <v>1363</v>
          </cell>
          <cell r="F1363">
            <v>20152033.066087011</v>
          </cell>
          <cell r="G1363">
            <v>20152033.066087011</v>
          </cell>
          <cell r="H1363">
            <v>0</v>
          </cell>
          <cell r="I1363">
            <v>0</v>
          </cell>
          <cell r="J1363">
            <v>0</v>
          </cell>
          <cell r="K1363">
            <v>0</v>
          </cell>
          <cell r="N1363">
            <v>8665374.2184174154</v>
          </cell>
          <cell r="O1363">
            <v>11486658.847669598</v>
          </cell>
          <cell r="Q1363">
            <v>0</v>
          </cell>
          <cell r="R1363">
            <v>0</v>
          </cell>
          <cell r="T1363">
            <v>0</v>
          </cell>
          <cell r="U1363">
            <v>0</v>
          </cell>
          <cell r="V1363">
            <v>0</v>
          </cell>
          <cell r="W1363">
            <v>0</v>
          </cell>
          <cell r="X1363">
            <v>0</v>
          </cell>
          <cell r="Y1363">
            <v>0</v>
          </cell>
          <cell r="Z1363">
            <v>0</v>
          </cell>
          <cell r="AA1363">
            <v>0</v>
          </cell>
          <cell r="AB1363">
            <v>0</v>
          </cell>
          <cell r="AD1363">
            <v>345</v>
          </cell>
          <cell r="AE1363" t="str">
            <v>NA</v>
          </cell>
          <cell r="AF1363" t="str">
            <v>345.NA1</v>
          </cell>
        </row>
        <row r="1364">
          <cell r="A1364">
            <v>1364</v>
          </cell>
          <cell r="AD1364">
            <v>345</v>
          </cell>
          <cell r="AE1364" t="str">
            <v>NA</v>
          </cell>
          <cell r="AF1364" t="str">
            <v>345.NA2</v>
          </cell>
        </row>
        <row r="1365">
          <cell r="A1365">
            <v>1365</v>
          </cell>
          <cell r="B1365">
            <v>346</v>
          </cell>
          <cell r="C1365" t="str">
            <v>Misc. Power Plant Equipment</v>
          </cell>
          <cell r="AD1365">
            <v>346</v>
          </cell>
          <cell r="AE1365" t="str">
            <v>NA</v>
          </cell>
          <cell r="AF1365" t="str">
            <v>346.NA</v>
          </cell>
        </row>
        <row r="1366">
          <cell r="A1366">
            <v>1366</v>
          </cell>
          <cell r="D1366" t="str">
            <v>CAGW</v>
          </cell>
          <cell r="E1366" t="str">
            <v>P</v>
          </cell>
          <cell r="F1366">
            <v>929946.73635981535</v>
          </cell>
          <cell r="G1366">
            <v>929946.73635981535</v>
          </cell>
          <cell r="H1366">
            <v>0</v>
          </cell>
          <cell r="I1366">
            <v>0</v>
          </cell>
          <cell r="J1366">
            <v>0</v>
          </cell>
          <cell r="K1366">
            <v>0</v>
          </cell>
          <cell r="M1366">
            <v>0.43</v>
          </cell>
          <cell r="N1366">
            <v>399877.09663472057</v>
          </cell>
          <cell r="O1366">
            <v>530069.63972509478</v>
          </cell>
          <cell r="Q1366">
            <v>0</v>
          </cell>
          <cell r="R1366">
            <v>0</v>
          </cell>
          <cell r="Y1366">
            <v>0</v>
          </cell>
          <cell r="Z1366">
            <v>0</v>
          </cell>
          <cell r="AA1366">
            <v>0</v>
          </cell>
          <cell r="AB1366">
            <v>0</v>
          </cell>
          <cell r="AD1366">
            <v>346</v>
          </cell>
          <cell r="AE1366" t="str">
            <v>CAGW</v>
          </cell>
          <cell r="AF1366" t="str">
            <v>346.CAGW</v>
          </cell>
        </row>
        <row r="1367">
          <cell r="A1367">
            <v>1367</v>
          </cell>
          <cell r="D1367" t="str">
            <v>SG-U</v>
          </cell>
          <cell r="E1367" t="str">
            <v>P</v>
          </cell>
          <cell r="F1367">
            <v>0</v>
          </cell>
          <cell r="G1367">
            <v>0</v>
          </cell>
          <cell r="H1367">
            <v>0</v>
          </cell>
          <cell r="I1367">
            <v>0</v>
          </cell>
          <cell r="J1367">
            <v>0</v>
          </cell>
          <cell r="K1367">
            <v>0</v>
          </cell>
          <cell r="M1367">
            <v>0.43</v>
          </cell>
          <cell r="N1367">
            <v>0</v>
          </cell>
          <cell r="O1367">
            <v>0</v>
          </cell>
          <cell r="Q1367">
            <v>0</v>
          </cell>
          <cell r="R1367">
            <v>0</v>
          </cell>
          <cell r="Y1367">
            <v>0</v>
          </cell>
          <cell r="Z1367">
            <v>0</v>
          </cell>
          <cell r="AA1367">
            <v>0</v>
          </cell>
          <cell r="AB1367">
            <v>0</v>
          </cell>
          <cell r="AD1367">
            <v>346</v>
          </cell>
          <cell r="AE1367" t="str">
            <v>SG-U</v>
          </cell>
          <cell r="AF1367" t="str">
            <v>346.SG-U</v>
          </cell>
        </row>
        <row r="1368">
          <cell r="A1368">
            <v>1368</v>
          </cell>
          <cell r="F1368">
            <v>929946.73635981535</v>
          </cell>
          <cell r="G1368">
            <v>929946.73635981535</v>
          </cell>
          <cell r="H1368">
            <v>0</v>
          </cell>
          <cell r="I1368">
            <v>0</v>
          </cell>
          <cell r="J1368">
            <v>0</v>
          </cell>
          <cell r="K1368">
            <v>0</v>
          </cell>
          <cell r="N1368">
            <v>399877.09663472057</v>
          </cell>
          <cell r="O1368">
            <v>530069.63972509478</v>
          </cell>
          <cell r="Q1368">
            <v>0</v>
          </cell>
          <cell r="R1368">
            <v>0</v>
          </cell>
          <cell r="T1368">
            <v>0</v>
          </cell>
          <cell r="U1368">
            <v>0</v>
          </cell>
          <cell r="V1368">
            <v>0</v>
          </cell>
          <cell r="W1368">
            <v>0</v>
          </cell>
          <cell r="X1368">
            <v>0</v>
          </cell>
          <cell r="Y1368">
            <v>0</v>
          </cell>
          <cell r="Z1368">
            <v>0</v>
          </cell>
          <cell r="AA1368">
            <v>0</v>
          </cell>
          <cell r="AB1368">
            <v>0</v>
          </cell>
          <cell r="AD1368">
            <v>346</v>
          </cell>
          <cell r="AE1368" t="str">
            <v>NA</v>
          </cell>
          <cell r="AF1368" t="str">
            <v>346.NA1</v>
          </cell>
        </row>
        <row r="1369">
          <cell r="A1369">
            <v>1369</v>
          </cell>
          <cell r="AD1369">
            <v>346</v>
          </cell>
          <cell r="AE1369" t="str">
            <v>NA</v>
          </cell>
          <cell r="AF1369" t="str">
            <v>346.NA2</v>
          </cell>
        </row>
        <row r="1370">
          <cell r="A1370">
            <v>1370</v>
          </cell>
          <cell r="B1370" t="str">
            <v>OP</v>
          </cell>
          <cell r="C1370" t="str">
            <v>Unclassified Other Prod Plant-Acct 300</v>
          </cell>
          <cell r="AD1370" t="str">
            <v>OP</v>
          </cell>
          <cell r="AE1370" t="str">
            <v>NA</v>
          </cell>
          <cell r="AF1370" t="str">
            <v>OP.NA</v>
          </cell>
        </row>
        <row r="1371">
          <cell r="A1371">
            <v>1371</v>
          </cell>
          <cell r="D1371" t="str">
            <v>SG</v>
          </cell>
          <cell r="E1371" t="str">
            <v>P</v>
          </cell>
          <cell r="F1371">
            <v>-256.87052146903898</v>
          </cell>
          <cell r="G1371">
            <v>-256.87052146903898</v>
          </cell>
          <cell r="H1371">
            <v>0</v>
          </cell>
          <cell r="I1371">
            <v>0</v>
          </cell>
          <cell r="J1371">
            <v>0</v>
          </cell>
          <cell r="K1371">
            <v>0</v>
          </cell>
          <cell r="M1371">
            <v>0.43</v>
          </cell>
          <cell r="N1371">
            <v>-110.45432423168675</v>
          </cell>
          <cell r="O1371">
            <v>-146.41619723735224</v>
          </cell>
          <cell r="Q1371">
            <v>0</v>
          </cell>
          <cell r="R1371">
            <v>0</v>
          </cell>
          <cell r="Y1371">
            <v>0</v>
          </cell>
          <cell r="Z1371">
            <v>0</v>
          </cell>
          <cell r="AA1371">
            <v>0</v>
          </cell>
          <cell r="AB1371">
            <v>0</v>
          </cell>
          <cell r="AD1371" t="str">
            <v>OP</v>
          </cell>
          <cell r="AE1371" t="str">
            <v>SG</v>
          </cell>
          <cell r="AF1371" t="str">
            <v>OP.SG</v>
          </cell>
        </row>
        <row r="1372">
          <cell r="A1372">
            <v>1372</v>
          </cell>
          <cell r="D1372" t="str">
            <v>CAGW</v>
          </cell>
          <cell r="E1372" t="str">
            <v>P</v>
          </cell>
          <cell r="F1372">
            <v>0</v>
          </cell>
          <cell r="G1372">
            <v>0</v>
          </cell>
          <cell r="H1372">
            <v>0</v>
          </cell>
          <cell r="I1372">
            <v>0</v>
          </cell>
          <cell r="J1372">
            <v>0</v>
          </cell>
          <cell r="K1372">
            <v>0</v>
          </cell>
          <cell r="M1372">
            <v>0.43</v>
          </cell>
          <cell r="N1372">
            <v>0</v>
          </cell>
          <cell r="O1372">
            <v>0</v>
          </cell>
          <cell r="Q1372">
            <v>0</v>
          </cell>
          <cell r="R1372">
            <v>0</v>
          </cell>
          <cell r="Y1372">
            <v>0</v>
          </cell>
          <cell r="Z1372">
            <v>0</v>
          </cell>
          <cell r="AA1372">
            <v>0</v>
          </cell>
          <cell r="AB1372">
            <v>0</v>
          </cell>
          <cell r="AD1372" t="str">
            <v>OP</v>
          </cell>
          <cell r="AE1372" t="str">
            <v>CAGW</v>
          </cell>
          <cell r="AF1372" t="str">
            <v>OP.CAGW</v>
          </cell>
        </row>
        <row r="1373">
          <cell r="A1373">
            <v>1373</v>
          </cell>
          <cell r="F1373">
            <v>-256.87052146903898</v>
          </cell>
          <cell r="G1373">
            <v>-256.87052146903898</v>
          </cell>
          <cell r="H1373">
            <v>0</v>
          </cell>
          <cell r="I1373">
            <v>0</v>
          </cell>
          <cell r="J1373">
            <v>0</v>
          </cell>
          <cell r="K1373">
            <v>0</v>
          </cell>
          <cell r="N1373">
            <v>-110.45432423168675</v>
          </cell>
          <cell r="O1373">
            <v>-146.41619723735224</v>
          </cell>
          <cell r="Q1373">
            <v>0</v>
          </cell>
          <cell r="R1373">
            <v>0</v>
          </cell>
          <cell r="T1373">
            <v>0</v>
          </cell>
          <cell r="U1373">
            <v>0</v>
          </cell>
          <cell r="V1373">
            <v>0</v>
          </cell>
          <cell r="W1373">
            <v>0</v>
          </cell>
          <cell r="X1373">
            <v>0</v>
          </cell>
          <cell r="Y1373">
            <v>0</v>
          </cell>
          <cell r="Z1373">
            <v>0</v>
          </cell>
          <cell r="AA1373">
            <v>0</v>
          </cell>
          <cell r="AB1373">
            <v>0</v>
          </cell>
          <cell r="AD1373" t="str">
            <v>OP</v>
          </cell>
          <cell r="AE1373" t="str">
            <v>NA</v>
          </cell>
          <cell r="AF1373" t="str">
            <v>OP.NA1</v>
          </cell>
        </row>
        <row r="1374">
          <cell r="A1374">
            <v>1374</v>
          </cell>
          <cell r="AD1374" t="str">
            <v>OP</v>
          </cell>
          <cell r="AE1374" t="str">
            <v>NA</v>
          </cell>
          <cell r="AF1374" t="str">
            <v>OP.NA2</v>
          </cell>
        </row>
        <row r="1375">
          <cell r="A1375">
            <v>1375</v>
          </cell>
          <cell r="B1375" t="str">
            <v>Total Other Production Plant</v>
          </cell>
          <cell r="F1375">
            <v>285913456.51402944</v>
          </cell>
          <cell r="G1375">
            <v>285913456.51402944</v>
          </cell>
          <cell r="H1375">
            <v>0</v>
          </cell>
          <cell r="I1375">
            <v>0</v>
          </cell>
          <cell r="J1375">
            <v>0</v>
          </cell>
          <cell r="K1375">
            <v>0</v>
          </cell>
          <cell r="N1375">
            <v>122942786.30103265</v>
          </cell>
          <cell r="O1375">
            <v>162970670.21299678</v>
          </cell>
          <cell r="Q1375">
            <v>0</v>
          </cell>
          <cell r="R1375">
            <v>0</v>
          </cell>
          <cell r="T1375">
            <v>0</v>
          </cell>
          <cell r="U1375">
            <v>0</v>
          </cell>
          <cell r="V1375">
            <v>0</v>
          </cell>
          <cell r="W1375">
            <v>0</v>
          </cell>
          <cell r="X1375">
            <v>0</v>
          </cell>
          <cell r="Y1375">
            <v>0</v>
          </cell>
          <cell r="Z1375">
            <v>0</v>
          </cell>
          <cell r="AA1375">
            <v>0</v>
          </cell>
          <cell r="AB1375">
            <v>0</v>
          </cell>
          <cell r="AD1375" t="str">
            <v>Total Other Production Plant</v>
          </cell>
          <cell r="AE1375" t="str">
            <v>NA</v>
          </cell>
          <cell r="AF1375" t="str">
            <v>Total Other Production Plant.NA</v>
          </cell>
        </row>
        <row r="1376">
          <cell r="A1376">
            <v>1376</v>
          </cell>
          <cell r="AD1376" t="str">
            <v>Total Other Production Plant</v>
          </cell>
          <cell r="AE1376" t="str">
            <v>NA</v>
          </cell>
          <cell r="AF1376" t="str">
            <v>Total Other Production Plant.NA1</v>
          </cell>
        </row>
        <row r="1377">
          <cell r="A1377">
            <v>1377</v>
          </cell>
          <cell r="B1377" t="str">
            <v>Experimental Plant</v>
          </cell>
          <cell r="AD1377" t="str">
            <v>Experimental Plant</v>
          </cell>
          <cell r="AE1377" t="str">
            <v>NA</v>
          </cell>
          <cell r="AF1377" t="str">
            <v>Experimental Plant.NA</v>
          </cell>
        </row>
        <row r="1378">
          <cell r="A1378">
            <v>1378</v>
          </cell>
          <cell r="B1378">
            <v>103</v>
          </cell>
          <cell r="C1378" t="str">
            <v>Experimental Plant</v>
          </cell>
          <cell r="AD1378">
            <v>103</v>
          </cell>
          <cell r="AE1378" t="str">
            <v>NA</v>
          </cell>
          <cell r="AF1378" t="str">
            <v>103.NA</v>
          </cell>
        </row>
        <row r="1379">
          <cell r="A1379">
            <v>1379</v>
          </cell>
          <cell r="D1379" t="str">
            <v>DGP</v>
          </cell>
          <cell r="E1379" t="str">
            <v>P</v>
          </cell>
          <cell r="F1379">
            <v>0</v>
          </cell>
          <cell r="G1379">
            <v>0</v>
          </cell>
          <cell r="H1379">
            <v>0</v>
          </cell>
          <cell r="I1379">
            <v>0</v>
          </cell>
          <cell r="J1379">
            <v>0</v>
          </cell>
          <cell r="K1379">
            <v>0</v>
          </cell>
          <cell r="M1379">
            <v>0.43</v>
          </cell>
          <cell r="N1379">
            <v>0</v>
          </cell>
          <cell r="O1379">
            <v>0</v>
          </cell>
          <cell r="Q1379">
            <v>0</v>
          </cell>
          <cell r="R1379">
            <v>0</v>
          </cell>
          <cell r="Y1379">
            <v>0</v>
          </cell>
          <cell r="Z1379">
            <v>0</v>
          </cell>
          <cell r="AA1379">
            <v>0</v>
          </cell>
          <cell r="AB1379">
            <v>0</v>
          </cell>
          <cell r="AD1379">
            <v>103</v>
          </cell>
          <cell r="AE1379" t="str">
            <v>DGP</v>
          </cell>
          <cell r="AF1379" t="str">
            <v>103.DGP</v>
          </cell>
        </row>
        <row r="1380">
          <cell r="A1380">
            <v>1380</v>
          </cell>
          <cell r="B1380" t="str">
            <v>Total Experimental Plant</v>
          </cell>
          <cell r="F1380">
            <v>0</v>
          </cell>
          <cell r="G1380">
            <v>0</v>
          </cell>
          <cell r="H1380">
            <v>0</v>
          </cell>
          <cell r="I1380">
            <v>0</v>
          </cell>
          <cell r="J1380">
            <v>0</v>
          </cell>
          <cell r="K1380">
            <v>0</v>
          </cell>
          <cell r="N1380">
            <v>0</v>
          </cell>
          <cell r="O1380">
            <v>0</v>
          </cell>
          <cell r="Q1380">
            <v>0</v>
          </cell>
          <cell r="R1380">
            <v>0</v>
          </cell>
          <cell r="T1380">
            <v>0</v>
          </cell>
          <cell r="U1380">
            <v>0</v>
          </cell>
          <cell r="V1380">
            <v>0</v>
          </cell>
          <cell r="W1380">
            <v>0</v>
          </cell>
          <cell r="X1380">
            <v>0</v>
          </cell>
          <cell r="Y1380">
            <v>0</v>
          </cell>
          <cell r="Z1380">
            <v>0</v>
          </cell>
          <cell r="AA1380">
            <v>0</v>
          </cell>
          <cell r="AB1380">
            <v>0</v>
          </cell>
          <cell r="AD1380" t="str">
            <v>Total Experimental Plant</v>
          </cell>
          <cell r="AE1380" t="str">
            <v>NA</v>
          </cell>
          <cell r="AF1380" t="str">
            <v>Total Experimental Plant.NA</v>
          </cell>
        </row>
        <row r="1381">
          <cell r="A1381">
            <v>1381</v>
          </cell>
          <cell r="AD1381" t="str">
            <v>Total Experimental Plant</v>
          </cell>
          <cell r="AE1381" t="str">
            <v>NA</v>
          </cell>
          <cell r="AF1381" t="str">
            <v>Total Experimental Plant.NA1</v>
          </cell>
        </row>
        <row r="1382">
          <cell r="A1382">
            <v>1382</v>
          </cell>
          <cell r="B1382" t="str">
            <v>TOTAL PRODUCTION PLANT</v>
          </cell>
          <cell r="F1382">
            <v>761806653.85297823</v>
          </cell>
          <cell r="G1382">
            <v>761806653.85297823</v>
          </cell>
          <cell r="H1382">
            <v>0</v>
          </cell>
          <cell r="I1382">
            <v>0</v>
          </cell>
          <cell r="J1382">
            <v>0</v>
          </cell>
          <cell r="K1382">
            <v>0</v>
          </cell>
          <cell r="N1382">
            <v>327576861.15678066</v>
          </cell>
          <cell r="O1382">
            <v>434229792.69619763</v>
          </cell>
          <cell r="Q1382">
            <v>0</v>
          </cell>
          <cell r="R1382">
            <v>0</v>
          </cell>
          <cell r="T1382">
            <v>0</v>
          </cell>
          <cell r="U1382">
            <v>0</v>
          </cell>
          <cell r="V1382">
            <v>0</v>
          </cell>
          <cell r="W1382">
            <v>0</v>
          </cell>
          <cell r="X1382">
            <v>0</v>
          </cell>
          <cell r="Y1382">
            <v>0</v>
          </cell>
          <cell r="Z1382">
            <v>0</v>
          </cell>
          <cell r="AA1382">
            <v>0</v>
          </cell>
          <cell r="AB1382">
            <v>0</v>
          </cell>
          <cell r="AD1382" t="str">
            <v>TOTAL PRODUCTION PLANT</v>
          </cell>
          <cell r="AE1382" t="str">
            <v>NA</v>
          </cell>
          <cell r="AF1382" t="str">
            <v>TOTAL PRODUCTION PLANT.NA</v>
          </cell>
        </row>
        <row r="1383">
          <cell r="A1383">
            <v>1383</v>
          </cell>
          <cell r="AD1383" t="str">
            <v>TOTAL PRODUCTION PLANT</v>
          </cell>
          <cell r="AE1383" t="str">
            <v>NA</v>
          </cell>
          <cell r="AF1383" t="str">
            <v>TOTAL PRODUCTION PLANT.NA1</v>
          </cell>
        </row>
        <row r="1384">
          <cell r="A1384">
            <v>1384</v>
          </cell>
          <cell r="B1384">
            <v>350</v>
          </cell>
          <cell r="C1384" t="str">
            <v>Land and Land Rights</v>
          </cell>
          <cell r="AD1384">
            <v>350</v>
          </cell>
          <cell r="AE1384" t="str">
            <v>NA</v>
          </cell>
          <cell r="AF1384" t="str">
            <v>350.NA</v>
          </cell>
        </row>
        <row r="1385">
          <cell r="A1385">
            <v>1385</v>
          </cell>
          <cell r="D1385" t="str">
            <v>SG</v>
          </cell>
          <cell r="E1385" t="str">
            <v>T</v>
          </cell>
          <cell r="F1385">
            <v>7936.3833929938855</v>
          </cell>
          <cell r="G1385">
            <v>0</v>
          </cell>
          <cell r="H1385">
            <v>7936.3833929938855</v>
          </cell>
          <cell r="I1385">
            <v>0</v>
          </cell>
          <cell r="J1385">
            <v>0</v>
          </cell>
          <cell r="K1385">
            <v>0</v>
          </cell>
          <cell r="P1385">
            <v>0.43</v>
          </cell>
          <cell r="Q1385">
            <v>3412.6448589873708</v>
          </cell>
          <cell r="R1385">
            <v>4523.7385340065157</v>
          </cell>
          <cell r="Y1385">
            <v>0</v>
          </cell>
          <cell r="Z1385">
            <v>0</v>
          </cell>
          <cell r="AA1385">
            <v>0</v>
          </cell>
          <cell r="AB1385">
            <v>0</v>
          </cell>
          <cell r="AD1385">
            <v>350</v>
          </cell>
          <cell r="AE1385" t="str">
            <v>SG</v>
          </cell>
          <cell r="AF1385" t="str">
            <v>350.SG</v>
          </cell>
        </row>
        <row r="1386">
          <cell r="A1386">
            <v>1386</v>
          </cell>
          <cell r="D1386" t="str">
            <v>JBG</v>
          </cell>
          <cell r="E1386" t="str">
            <v>T</v>
          </cell>
          <cell r="F1386">
            <v>243583.76717402253</v>
          </cell>
          <cell r="G1386">
            <v>0</v>
          </cell>
          <cell r="H1386">
            <v>243583.76717402253</v>
          </cell>
          <cell r="I1386">
            <v>0</v>
          </cell>
          <cell r="J1386">
            <v>0</v>
          </cell>
          <cell r="K1386">
            <v>0</v>
          </cell>
          <cell r="P1386">
            <v>0.43</v>
          </cell>
          <cell r="Q1386">
            <v>104741.01988482969</v>
          </cell>
          <cell r="R1386">
            <v>138842.74728919286</v>
          </cell>
          <cell r="Y1386">
            <v>0</v>
          </cell>
          <cell r="Z1386">
            <v>0</v>
          </cell>
          <cell r="AA1386">
            <v>0</v>
          </cell>
          <cell r="AB1386">
            <v>0</v>
          </cell>
          <cell r="AD1386">
            <v>350</v>
          </cell>
          <cell r="AE1386" t="str">
            <v>JBG</v>
          </cell>
          <cell r="AF1386" t="str">
            <v>350.JBG</v>
          </cell>
        </row>
        <row r="1387">
          <cell r="A1387">
            <v>1387</v>
          </cell>
          <cell r="D1387" t="str">
            <v>CAGW</v>
          </cell>
          <cell r="E1387" t="str">
            <v>T</v>
          </cell>
          <cell r="F1387">
            <v>6972276.00860631</v>
          </cell>
          <cell r="G1387">
            <v>0</v>
          </cell>
          <cell r="H1387">
            <v>6972276.00860631</v>
          </cell>
          <cell r="I1387">
            <v>0</v>
          </cell>
          <cell r="J1387">
            <v>0</v>
          </cell>
          <cell r="K1387">
            <v>0</v>
          </cell>
          <cell r="P1387">
            <v>0.43</v>
          </cell>
          <cell r="Q1387">
            <v>2998078.6837007133</v>
          </cell>
          <cell r="R1387">
            <v>3974197.3249055971</v>
          </cell>
          <cell r="Y1387">
            <v>0</v>
          </cell>
          <cell r="Z1387">
            <v>0</v>
          </cell>
          <cell r="AA1387">
            <v>0</v>
          </cell>
          <cell r="AB1387">
            <v>0</v>
          </cell>
          <cell r="AD1387">
            <v>350</v>
          </cell>
          <cell r="AE1387" t="str">
            <v>CAGW</v>
          </cell>
          <cell r="AF1387" t="str">
            <v>350.CAGW</v>
          </cell>
        </row>
        <row r="1388">
          <cell r="A1388">
            <v>1388</v>
          </cell>
          <cell r="F1388">
            <v>7223796.1591733266</v>
          </cell>
          <cell r="G1388">
            <v>0</v>
          </cell>
          <cell r="H1388">
            <v>7223796.1591733266</v>
          </cell>
          <cell r="I1388">
            <v>0</v>
          </cell>
          <cell r="J1388">
            <v>0</v>
          </cell>
          <cell r="K1388">
            <v>0</v>
          </cell>
          <cell r="N1388">
            <v>0</v>
          </cell>
          <cell r="O1388">
            <v>0</v>
          </cell>
          <cell r="Q1388">
            <v>3106232.3484445303</v>
          </cell>
          <cell r="R1388">
            <v>4117563.8107287968</v>
          </cell>
          <cell r="T1388">
            <v>0</v>
          </cell>
          <cell r="U1388">
            <v>0</v>
          </cell>
          <cell r="V1388">
            <v>0</v>
          </cell>
          <cell r="W1388">
            <v>0</v>
          </cell>
          <cell r="X1388">
            <v>0</v>
          </cell>
          <cell r="Y1388">
            <v>0</v>
          </cell>
          <cell r="Z1388">
            <v>0</v>
          </cell>
          <cell r="AA1388">
            <v>0</v>
          </cell>
          <cell r="AB1388">
            <v>0</v>
          </cell>
          <cell r="AD1388">
            <v>350</v>
          </cell>
          <cell r="AE1388" t="str">
            <v>NA</v>
          </cell>
          <cell r="AF1388" t="str">
            <v>350.NA1</v>
          </cell>
        </row>
        <row r="1389">
          <cell r="A1389">
            <v>1389</v>
          </cell>
          <cell r="AD1389">
            <v>350</v>
          </cell>
          <cell r="AE1389" t="str">
            <v>NA</v>
          </cell>
          <cell r="AF1389" t="str">
            <v>350.NA2</v>
          </cell>
        </row>
        <row r="1390">
          <cell r="A1390">
            <v>1390</v>
          </cell>
          <cell r="B1390">
            <v>352</v>
          </cell>
          <cell r="C1390" t="str">
            <v>Structures and Improvements</v>
          </cell>
          <cell r="AD1390">
            <v>352</v>
          </cell>
          <cell r="AE1390" t="str">
            <v>NA</v>
          </cell>
          <cell r="AF1390" t="str">
            <v>352.NA</v>
          </cell>
        </row>
        <row r="1391">
          <cell r="A1391">
            <v>1391</v>
          </cell>
          <cell r="D1391" t="str">
            <v>SG</v>
          </cell>
          <cell r="E1391" t="str">
            <v>T</v>
          </cell>
          <cell r="F1391">
            <v>250.41233279352926</v>
          </cell>
          <cell r="G1391">
            <v>0</v>
          </cell>
          <cell r="H1391">
            <v>250.41233279352926</v>
          </cell>
          <cell r="I1391">
            <v>0</v>
          </cell>
          <cell r="J1391">
            <v>0</v>
          </cell>
          <cell r="K1391">
            <v>0</v>
          </cell>
          <cell r="P1391">
            <v>0.43</v>
          </cell>
          <cell r="Q1391">
            <v>107.67730310121757</v>
          </cell>
          <cell r="R1391">
            <v>142.73502969231168</v>
          </cell>
          <cell r="Y1391">
            <v>0</v>
          </cell>
          <cell r="Z1391">
            <v>0</v>
          </cell>
          <cell r="AA1391">
            <v>0</v>
          </cell>
          <cell r="AB1391">
            <v>0</v>
          </cell>
          <cell r="AD1391">
            <v>352</v>
          </cell>
          <cell r="AE1391" t="str">
            <v>SG</v>
          </cell>
          <cell r="AF1391" t="str">
            <v>352.SG</v>
          </cell>
        </row>
        <row r="1392">
          <cell r="A1392">
            <v>1392</v>
          </cell>
          <cell r="D1392" t="str">
            <v>JBG</v>
          </cell>
          <cell r="E1392" t="str">
            <v>T</v>
          </cell>
          <cell r="F1392">
            <v>320642.32736826793</v>
          </cell>
          <cell r="G1392">
            <v>0</v>
          </cell>
          <cell r="H1392">
            <v>320642.32736826793</v>
          </cell>
          <cell r="I1392">
            <v>0</v>
          </cell>
          <cell r="J1392">
            <v>0</v>
          </cell>
          <cell r="K1392">
            <v>0</v>
          </cell>
          <cell r="P1392">
            <v>0.43</v>
          </cell>
          <cell r="Q1392">
            <v>137876.20076835519</v>
          </cell>
          <cell r="R1392">
            <v>182766.12659991274</v>
          </cell>
          <cell r="Y1392">
            <v>0</v>
          </cell>
          <cell r="Z1392">
            <v>0</v>
          </cell>
          <cell r="AA1392">
            <v>0</v>
          </cell>
          <cell r="AB1392">
            <v>0</v>
          </cell>
          <cell r="AD1392">
            <v>352</v>
          </cell>
          <cell r="AE1392" t="str">
            <v>JBG</v>
          </cell>
          <cell r="AF1392" t="str">
            <v>352.JBG</v>
          </cell>
        </row>
        <row r="1393">
          <cell r="A1393">
            <v>1393</v>
          </cell>
          <cell r="D1393" t="str">
            <v>CAGW</v>
          </cell>
          <cell r="E1393" t="str">
            <v>T</v>
          </cell>
          <cell r="F1393">
            <v>9330988.2236446552</v>
          </cell>
          <cell r="G1393">
            <v>0</v>
          </cell>
          <cell r="H1393">
            <v>9330988.2236446552</v>
          </cell>
          <cell r="I1393">
            <v>0</v>
          </cell>
          <cell r="J1393">
            <v>0</v>
          </cell>
          <cell r="K1393">
            <v>0</v>
          </cell>
          <cell r="P1393">
            <v>0.43</v>
          </cell>
          <cell r="Q1393">
            <v>4012324.9361672015</v>
          </cell>
          <cell r="R1393">
            <v>5318663.2874774542</v>
          </cell>
          <cell r="Y1393">
            <v>0</v>
          </cell>
          <cell r="Z1393">
            <v>0</v>
          </cell>
          <cell r="AA1393">
            <v>0</v>
          </cell>
          <cell r="AB1393">
            <v>0</v>
          </cell>
          <cell r="AD1393">
            <v>352</v>
          </cell>
          <cell r="AE1393" t="str">
            <v>CAGW</v>
          </cell>
          <cell r="AF1393" t="str">
            <v>352.CAGW</v>
          </cell>
        </row>
        <row r="1394">
          <cell r="A1394">
            <v>1394</v>
          </cell>
          <cell r="D1394" t="str">
            <v>SG/CAGW</v>
          </cell>
          <cell r="E1394" t="str">
            <v>T</v>
          </cell>
          <cell r="F1394">
            <v>0</v>
          </cell>
          <cell r="G1394">
            <v>0</v>
          </cell>
          <cell r="H1394">
            <v>0</v>
          </cell>
          <cell r="I1394">
            <v>0</v>
          </cell>
          <cell r="J1394">
            <v>0</v>
          </cell>
          <cell r="K1394">
            <v>0</v>
          </cell>
          <cell r="P1394">
            <v>0.43</v>
          </cell>
          <cell r="Q1394">
            <v>0</v>
          </cell>
          <cell r="R1394">
            <v>0</v>
          </cell>
          <cell r="Y1394">
            <v>0</v>
          </cell>
          <cell r="Z1394">
            <v>0</v>
          </cell>
          <cell r="AA1394">
            <v>0</v>
          </cell>
          <cell r="AB1394">
            <v>0</v>
          </cell>
          <cell r="AD1394">
            <v>352</v>
          </cell>
          <cell r="AE1394" t="str">
            <v>SG/CAGW</v>
          </cell>
          <cell r="AF1394" t="str">
            <v>352.SG/CAGW</v>
          </cell>
        </row>
        <row r="1395">
          <cell r="A1395">
            <v>1395</v>
          </cell>
          <cell r="F1395">
            <v>9651880.9633457158</v>
          </cell>
          <cell r="G1395">
            <v>0</v>
          </cell>
          <cell r="H1395">
            <v>9651880.9633457158</v>
          </cell>
          <cell r="I1395">
            <v>0</v>
          </cell>
          <cell r="J1395">
            <v>0</v>
          </cell>
          <cell r="K1395">
            <v>0</v>
          </cell>
          <cell r="N1395">
            <v>0</v>
          </cell>
          <cell r="O1395">
            <v>0</v>
          </cell>
          <cell r="Q1395">
            <v>4150308.8142386577</v>
          </cell>
          <cell r="R1395">
            <v>5501572.1491070595</v>
          </cell>
          <cell r="T1395">
            <v>0</v>
          </cell>
          <cell r="U1395">
            <v>0</v>
          </cell>
          <cell r="V1395">
            <v>0</v>
          </cell>
          <cell r="W1395">
            <v>0</v>
          </cell>
          <cell r="X1395">
            <v>0</v>
          </cell>
          <cell r="Y1395">
            <v>0</v>
          </cell>
          <cell r="Z1395">
            <v>0</v>
          </cell>
          <cell r="AA1395">
            <v>0</v>
          </cell>
          <cell r="AB1395">
            <v>0</v>
          </cell>
          <cell r="AD1395">
            <v>352</v>
          </cell>
          <cell r="AE1395" t="str">
            <v>NA</v>
          </cell>
          <cell r="AF1395" t="str">
            <v>352.NA1</v>
          </cell>
        </row>
        <row r="1396">
          <cell r="A1396">
            <v>1396</v>
          </cell>
          <cell r="AD1396">
            <v>352</v>
          </cell>
          <cell r="AE1396" t="str">
            <v>NA</v>
          </cell>
          <cell r="AF1396" t="str">
            <v>352.NA2</v>
          </cell>
        </row>
        <row r="1397">
          <cell r="A1397">
            <v>1397</v>
          </cell>
          <cell r="B1397">
            <v>353</v>
          </cell>
          <cell r="C1397" t="str">
            <v>Station Equipment</v>
          </cell>
          <cell r="AD1397">
            <v>353</v>
          </cell>
          <cell r="AE1397" t="str">
            <v>NA</v>
          </cell>
          <cell r="AF1397" t="str">
            <v>353.NA</v>
          </cell>
        </row>
        <row r="1398">
          <cell r="A1398">
            <v>1398</v>
          </cell>
          <cell r="D1398" t="str">
            <v>SG</v>
          </cell>
          <cell r="E1398" t="str">
            <v>T</v>
          </cell>
          <cell r="F1398">
            <v>75274.107091541999</v>
          </cell>
          <cell r="G1398">
            <v>0</v>
          </cell>
          <cell r="H1398">
            <v>75274.107091541999</v>
          </cell>
          <cell r="I1398">
            <v>0</v>
          </cell>
          <cell r="J1398">
            <v>0</v>
          </cell>
          <cell r="K1398">
            <v>0</v>
          </cell>
          <cell r="P1398">
            <v>0.43</v>
          </cell>
          <cell r="Q1398">
            <v>32367.86604936306</v>
          </cell>
          <cell r="R1398">
            <v>42906.241042178946</v>
          </cell>
          <cell r="Y1398">
            <v>0</v>
          </cell>
          <cell r="Z1398">
            <v>0</v>
          </cell>
          <cell r="AA1398">
            <v>0</v>
          </cell>
          <cell r="AB1398">
            <v>0</v>
          </cell>
          <cell r="AD1398">
            <v>353</v>
          </cell>
          <cell r="AE1398" t="str">
            <v>SG</v>
          </cell>
          <cell r="AF1398" t="str">
            <v>353.SG</v>
          </cell>
        </row>
        <row r="1399">
          <cell r="A1399">
            <v>1399</v>
          </cell>
          <cell r="D1399" t="str">
            <v>JBG</v>
          </cell>
          <cell r="E1399" t="str">
            <v>T</v>
          </cell>
          <cell r="F1399">
            <v>7269110.1926808925</v>
          </cell>
          <cell r="G1399">
            <v>0</v>
          </cell>
          <cell r="H1399">
            <v>7269110.1926808925</v>
          </cell>
          <cell r="I1399">
            <v>0</v>
          </cell>
          <cell r="J1399">
            <v>0</v>
          </cell>
          <cell r="K1399">
            <v>0</v>
          </cell>
          <cell r="P1399">
            <v>0.43</v>
          </cell>
          <cell r="Q1399">
            <v>3125717.3828527839</v>
          </cell>
          <cell r="R1399">
            <v>4143392.8098281091</v>
          </cell>
          <cell r="Y1399">
            <v>0</v>
          </cell>
          <cell r="Z1399">
            <v>0</v>
          </cell>
          <cell r="AA1399">
            <v>0</v>
          </cell>
          <cell r="AB1399">
            <v>0</v>
          </cell>
          <cell r="AD1399">
            <v>353</v>
          </cell>
          <cell r="AE1399" t="str">
            <v>JBG</v>
          </cell>
          <cell r="AF1399" t="str">
            <v>353.JBG</v>
          </cell>
        </row>
        <row r="1400">
          <cell r="A1400">
            <v>1400</v>
          </cell>
          <cell r="D1400" t="str">
            <v>CAGW</v>
          </cell>
          <cell r="E1400" t="str">
            <v>T</v>
          </cell>
          <cell r="F1400">
            <v>100588276.31072824</v>
          </cell>
          <cell r="G1400">
            <v>0</v>
          </cell>
          <cell r="H1400">
            <v>100588276.31072824</v>
          </cell>
          <cell r="I1400">
            <v>0</v>
          </cell>
          <cell r="J1400">
            <v>0</v>
          </cell>
          <cell r="K1400">
            <v>0</v>
          </cell>
          <cell r="P1400">
            <v>0.43</v>
          </cell>
          <cell r="Q1400">
            <v>43252958.813613139</v>
          </cell>
          <cell r="R1400">
            <v>57335317.497115098</v>
          </cell>
          <cell r="Y1400">
            <v>0</v>
          </cell>
          <cell r="Z1400">
            <v>0</v>
          </cell>
          <cell r="AA1400">
            <v>0</v>
          </cell>
          <cell r="AB1400">
            <v>0</v>
          </cell>
          <cell r="AD1400">
            <v>353</v>
          </cell>
          <cell r="AE1400" t="str">
            <v>CAGW</v>
          </cell>
          <cell r="AF1400" t="str">
            <v>353.CAGW</v>
          </cell>
        </row>
        <row r="1401">
          <cell r="A1401">
            <v>1401</v>
          </cell>
          <cell r="F1401">
            <v>107932660.61050068</v>
          </cell>
          <cell r="G1401">
            <v>0</v>
          </cell>
          <cell r="H1401">
            <v>107932660.61050068</v>
          </cell>
          <cell r="I1401">
            <v>0</v>
          </cell>
          <cell r="J1401">
            <v>0</v>
          </cell>
          <cell r="K1401">
            <v>0</v>
          </cell>
          <cell r="N1401">
            <v>0</v>
          </cell>
          <cell r="O1401">
            <v>0</v>
          </cell>
          <cell r="Q1401">
            <v>46411044.062515289</v>
          </cell>
          <cell r="R1401">
            <v>61521616.54798539</v>
          </cell>
          <cell r="T1401">
            <v>0</v>
          </cell>
          <cell r="U1401">
            <v>0</v>
          </cell>
          <cell r="V1401">
            <v>0</v>
          </cell>
          <cell r="W1401">
            <v>0</v>
          </cell>
          <cell r="X1401">
            <v>0</v>
          </cell>
          <cell r="Y1401">
            <v>0</v>
          </cell>
          <cell r="Z1401">
            <v>0</v>
          </cell>
          <cell r="AA1401">
            <v>0</v>
          </cell>
          <cell r="AB1401">
            <v>0</v>
          </cell>
          <cell r="AD1401">
            <v>353</v>
          </cell>
          <cell r="AE1401" t="str">
            <v>NA</v>
          </cell>
          <cell r="AF1401" t="str">
            <v>353.NA1</v>
          </cell>
        </row>
        <row r="1402">
          <cell r="A1402">
            <v>1402</v>
          </cell>
          <cell r="AD1402">
            <v>353</v>
          </cell>
          <cell r="AE1402" t="str">
            <v>NA</v>
          </cell>
          <cell r="AF1402" t="str">
            <v>353.NA2</v>
          </cell>
        </row>
        <row r="1403">
          <cell r="A1403">
            <v>1403</v>
          </cell>
          <cell r="B1403">
            <v>354</v>
          </cell>
          <cell r="C1403" t="str">
            <v>Towers and Fixtures</v>
          </cell>
          <cell r="AD1403">
            <v>354</v>
          </cell>
          <cell r="AE1403" t="str">
            <v>NA</v>
          </cell>
          <cell r="AF1403" t="str">
            <v>354.NA</v>
          </cell>
        </row>
        <row r="1404">
          <cell r="A1404">
            <v>1404</v>
          </cell>
          <cell r="D1404" t="str">
            <v>SG</v>
          </cell>
          <cell r="E1404" t="str">
            <v>T</v>
          </cell>
          <cell r="F1404">
            <v>9773.8436126365668</v>
          </cell>
          <cell r="G1404">
            <v>0</v>
          </cell>
          <cell r="H1404">
            <v>9773.8436126365668</v>
          </cell>
          <cell r="I1404">
            <v>0</v>
          </cell>
          <cell r="J1404">
            <v>0</v>
          </cell>
          <cell r="K1404">
            <v>0</v>
          </cell>
          <cell r="P1404">
            <v>0.43</v>
          </cell>
          <cell r="Q1404">
            <v>4202.7527534337232</v>
          </cell>
          <cell r="R1404">
            <v>5571.0908592028436</v>
          </cell>
          <cell r="Y1404">
            <v>0</v>
          </cell>
          <cell r="Z1404">
            <v>0</v>
          </cell>
          <cell r="AA1404">
            <v>0</v>
          </cell>
          <cell r="AB1404">
            <v>0</v>
          </cell>
          <cell r="AD1404">
            <v>354</v>
          </cell>
          <cell r="AE1404" t="str">
            <v>SG</v>
          </cell>
          <cell r="AF1404" t="str">
            <v>354.SG</v>
          </cell>
        </row>
        <row r="1405">
          <cell r="A1405">
            <v>1405</v>
          </cell>
          <cell r="D1405" t="str">
            <v>JBG</v>
          </cell>
          <cell r="E1405" t="str">
            <v>T</v>
          </cell>
          <cell r="F1405">
            <v>3274140.9283752288</v>
          </cell>
          <cell r="G1405">
            <v>0</v>
          </cell>
          <cell r="H1405">
            <v>3274140.9283752288</v>
          </cell>
          <cell r="I1405">
            <v>0</v>
          </cell>
          <cell r="J1405">
            <v>0</v>
          </cell>
          <cell r="K1405">
            <v>0</v>
          </cell>
          <cell r="P1405">
            <v>0.43</v>
          </cell>
          <cell r="Q1405">
            <v>1407880.5992013484</v>
          </cell>
          <cell r="R1405">
            <v>1866260.3291738806</v>
          </cell>
          <cell r="Y1405">
            <v>0</v>
          </cell>
          <cell r="Z1405">
            <v>0</v>
          </cell>
          <cell r="AA1405">
            <v>0</v>
          </cell>
          <cell r="AB1405">
            <v>0</v>
          </cell>
          <cell r="AD1405">
            <v>354</v>
          </cell>
          <cell r="AE1405" t="str">
            <v>JBG</v>
          </cell>
          <cell r="AF1405" t="str">
            <v>354.JBG</v>
          </cell>
        </row>
        <row r="1406">
          <cell r="A1406">
            <v>1406</v>
          </cell>
          <cell r="D1406" t="str">
            <v>CAGW</v>
          </cell>
          <cell r="E1406" t="str">
            <v>T</v>
          </cell>
          <cell r="F1406">
            <v>39667423.099179186</v>
          </cell>
          <cell r="G1406">
            <v>0</v>
          </cell>
          <cell r="H1406">
            <v>39667423.099179186</v>
          </cell>
          <cell r="I1406">
            <v>0</v>
          </cell>
          <cell r="J1406">
            <v>0</v>
          </cell>
          <cell r="K1406">
            <v>0</v>
          </cell>
          <cell r="P1406">
            <v>0.43</v>
          </cell>
          <cell r="Q1406">
            <v>17056991.932647049</v>
          </cell>
          <cell r="R1406">
            <v>22610431.16653214</v>
          </cell>
          <cell r="Y1406">
            <v>0</v>
          </cell>
          <cell r="Z1406">
            <v>0</v>
          </cell>
          <cell r="AA1406">
            <v>0</v>
          </cell>
          <cell r="AB1406">
            <v>0</v>
          </cell>
          <cell r="AD1406">
            <v>354</v>
          </cell>
          <cell r="AE1406" t="str">
            <v>CAGW</v>
          </cell>
          <cell r="AF1406" t="str">
            <v>354.CAGW</v>
          </cell>
        </row>
        <row r="1407">
          <cell r="A1407">
            <v>1407</v>
          </cell>
          <cell r="F1407">
            <v>42951337.871167049</v>
          </cell>
          <cell r="G1407">
            <v>0</v>
          </cell>
          <cell r="H1407">
            <v>42951337.871167049</v>
          </cell>
          <cell r="I1407">
            <v>0</v>
          </cell>
          <cell r="J1407">
            <v>0</v>
          </cell>
          <cell r="K1407">
            <v>0</v>
          </cell>
          <cell r="N1407">
            <v>0</v>
          </cell>
          <cell r="O1407">
            <v>0</v>
          </cell>
          <cell r="Q1407">
            <v>18469075.28460183</v>
          </cell>
          <cell r="R1407">
            <v>24482262.586565223</v>
          </cell>
          <cell r="T1407">
            <v>0</v>
          </cell>
          <cell r="U1407">
            <v>0</v>
          </cell>
          <cell r="V1407">
            <v>0</v>
          </cell>
          <cell r="W1407">
            <v>0</v>
          </cell>
          <cell r="X1407">
            <v>0</v>
          </cell>
          <cell r="Y1407">
            <v>0</v>
          </cell>
          <cell r="Z1407">
            <v>0</v>
          </cell>
          <cell r="AA1407">
            <v>0</v>
          </cell>
          <cell r="AB1407">
            <v>0</v>
          </cell>
          <cell r="AD1407">
            <v>354</v>
          </cell>
          <cell r="AE1407" t="str">
            <v>NA</v>
          </cell>
          <cell r="AF1407" t="str">
            <v>354.NA1</v>
          </cell>
        </row>
        <row r="1408">
          <cell r="A1408">
            <v>1408</v>
          </cell>
          <cell r="AD1408">
            <v>354</v>
          </cell>
          <cell r="AE1408" t="str">
            <v>NA</v>
          </cell>
          <cell r="AF1408" t="str">
            <v>354.NA2</v>
          </cell>
        </row>
        <row r="1409">
          <cell r="A1409">
            <v>1409</v>
          </cell>
          <cell r="B1409">
            <v>355</v>
          </cell>
          <cell r="C1409" t="str">
            <v>Poles and Fixtures</v>
          </cell>
          <cell r="AD1409">
            <v>355</v>
          </cell>
          <cell r="AE1409" t="str">
            <v>NA</v>
          </cell>
          <cell r="AF1409" t="str">
            <v>355.NA</v>
          </cell>
        </row>
        <row r="1410">
          <cell r="A1410">
            <v>1410</v>
          </cell>
          <cell r="D1410" t="str">
            <v>SG</v>
          </cell>
          <cell r="E1410" t="str">
            <v>T</v>
          </cell>
          <cell r="F1410">
            <v>52313.530016696517</v>
          </cell>
          <cell r="G1410">
            <v>0</v>
          </cell>
          <cell r="H1410">
            <v>52313.530016696517</v>
          </cell>
          <cell r="I1410">
            <v>0</v>
          </cell>
          <cell r="J1410">
            <v>0</v>
          </cell>
          <cell r="K1410">
            <v>0</v>
          </cell>
          <cell r="P1410">
            <v>0.43</v>
          </cell>
          <cell r="Q1410">
            <v>22494.817907179502</v>
          </cell>
          <cell r="R1410">
            <v>29818.712109517019</v>
          </cell>
          <cell r="Y1410">
            <v>0</v>
          </cell>
          <cell r="Z1410">
            <v>0</v>
          </cell>
          <cell r="AA1410">
            <v>0</v>
          </cell>
          <cell r="AB1410">
            <v>0</v>
          </cell>
          <cell r="AD1410">
            <v>355</v>
          </cell>
          <cell r="AE1410" t="str">
            <v>SG</v>
          </cell>
          <cell r="AF1410" t="str">
            <v>355.SG</v>
          </cell>
        </row>
        <row r="1411">
          <cell r="A1411">
            <v>1411</v>
          </cell>
          <cell r="D1411" t="str">
            <v>JBG</v>
          </cell>
          <cell r="E1411" t="str">
            <v>T</v>
          </cell>
          <cell r="F1411">
            <v>778114.99863475026</v>
          </cell>
          <cell r="G1411">
            <v>0</v>
          </cell>
          <cell r="H1411">
            <v>778114.99863475026</v>
          </cell>
          <cell r="I1411">
            <v>0</v>
          </cell>
          <cell r="J1411">
            <v>0</v>
          </cell>
          <cell r="K1411">
            <v>0</v>
          </cell>
          <cell r="P1411">
            <v>0.43</v>
          </cell>
          <cell r="Q1411">
            <v>334589.44941294263</v>
          </cell>
          <cell r="R1411">
            <v>443525.54922180768</v>
          </cell>
          <cell r="Y1411">
            <v>0</v>
          </cell>
          <cell r="Z1411">
            <v>0</v>
          </cell>
          <cell r="AA1411">
            <v>0</v>
          </cell>
          <cell r="AB1411">
            <v>0</v>
          </cell>
          <cell r="AD1411">
            <v>355</v>
          </cell>
          <cell r="AE1411" t="str">
            <v>JBG</v>
          </cell>
          <cell r="AF1411" t="str">
            <v>355.JBG</v>
          </cell>
        </row>
        <row r="1412">
          <cell r="A1412">
            <v>1412</v>
          </cell>
          <cell r="D1412" t="str">
            <v>CAGW</v>
          </cell>
          <cell r="E1412" t="str">
            <v>T</v>
          </cell>
          <cell r="F1412">
            <v>59469945.899527214</v>
          </cell>
          <cell r="G1412">
            <v>0</v>
          </cell>
          <cell r="H1412">
            <v>59469945.899527214</v>
          </cell>
          <cell r="I1412">
            <v>0</v>
          </cell>
          <cell r="J1412">
            <v>0</v>
          </cell>
          <cell r="K1412">
            <v>0</v>
          </cell>
          <cell r="P1412">
            <v>0.43</v>
          </cell>
          <cell r="Q1412">
            <v>25572076.736796703</v>
          </cell>
          <cell r="R1412">
            <v>33897869.162730515</v>
          </cell>
          <cell r="Y1412">
            <v>0</v>
          </cell>
          <cell r="Z1412">
            <v>0</v>
          </cell>
          <cell r="AA1412">
            <v>0</v>
          </cell>
          <cell r="AB1412">
            <v>0</v>
          </cell>
          <cell r="AD1412">
            <v>355</v>
          </cell>
          <cell r="AE1412" t="str">
            <v>CAGW</v>
          </cell>
          <cell r="AF1412" t="str">
            <v>355.CAGW</v>
          </cell>
        </row>
        <row r="1413">
          <cell r="A1413">
            <v>1413</v>
          </cell>
          <cell r="D1413" t="str">
            <v>SG/CAGW</v>
          </cell>
          <cell r="E1413" t="str">
            <v>T</v>
          </cell>
          <cell r="F1413">
            <v>0</v>
          </cell>
          <cell r="G1413">
            <v>0</v>
          </cell>
          <cell r="H1413">
            <v>0</v>
          </cell>
          <cell r="I1413">
            <v>0</v>
          </cell>
          <cell r="J1413">
            <v>0</v>
          </cell>
          <cell r="K1413">
            <v>0</v>
          </cell>
          <cell r="P1413">
            <v>0.43</v>
          </cell>
          <cell r="Q1413">
            <v>0</v>
          </cell>
          <cell r="R1413">
            <v>0</v>
          </cell>
          <cell r="Y1413">
            <v>0</v>
          </cell>
          <cell r="Z1413">
            <v>0</v>
          </cell>
          <cell r="AA1413">
            <v>0</v>
          </cell>
          <cell r="AB1413">
            <v>0</v>
          </cell>
          <cell r="AD1413">
            <v>355</v>
          </cell>
          <cell r="AE1413" t="str">
            <v>SG/CAGW</v>
          </cell>
          <cell r="AF1413" t="str">
            <v>355.SG/CAGW</v>
          </cell>
        </row>
        <row r="1414">
          <cell r="A1414">
            <v>1414</v>
          </cell>
          <cell r="F1414">
            <v>60300374.428178661</v>
          </cell>
          <cell r="G1414">
            <v>0</v>
          </cell>
          <cell r="H1414">
            <v>60300374.428178661</v>
          </cell>
          <cell r="I1414">
            <v>0</v>
          </cell>
          <cell r="J1414">
            <v>0</v>
          </cell>
          <cell r="K1414">
            <v>0</v>
          </cell>
          <cell r="N1414">
            <v>0</v>
          </cell>
          <cell r="O1414">
            <v>0</v>
          </cell>
          <cell r="Q1414">
            <v>25929161.004116826</v>
          </cell>
          <cell r="R1414">
            <v>34371213.424061842</v>
          </cell>
          <cell r="T1414">
            <v>0</v>
          </cell>
          <cell r="U1414">
            <v>0</v>
          </cell>
          <cell r="V1414">
            <v>0</v>
          </cell>
          <cell r="W1414">
            <v>0</v>
          </cell>
          <cell r="X1414">
            <v>0</v>
          </cell>
          <cell r="Y1414">
            <v>0</v>
          </cell>
          <cell r="Z1414">
            <v>0</v>
          </cell>
          <cell r="AA1414">
            <v>0</v>
          </cell>
          <cell r="AB1414">
            <v>0</v>
          </cell>
          <cell r="AD1414">
            <v>355</v>
          </cell>
          <cell r="AE1414" t="str">
            <v>NA</v>
          </cell>
          <cell r="AF1414" t="str">
            <v>355.NA1</v>
          </cell>
        </row>
        <row r="1415">
          <cell r="A1415">
            <v>1415</v>
          </cell>
          <cell r="AD1415">
            <v>355</v>
          </cell>
          <cell r="AE1415" t="str">
            <v>NA</v>
          </cell>
          <cell r="AF1415" t="str">
            <v>355.NA2</v>
          </cell>
        </row>
        <row r="1416">
          <cell r="A1416">
            <v>1416</v>
          </cell>
          <cell r="B1416">
            <v>356</v>
          </cell>
          <cell r="C1416" t="str">
            <v>Clearing and Grading</v>
          </cell>
          <cell r="AD1416">
            <v>356</v>
          </cell>
          <cell r="AE1416" t="str">
            <v>NA</v>
          </cell>
          <cell r="AF1416" t="str">
            <v>356.NA</v>
          </cell>
        </row>
        <row r="1417">
          <cell r="A1417">
            <v>1417</v>
          </cell>
          <cell r="D1417" t="str">
            <v>SG</v>
          </cell>
          <cell r="E1417" t="str">
            <v>T</v>
          </cell>
          <cell r="F1417">
            <v>118496.16765586524</v>
          </cell>
          <cell r="G1417">
            <v>0</v>
          </cell>
          <cell r="H1417">
            <v>118496.16765586524</v>
          </cell>
          <cell r="I1417">
            <v>0</v>
          </cell>
          <cell r="J1417">
            <v>0</v>
          </cell>
          <cell r="K1417">
            <v>0</v>
          </cell>
          <cell r="P1417">
            <v>0.43</v>
          </cell>
          <cell r="Q1417">
            <v>50953.352092022054</v>
          </cell>
          <cell r="R1417">
            <v>67542.815563843193</v>
          </cell>
          <cell r="Y1417">
            <v>0</v>
          </cell>
          <cell r="Z1417">
            <v>0</v>
          </cell>
          <cell r="AA1417">
            <v>0</v>
          </cell>
          <cell r="AB1417">
            <v>0</v>
          </cell>
          <cell r="AD1417">
            <v>356</v>
          </cell>
          <cell r="AE1417" t="str">
            <v>SG</v>
          </cell>
          <cell r="AF1417" t="str">
            <v>356.SG</v>
          </cell>
        </row>
        <row r="1418">
          <cell r="A1418">
            <v>1418</v>
          </cell>
          <cell r="D1418" t="str">
            <v>JBG</v>
          </cell>
          <cell r="E1418" t="str">
            <v>T</v>
          </cell>
          <cell r="F1418">
            <v>1749855.1412994808</v>
          </cell>
          <cell r="G1418">
            <v>0</v>
          </cell>
          <cell r="H1418">
            <v>1749855.1412994808</v>
          </cell>
          <cell r="I1418">
            <v>0</v>
          </cell>
          <cell r="J1418">
            <v>0</v>
          </cell>
          <cell r="K1418">
            <v>0</v>
          </cell>
          <cell r="P1418">
            <v>0.43</v>
          </cell>
          <cell r="Q1418">
            <v>752437.71075877675</v>
          </cell>
          <cell r="R1418">
            <v>997417.43054070417</v>
          </cell>
          <cell r="Y1418">
            <v>0</v>
          </cell>
          <cell r="Z1418">
            <v>0</v>
          </cell>
          <cell r="AA1418">
            <v>0</v>
          </cell>
          <cell r="AB1418">
            <v>0</v>
          </cell>
          <cell r="AD1418">
            <v>356</v>
          </cell>
          <cell r="AE1418" t="str">
            <v>JBG</v>
          </cell>
          <cell r="AF1418" t="str">
            <v>356.JBG</v>
          </cell>
        </row>
        <row r="1419">
          <cell r="A1419">
            <v>1419</v>
          </cell>
          <cell r="D1419" t="str">
            <v>CAGW</v>
          </cell>
          <cell r="E1419" t="str">
            <v>T</v>
          </cell>
          <cell r="F1419">
            <v>67421634.544916853</v>
          </cell>
          <cell r="G1419">
            <v>0</v>
          </cell>
          <cell r="H1419">
            <v>67421634.544916853</v>
          </cell>
          <cell r="I1419">
            <v>0</v>
          </cell>
          <cell r="J1419">
            <v>0</v>
          </cell>
          <cell r="K1419">
            <v>0</v>
          </cell>
          <cell r="P1419">
            <v>0.43</v>
          </cell>
          <cell r="Q1419">
            <v>28991302.854314245</v>
          </cell>
          <cell r="R1419">
            <v>38430331.690602608</v>
          </cell>
          <cell r="Y1419">
            <v>0</v>
          </cell>
          <cell r="Z1419">
            <v>0</v>
          </cell>
          <cell r="AA1419">
            <v>0</v>
          </cell>
          <cell r="AB1419">
            <v>0</v>
          </cell>
          <cell r="AD1419">
            <v>356</v>
          </cell>
          <cell r="AE1419" t="str">
            <v>CAGW</v>
          </cell>
          <cell r="AF1419" t="str">
            <v>356.CAGW</v>
          </cell>
        </row>
        <row r="1420">
          <cell r="A1420">
            <v>1420</v>
          </cell>
          <cell r="F1420">
            <v>69289985.853872195</v>
          </cell>
          <cell r="G1420">
            <v>0</v>
          </cell>
          <cell r="H1420">
            <v>69289985.853872195</v>
          </cell>
          <cell r="I1420">
            <v>0</v>
          </cell>
          <cell r="J1420">
            <v>0</v>
          </cell>
          <cell r="K1420">
            <v>0</v>
          </cell>
          <cell r="N1420">
            <v>0</v>
          </cell>
          <cell r="O1420">
            <v>0</v>
          </cell>
          <cell r="Q1420">
            <v>29794693.917165045</v>
          </cell>
          <cell r="R1420">
            <v>39495291.936707154</v>
          </cell>
          <cell r="T1420">
            <v>0</v>
          </cell>
          <cell r="U1420">
            <v>0</v>
          </cell>
          <cell r="V1420">
            <v>0</v>
          </cell>
          <cell r="W1420">
            <v>0</v>
          </cell>
          <cell r="X1420">
            <v>0</v>
          </cell>
          <cell r="Y1420">
            <v>0</v>
          </cell>
          <cell r="Z1420">
            <v>0</v>
          </cell>
          <cell r="AA1420">
            <v>0</v>
          </cell>
          <cell r="AB1420">
            <v>0</v>
          </cell>
          <cell r="AD1420">
            <v>356</v>
          </cell>
          <cell r="AE1420" t="str">
            <v>NA</v>
          </cell>
          <cell r="AF1420" t="str">
            <v>356.NA1</v>
          </cell>
        </row>
        <row r="1421">
          <cell r="A1421">
            <v>1421</v>
          </cell>
          <cell r="AD1421">
            <v>356</v>
          </cell>
          <cell r="AE1421" t="str">
            <v>NA</v>
          </cell>
          <cell r="AF1421" t="str">
            <v>356.NA2</v>
          </cell>
        </row>
        <row r="1422">
          <cell r="A1422">
            <v>1422</v>
          </cell>
          <cell r="B1422">
            <v>357</v>
          </cell>
          <cell r="C1422" t="str">
            <v>Underground Conduit</v>
          </cell>
          <cell r="AD1422">
            <v>357</v>
          </cell>
          <cell r="AE1422" t="str">
            <v>NA</v>
          </cell>
          <cell r="AF1422" t="str">
            <v>357.NA</v>
          </cell>
        </row>
        <row r="1423">
          <cell r="A1423">
            <v>1423</v>
          </cell>
          <cell r="D1423" t="str">
            <v>SG</v>
          </cell>
          <cell r="E1423" t="str">
            <v>T</v>
          </cell>
          <cell r="F1423">
            <v>0</v>
          </cell>
          <cell r="G1423">
            <v>0</v>
          </cell>
          <cell r="H1423">
            <v>0</v>
          </cell>
          <cell r="I1423">
            <v>0</v>
          </cell>
          <cell r="J1423">
            <v>0</v>
          </cell>
          <cell r="K1423">
            <v>0</v>
          </cell>
          <cell r="P1423">
            <v>0.43</v>
          </cell>
          <cell r="Q1423">
            <v>0</v>
          </cell>
          <cell r="R1423">
            <v>0</v>
          </cell>
          <cell r="Y1423">
            <v>0</v>
          </cell>
          <cell r="Z1423">
            <v>0</v>
          </cell>
          <cell r="AA1423">
            <v>0</v>
          </cell>
          <cell r="AB1423">
            <v>0</v>
          </cell>
          <cell r="AD1423">
            <v>357</v>
          </cell>
          <cell r="AE1423" t="str">
            <v>SG</v>
          </cell>
          <cell r="AF1423" t="str">
            <v>357.SG</v>
          </cell>
        </row>
        <row r="1424">
          <cell r="A1424">
            <v>1424</v>
          </cell>
          <cell r="D1424" t="str">
            <v>JBG</v>
          </cell>
          <cell r="E1424" t="str">
            <v>T</v>
          </cell>
          <cell r="F1424">
            <v>0</v>
          </cell>
          <cell r="G1424">
            <v>0</v>
          </cell>
          <cell r="H1424">
            <v>0</v>
          </cell>
          <cell r="I1424">
            <v>0</v>
          </cell>
          <cell r="J1424">
            <v>0</v>
          </cell>
          <cell r="K1424">
            <v>0</v>
          </cell>
          <cell r="P1424">
            <v>0.43</v>
          </cell>
          <cell r="Q1424">
            <v>0</v>
          </cell>
          <cell r="R1424">
            <v>0</v>
          </cell>
          <cell r="Y1424">
            <v>0</v>
          </cell>
          <cell r="Z1424">
            <v>0</v>
          </cell>
          <cell r="AA1424">
            <v>0</v>
          </cell>
          <cell r="AB1424">
            <v>0</v>
          </cell>
          <cell r="AD1424">
            <v>357</v>
          </cell>
          <cell r="AE1424" t="str">
            <v>JBG</v>
          </cell>
          <cell r="AF1424" t="str">
            <v>357.JBG</v>
          </cell>
        </row>
        <row r="1425">
          <cell r="A1425">
            <v>1425</v>
          </cell>
          <cell r="D1425" t="str">
            <v>CAGW</v>
          </cell>
          <cell r="E1425" t="str">
            <v>T</v>
          </cell>
          <cell r="F1425">
            <v>54062.195901411498</v>
          </cell>
          <cell r="G1425">
            <v>0</v>
          </cell>
          <cell r="H1425">
            <v>54062.195901411498</v>
          </cell>
          <cell r="I1425">
            <v>0</v>
          </cell>
          <cell r="J1425">
            <v>0</v>
          </cell>
          <cell r="K1425">
            <v>0</v>
          </cell>
          <cell r="P1425">
            <v>0.43</v>
          </cell>
          <cell r="Q1425">
            <v>23246.744237606945</v>
          </cell>
          <cell r="R1425">
            <v>30815.451663804557</v>
          </cell>
          <cell r="Y1425">
            <v>0</v>
          </cell>
          <cell r="Z1425">
            <v>0</v>
          </cell>
          <cell r="AA1425">
            <v>0</v>
          </cell>
          <cell r="AB1425">
            <v>0</v>
          </cell>
          <cell r="AD1425">
            <v>357</v>
          </cell>
          <cell r="AE1425" t="str">
            <v>CAGW</v>
          </cell>
          <cell r="AF1425" t="str">
            <v>357.CAGW</v>
          </cell>
        </row>
        <row r="1426">
          <cell r="A1426">
            <v>1426</v>
          </cell>
          <cell r="F1426">
            <v>54062.195901411498</v>
          </cell>
          <cell r="G1426">
            <v>0</v>
          </cell>
          <cell r="H1426">
            <v>54062.195901411498</v>
          </cell>
          <cell r="I1426">
            <v>0</v>
          </cell>
          <cell r="J1426">
            <v>0</v>
          </cell>
          <cell r="K1426">
            <v>0</v>
          </cell>
          <cell r="N1426">
            <v>0</v>
          </cell>
          <cell r="O1426">
            <v>0</v>
          </cell>
          <cell r="Q1426">
            <v>23246.744237606945</v>
          </cell>
          <cell r="R1426">
            <v>30815.451663804557</v>
          </cell>
          <cell r="T1426">
            <v>0</v>
          </cell>
          <cell r="U1426">
            <v>0</v>
          </cell>
          <cell r="V1426">
            <v>0</v>
          </cell>
          <cell r="W1426">
            <v>0</v>
          </cell>
          <cell r="X1426">
            <v>0</v>
          </cell>
          <cell r="Y1426">
            <v>0</v>
          </cell>
          <cell r="Z1426">
            <v>0</v>
          </cell>
          <cell r="AA1426">
            <v>0</v>
          </cell>
          <cell r="AB1426">
            <v>0</v>
          </cell>
          <cell r="AD1426">
            <v>357</v>
          </cell>
          <cell r="AE1426" t="str">
            <v>NA</v>
          </cell>
          <cell r="AF1426" t="str">
            <v>357.NA1</v>
          </cell>
        </row>
        <row r="1427">
          <cell r="A1427">
            <v>1427</v>
          </cell>
          <cell r="AD1427">
            <v>357</v>
          </cell>
          <cell r="AE1427" t="str">
            <v>NA</v>
          </cell>
          <cell r="AF1427" t="str">
            <v>357.NA2</v>
          </cell>
        </row>
        <row r="1428">
          <cell r="A1428">
            <v>1428</v>
          </cell>
          <cell r="B1428">
            <v>358</v>
          </cell>
          <cell r="C1428" t="str">
            <v xml:space="preserve">Underground Conductors </v>
          </cell>
          <cell r="AD1428">
            <v>358</v>
          </cell>
          <cell r="AE1428" t="str">
            <v>NA</v>
          </cell>
          <cell r="AF1428" t="str">
            <v>358.NA</v>
          </cell>
        </row>
        <row r="1429">
          <cell r="A1429">
            <v>1429</v>
          </cell>
          <cell r="D1429" t="str">
            <v>SG</v>
          </cell>
          <cell r="E1429" t="str">
            <v>T</v>
          </cell>
          <cell r="F1429">
            <v>0</v>
          </cell>
          <cell r="G1429">
            <v>0</v>
          </cell>
          <cell r="H1429">
            <v>0</v>
          </cell>
          <cell r="I1429">
            <v>0</v>
          </cell>
          <cell r="J1429">
            <v>0</v>
          </cell>
          <cell r="K1429">
            <v>0</v>
          </cell>
          <cell r="P1429">
            <v>0.43</v>
          </cell>
          <cell r="Q1429">
            <v>0</v>
          </cell>
          <cell r="R1429">
            <v>0</v>
          </cell>
          <cell r="Y1429">
            <v>0</v>
          </cell>
          <cell r="Z1429">
            <v>0</v>
          </cell>
          <cell r="AA1429">
            <v>0</v>
          </cell>
          <cell r="AB1429">
            <v>0</v>
          </cell>
          <cell r="AD1429">
            <v>358</v>
          </cell>
          <cell r="AE1429" t="str">
            <v>SG</v>
          </cell>
          <cell r="AF1429" t="str">
            <v>358.SG</v>
          </cell>
        </row>
        <row r="1430">
          <cell r="A1430">
            <v>1430</v>
          </cell>
          <cell r="D1430" t="str">
            <v>JBG</v>
          </cell>
          <cell r="E1430" t="str">
            <v>T</v>
          </cell>
          <cell r="F1430">
            <v>0</v>
          </cell>
          <cell r="G1430">
            <v>0</v>
          </cell>
          <cell r="H1430">
            <v>0</v>
          </cell>
          <cell r="I1430">
            <v>0</v>
          </cell>
          <cell r="J1430">
            <v>0</v>
          </cell>
          <cell r="K1430">
            <v>0</v>
          </cell>
          <cell r="P1430">
            <v>0.43</v>
          </cell>
          <cell r="Q1430">
            <v>0</v>
          </cell>
          <cell r="R1430">
            <v>0</v>
          </cell>
          <cell r="Y1430">
            <v>0</v>
          </cell>
          <cell r="Z1430">
            <v>0</v>
          </cell>
          <cell r="AA1430">
            <v>0</v>
          </cell>
          <cell r="AB1430">
            <v>0</v>
          </cell>
          <cell r="AD1430">
            <v>358</v>
          </cell>
          <cell r="AE1430" t="str">
            <v>JBG</v>
          </cell>
          <cell r="AF1430" t="str">
            <v>358.JBG</v>
          </cell>
        </row>
        <row r="1431">
          <cell r="A1431">
            <v>1431</v>
          </cell>
          <cell r="D1431" t="str">
            <v>CAGW</v>
          </cell>
          <cell r="E1431" t="str">
            <v>T</v>
          </cell>
          <cell r="F1431">
            <v>74548.822265012655</v>
          </cell>
          <cell r="G1431">
            <v>0</v>
          </cell>
          <cell r="H1431">
            <v>74548.822265012655</v>
          </cell>
          <cell r="I1431">
            <v>0</v>
          </cell>
          <cell r="J1431">
            <v>0</v>
          </cell>
          <cell r="K1431">
            <v>0</v>
          </cell>
          <cell r="P1431">
            <v>0.43</v>
          </cell>
          <cell r="Q1431">
            <v>32055.993573955442</v>
          </cell>
          <cell r="R1431">
            <v>42492.828691057221</v>
          </cell>
          <cell r="Y1431">
            <v>0</v>
          </cell>
          <cell r="Z1431">
            <v>0</v>
          </cell>
          <cell r="AA1431">
            <v>0</v>
          </cell>
          <cell r="AB1431">
            <v>0</v>
          </cell>
          <cell r="AD1431">
            <v>358</v>
          </cell>
          <cell r="AE1431" t="str">
            <v>CAGW</v>
          </cell>
          <cell r="AF1431" t="str">
            <v>358.CAGW</v>
          </cell>
        </row>
        <row r="1432">
          <cell r="A1432">
            <v>1432</v>
          </cell>
          <cell r="F1432">
            <v>74548.822265012655</v>
          </cell>
          <cell r="G1432">
            <v>0</v>
          </cell>
          <cell r="H1432">
            <v>74548.822265012655</v>
          </cell>
          <cell r="I1432">
            <v>0</v>
          </cell>
          <cell r="J1432">
            <v>0</v>
          </cell>
          <cell r="K1432">
            <v>0</v>
          </cell>
          <cell r="N1432">
            <v>0</v>
          </cell>
          <cell r="O1432">
            <v>0</v>
          </cell>
          <cell r="Q1432">
            <v>32055.993573955442</v>
          </cell>
          <cell r="R1432">
            <v>42492.828691057221</v>
          </cell>
          <cell r="T1432">
            <v>0</v>
          </cell>
          <cell r="U1432">
            <v>0</v>
          </cell>
          <cell r="V1432">
            <v>0</v>
          </cell>
          <cell r="W1432">
            <v>0</v>
          </cell>
          <cell r="X1432">
            <v>0</v>
          </cell>
          <cell r="Y1432">
            <v>0</v>
          </cell>
          <cell r="Z1432">
            <v>0</v>
          </cell>
          <cell r="AA1432">
            <v>0</v>
          </cell>
          <cell r="AB1432">
            <v>0</v>
          </cell>
          <cell r="AD1432">
            <v>358</v>
          </cell>
          <cell r="AE1432" t="str">
            <v>NA</v>
          </cell>
          <cell r="AF1432" t="str">
            <v>358.NA1</v>
          </cell>
        </row>
        <row r="1433">
          <cell r="A1433">
            <v>1433</v>
          </cell>
          <cell r="AD1433">
            <v>358</v>
          </cell>
          <cell r="AE1433" t="str">
            <v>NA</v>
          </cell>
          <cell r="AF1433" t="str">
            <v>358.NA2</v>
          </cell>
        </row>
        <row r="1434">
          <cell r="A1434">
            <v>1434</v>
          </cell>
          <cell r="B1434">
            <v>359</v>
          </cell>
          <cell r="C1434" t="str">
            <v>Roads and Trails</v>
          </cell>
          <cell r="AD1434">
            <v>359</v>
          </cell>
          <cell r="AE1434" t="str">
            <v>NA</v>
          </cell>
          <cell r="AF1434" t="str">
            <v>359.NA</v>
          </cell>
        </row>
        <row r="1435">
          <cell r="A1435">
            <v>1435</v>
          </cell>
          <cell r="D1435" t="str">
            <v>SG</v>
          </cell>
          <cell r="E1435" t="str">
            <v>T</v>
          </cell>
          <cell r="F1435">
            <v>1255.6674662138209</v>
          </cell>
          <cell r="G1435">
            <v>0</v>
          </cell>
          <cell r="H1435">
            <v>1255.6674662138209</v>
          </cell>
          <cell r="I1435">
            <v>0</v>
          </cell>
          <cell r="J1435">
            <v>0</v>
          </cell>
          <cell r="K1435">
            <v>0</v>
          </cell>
          <cell r="P1435">
            <v>0.43</v>
          </cell>
          <cell r="Q1435">
            <v>539.93701047194304</v>
          </cell>
          <cell r="R1435">
            <v>715.73045574187802</v>
          </cell>
          <cell r="Y1435">
            <v>0</v>
          </cell>
          <cell r="Z1435">
            <v>0</v>
          </cell>
          <cell r="AA1435">
            <v>0</v>
          </cell>
          <cell r="AB1435">
            <v>0</v>
          </cell>
          <cell r="AD1435">
            <v>359</v>
          </cell>
          <cell r="AE1435" t="str">
            <v>SG</v>
          </cell>
          <cell r="AF1435" t="str">
            <v>359.SG</v>
          </cell>
        </row>
        <row r="1436">
          <cell r="A1436">
            <v>1436</v>
          </cell>
          <cell r="D1436" t="str">
            <v>JBG</v>
          </cell>
          <cell r="E1436" t="str">
            <v>T</v>
          </cell>
          <cell r="F1436">
            <v>0</v>
          </cell>
          <cell r="G1436">
            <v>0</v>
          </cell>
          <cell r="H1436">
            <v>0</v>
          </cell>
          <cell r="I1436">
            <v>0</v>
          </cell>
          <cell r="J1436">
            <v>0</v>
          </cell>
          <cell r="K1436">
            <v>0</v>
          </cell>
          <cell r="P1436">
            <v>0.43</v>
          </cell>
          <cell r="Q1436">
            <v>0</v>
          </cell>
          <cell r="R1436">
            <v>0</v>
          </cell>
          <cell r="Y1436">
            <v>0</v>
          </cell>
          <cell r="Z1436">
            <v>0</v>
          </cell>
          <cell r="AA1436">
            <v>0</v>
          </cell>
          <cell r="AB1436">
            <v>0</v>
          </cell>
          <cell r="AD1436">
            <v>359</v>
          </cell>
          <cell r="AE1436" t="str">
            <v>JBG</v>
          </cell>
          <cell r="AF1436" t="str">
            <v>359.JBG</v>
          </cell>
        </row>
        <row r="1437">
          <cell r="A1437">
            <v>1437</v>
          </cell>
          <cell r="D1437" t="str">
            <v>CAGW</v>
          </cell>
          <cell r="E1437" t="str">
            <v>T</v>
          </cell>
          <cell r="F1437">
            <v>1628691.4382767959</v>
          </cell>
          <cell r="G1437">
            <v>0</v>
          </cell>
          <cell r="H1437">
            <v>1628691.4382767959</v>
          </cell>
          <cell r="I1437">
            <v>0</v>
          </cell>
          <cell r="J1437">
            <v>0</v>
          </cell>
          <cell r="K1437">
            <v>0</v>
          </cell>
          <cell r="P1437">
            <v>0.43</v>
          </cell>
          <cell r="Q1437">
            <v>700337.31845902221</v>
          </cell>
          <cell r="R1437">
            <v>928354.11981777381</v>
          </cell>
          <cell r="Y1437">
            <v>0</v>
          </cell>
          <cell r="Z1437">
            <v>0</v>
          </cell>
          <cell r="AA1437">
            <v>0</v>
          </cell>
          <cell r="AB1437">
            <v>0</v>
          </cell>
          <cell r="AD1437">
            <v>359</v>
          </cell>
          <cell r="AE1437" t="str">
            <v>CAGW</v>
          </cell>
          <cell r="AF1437" t="str">
            <v>359.CAGW</v>
          </cell>
        </row>
        <row r="1438">
          <cell r="A1438">
            <v>1438</v>
          </cell>
          <cell r="F1438">
            <v>1629947.1057430098</v>
          </cell>
          <cell r="G1438">
            <v>0</v>
          </cell>
          <cell r="H1438">
            <v>1629947.1057430098</v>
          </cell>
          <cell r="I1438">
            <v>0</v>
          </cell>
          <cell r="J1438">
            <v>0</v>
          </cell>
          <cell r="K1438">
            <v>0</v>
          </cell>
          <cell r="N1438">
            <v>0</v>
          </cell>
          <cell r="O1438">
            <v>0</v>
          </cell>
          <cell r="Q1438">
            <v>700877.25546949415</v>
          </cell>
          <cell r="R1438">
            <v>929069.85027351568</v>
          </cell>
          <cell r="T1438">
            <v>0</v>
          </cell>
          <cell r="U1438">
            <v>0</v>
          </cell>
          <cell r="V1438">
            <v>0</v>
          </cell>
          <cell r="W1438">
            <v>0</v>
          </cell>
          <cell r="X1438">
            <v>0</v>
          </cell>
          <cell r="Y1438">
            <v>0</v>
          </cell>
          <cell r="Z1438">
            <v>0</v>
          </cell>
          <cell r="AA1438">
            <v>0</v>
          </cell>
          <cell r="AB1438">
            <v>0</v>
          </cell>
          <cell r="AD1438">
            <v>359</v>
          </cell>
          <cell r="AE1438" t="str">
            <v>NA</v>
          </cell>
          <cell r="AF1438" t="str">
            <v>359.NA1</v>
          </cell>
        </row>
        <row r="1439">
          <cell r="A1439">
            <v>1439</v>
          </cell>
          <cell r="AD1439">
            <v>359</v>
          </cell>
          <cell r="AE1439" t="str">
            <v>NA</v>
          </cell>
          <cell r="AF1439" t="str">
            <v>359.NA2</v>
          </cell>
        </row>
        <row r="1440">
          <cell r="A1440">
            <v>1440</v>
          </cell>
          <cell r="B1440" t="str">
            <v>TP</v>
          </cell>
          <cell r="C1440" t="str">
            <v>Unclassified Trans Plant - Acct 300</v>
          </cell>
          <cell r="AD1440" t="str">
            <v>TP</v>
          </cell>
          <cell r="AE1440" t="str">
            <v>NA</v>
          </cell>
          <cell r="AF1440" t="str">
            <v>TP.NA</v>
          </cell>
        </row>
        <row r="1441">
          <cell r="A1441">
            <v>1441</v>
          </cell>
          <cell r="D1441" t="str">
            <v>CAGW</v>
          </cell>
          <cell r="E1441" t="str">
            <v>T</v>
          </cell>
          <cell r="F1441">
            <v>2613812.5264568552</v>
          </cell>
          <cell r="G1441">
            <v>0</v>
          </cell>
          <cell r="H1441">
            <v>2613812.5264568552</v>
          </cell>
          <cell r="I1441">
            <v>0</v>
          </cell>
          <cell r="J1441">
            <v>0</v>
          </cell>
          <cell r="K1441">
            <v>0</v>
          </cell>
          <cell r="P1441">
            <v>0.43</v>
          </cell>
          <cell r="Q1441">
            <v>1123939.3863764477</v>
          </cell>
          <cell r="R1441">
            <v>1489873.1400804077</v>
          </cell>
          <cell r="Y1441">
            <v>0</v>
          </cell>
          <cell r="Z1441">
            <v>0</v>
          </cell>
          <cell r="AA1441">
            <v>0</v>
          </cell>
          <cell r="AB1441">
            <v>0</v>
          </cell>
          <cell r="AD1441" t="str">
            <v>TP</v>
          </cell>
          <cell r="AE1441" t="str">
            <v>CAGW</v>
          </cell>
          <cell r="AF1441" t="str">
            <v>TP.CAGW</v>
          </cell>
        </row>
        <row r="1442">
          <cell r="A1442">
            <v>1442</v>
          </cell>
          <cell r="F1442">
            <v>2613812.5264568552</v>
          </cell>
          <cell r="G1442">
            <v>0</v>
          </cell>
          <cell r="H1442">
            <v>2613812.5264568552</v>
          </cell>
          <cell r="I1442">
            <v>0</v>
          </cell>
          <cell r="J1442">
            <v>0</v>
          </cell>
          <cell r="K1442">
            <v>0</v>
          </cell>
          <cell r="N1442">
            <v>0</v>
          </cell>
          <cell r="O1442">
            <v>0</v>
          </cell>
          <cell r="Q1442">
            <v>1123939.3863764477</v>
          </cell>
          <cell r="R1442">
            <v>1489873.1400804077</v>
          </cell>
          <cell r="T1442">
            <v>0</v>
          </cell>
          <cell r="U1442">
            <v>0</v>
          </cell>
          <cell r="V1442">
            <v>0</v>
          </cell>
          <cell r="W1442">
            <v>0</v>
          </cell>
          <cell r="X1442">
            <v>0</v>
          </cell>
          <cell r="Y1442">
            <v>0</v>
          </cell>
          <cell r="Z1442">
            <v>0</v>
          </cell>
          <cell r="AA1442">
            <v>0</v>
          </cell>
          <cell r="AB1442">
            <v>0</v>
          </cell>
          <cell r="AD1442" t="str">
            <v>TP</v>
          </cell>
          <cell r="AE1442" t="str">
            <v>NA</v>
          </cell>
          <cell r="AF1442" t="str">
            <v>TP.NA1</v>
          </cell>
        </row>
        <row r="1443">
          <cell r="A1443">
            <v>1443</v>
          </cell>
          <cell r="AD1443" t="str">
            <v>TP</v>
          </cell>
          <cell r="AE1443" t="str">
            <v>NA</v>
          </cell>
          <cell r="AF1443" t="str">
            <v>TP.NA2</v>
          </cell>
        </row>
        <row r="1444">
          <cell r="A1444">
            <v>1444</v>
          </cell>
          <cell r="B1444" t="str">
            <v>TS0</v>
          </cell>
          <cell r="C1444" t="str">
            <v>Unclassified Trans Sub Plant - Acct 300</v>
          </cell>
          <cell r="AD1444" t="str">
            <v>TS0</v>
          </cell>
          <cell r="AE1444" t="str">
            <v>NA</v>
          </cell>
          <cell r="AF1444" t="str">
            <v>TS0.NA</v>
          </cell>
        </row>
        <row r="1445">
          <cell r="A1445">
            <v>1445</v>
          </cell>
          <cell r="D1445" t="str">
            <v>SG</v>
          </cell>
          <cell r="E1445" t="str">
            <v>T</v>
          </cell>
          <cell r="F1445">
            <v>0</v>
          </cell>
          <cell r="G1445">
            <v>0</v>
          </cell>
          <cell r="H1445">
            <v>0</v>
          </cell>
          <cell r="I1445">
            <v>0</v>
          </cell>
          <cell r="J1445">
            <v>0</v>
          </cell>
          <cell r="K1445">
            <v>0</v>
          </cell>
          <cell r="P1445">
            <v>0.43</v>
          </cell>
          <cell r="Q1445">
            <v>0</v>
          </cell>
          <cell r="R1445">
            <v>0</v>
          </cell>
          <cell r="Y1445">
            <v>0</v>
          </cell>
          <cell r="Z1445">
            <v>0</v>
          </cell>
          <cell r="AA1445">
            <v>0</v>
          </cell>
          <cell r="AB1445">
            <v>0</v>
          </cell>
          <cell r="AD1445" t="str">
            <v>TS0</v>
          </cell>
          <cell r="AE1445" t="str">
            <v>SG</v>
          </cell>
          <cell r="AF1445" t="str">
            <v>TS0.SG</v>
          </cell>
        </row>
        <row r="1446">
          <cell r="A1446">
            <v>1446</v>
          </cell>
          <cell r="F1446">
            <v>0</v>
          </cell>
          <cell r="G1446">
            <v>0</v>
          </cell>
          <cell r="H1446">
            <v>0</v>
          </cell>
          <cell r="I1446">
            <v>0</v>
          </cell>
          <cell r="J1446">
            <v>0</v>
          </cell>
          <cell r="K1446">
            <v>0</v>
          </cell>
          <cell r="N1446">
            <v>0</v>
          </cell>
          <cell r="O1446">
            <v>0</v>
          </cell>
          <cell r="Q1446">
            <v>0</v>
          </cell>
          <cell r="R1446">
            <v>0</v>
          </cell>
          <cell r="T1446">
            <v>0</v>
          </cell>
          <cell r="U1446">
            <v>0</v>
          </cell>
          <cell r="V1446">
            <v>0</v>
          </cell>
          <cell r="W1446">
            <v>0</v>
          </cell>
          <cell r="X1446">
            <v>0</v>
          </cell>
          <cell r="Y1446">
            <v>0</v>
          </cell>
          <cell r="Z1446">
            <v>0</v>
          </cell>
          <cell r="AA1446">
            <v>0</v>
          </cell>
          <cell r="AB1446">
            <v>0</v>
          </cell>
          <cell r="AD1446" t="str">
            <v>TS0</v>
          </cell>
          <cell r="AE1446" t="str">
            <v>NA</v>
          </cell>
          <cell r="AF1446" t="str">
            <v>TS0.NA1</v>
          </cell>
        </row>
        <row r="1447">
          <cell r="A1447">
            <v>1447</v>
          </cell>
          <cell r="AD1447" t="str">
            <v>TS0</v>
          </cell>
          <cell r="AE1447" t="str">
            <v>NA</v>
          </cell>
          <cell r="AF1447" t="str">
            <v>TS0.NA2</v>
          </cell>
        </row>
        <row r="1448">
          <cell r="A1448">
            <v>1448</v>
          </cell>
          <cell r="B1448" t="str">
            <v>TOTAL TRANSMISSION PLANT</v>
          </cell>
          <cell r="F1448">
            <v>301722406.53660387</v>
          </cell>
          <cell r="G1448">
            <v>0</v>
          </cell>
          <cell r="H1448">
            <v>301722406.53660387</v>
          </cell>
          <cell r="I1448">
            <v>0</v>
          </cell>
          <cell r="J1448">
            <v>0</v>
          </cell>
          <cell r="K1448">
            <v>0</v>
          </cell>
          <cell r="N1448">
            <v>0</v>
          </cell>
          <cell r="O1448">
            <v>0</v>
          </cell>
          <cell r="Q1448">
            <v>129740634.81073968</v>
          </cell>
          <cell r="R1448">
            <v>171981771.72586429</v>
          </cell>
          <cell r="T1448">
            <v>0</v>
          </cell>
          <cell r="U1448">
            <v>0</v>
          </cell>
          <cell r="V1448">
            <v>0</v>
          </cell>
          <cell r="W1448">
            <v>0</v>
          </cell>
          <cell r="X1448">
            <v>0</v>
          </cell>
          <cell r="Y1448">
            <v>0</v>
          </cell>
          <cell r="Z1448">
            <v>0</v>
          </cell>
          <cell r="AA1448">
            <v>0</v>
          </cell>
          <cell r="AB1448">
            <v>0</v>
          </cell>
          <cell r="AD1448" t="str">
            <v>TOTAL TRANSMISSION PLANT</v>
          </cell>
          <cell r="AE1448" t="str">
            <v>NA</v>
          </cell>
          <cell r="AF1448" t="str">
            <v>TOTAL TRANSMISSION PLANT.NA</v>
          </cell>
        </row>
        <row r="1449">
          <cell r="A1449">
            <v>1449</v>
          </cell>
          <cell r="AD1449" t="str">
            <v>TOTAL TRANSMISSION PLANT</v>
          </cell>
          <cell r="AE1449" t="str">
            <v>NA</v>
          </cell>
          <cell r="AF1449" t="str">
            <v>TOTAL TRANSMISSION PLANT.NA1</v>
          </cell>
        </row>
        <row r="1450">
          <cell r="A1450">
            <v>1450</v>
          </cell>
          <cell r="B1450">
            <v>360</v>
          </cell>
          <cell r="C1450" t="str">
            <v>Land and Land Rights</v>
          </cell>
          <cell r="AD1450">
            <v>360</v>
          </cell>
          <cell r="AE1450" t="str">
            <v>NA</v>
          </cell>
          <cell r="AF1450" t="str">
            <v>360.NA</v>
          </cell>
        </row>
        <row r="1451">
          <cell r="A1451">
            <v>1451</v>
          </cell>
          <cell r="AD1451">
            <v>360</v>
          </cell>
          <cell r="AE1451" t="str">
            <v>NA</v>
          </cell>
          <cell r="AF1451" t="str">
            <v>360.NA1</v>
          </cell>
        </row>
        <row r="1452">
          <cell r="A1452">
            <v>1452</v>
          </cell>
          <cell r="C1452" t="str">
            <v>Demand - Primary</v>
          </cell>
          <cell r="D1452" t="str">
            <v>S1</v>
          </cell>
          <cell r="E1452" t="str">
            <v>DPW</v>
          </cell>
          <cell r="F1452">
            <v>16413698.16</v>
          </cell>
          <cell r="G1452">
            <v>0</v>
          </cell>
          <cell r="H1452">
            <v>0</v>
          </cell>
          <cell r="I1452">
            <v>16413698.16</v>
          </cell>
          <cell r="J1452">
            <v>0</v>
          </cell>
          <cell r="K1452">
            <v>0</v>
          </cell>
          <cell r="S1452" t="str">
            <v>PLNT2</v>
          </cell>
          <cell r="T1452">
            <v>3237061.0847795838</v>
          </cell>
          <cell r="U1452">
            <v>13176637.075220414</v>
          </cell>
          <cell r="V1452">
            <v>0</v>
          </cell>
          <cell r="W1452">
            <v>0</v>
          </cell>
          <cell r="X1452">
            <v>0</v>
          </cell>
          <cell r="Y1452">
            <v>0</v>
          </cell>
          <cell r="Z1452">
            <v>0</v>
          </cell>
          <cell r="AA1452">
            <v>0</v>
          </cell>
          <cell r="AB1452">
            <v>0</v>
          </cell>
          <cell r="AD1452">
            <v>360</v>
          </cell>
          <cell r="AE1452" t="str">
            <v>S1</v>
          </cell>
          <cell r="AF1452" t="str">
            <v>360.S1</v>
          </cell>
        </row>
        <row r="1453">
          <cell r="A1453">
            <v>1453</v>
          </cell>
          <cell r="D1453" t="str">
            <v xml:space="preserve">   Assigned</v>
          </cell>
          <cell r="E1453" t="str">
            <v>DPW</v>
          </cell>
          <cell r="F1453">
            <v>0</v>
          </cell>
          <cell r="G1453">
            <v>0</v>
          </cell>
          <cell r="H1453">
            <v>0</v>
          </cell>
          <cell r="I1453">
            <v>0</v>
          </cell>
          <cell r="J1453">
            <v>0</v>
          </cell>
          <cell r="K1453">
            <v>0</v>
          </cell>
          <cell r="S1453" t="str">
            <v>PLNT2</v>
          </cell>
          <cell r="T1453">
            <v>0</v>
          </cell>
          <cell r="U1453">
            <v>0</v>
          </cell>
          <cell r="V1453">
            <v>0</v>
          </cell>
          <cell r="W1453">
            <v>0</v>
          </cell>
          <cell r="X1453">
            <v>0</v>
          </cell>
          <cell r="Y1453">
            <v>0</v>
          </cell>
          <cell r="Z1453">
            <v>0</v>
          </cell>
          <cell r="AA1453">
            <v>0</v>
          </cell>
          <cell r="AB1453">
            <v>0</v>
          </cell>
          <cell r="AD1453">
            <v>360</v>
          </cell>
          <cell r="AE1453" t="str">
            <v xml:space="preserve">   Assigned</v>
          </cell>
          <cell r="AF1453" t="str">
            <v>360.   Assigned</v>
          </cell>
        </row>
        <row r="1454">
          <cell r="A1454">
            <v>1454</v>
          </cell>
          <cell r="F1454">
            <v>16413698.16</v>
          </cell>
          <cell r="G1454">
            <v>0</v>
          </cell>
          <cell r="H1454">
            <v>0</v>
          </cell>
          <cell r="I1454">
            <v>16413698.16</v>
          </cell>
          <cell r="J1454">
            <v>0</v>
          </cell>
          <cell r="K1454">
            <v>0</v>
          </cell>
          <cell r="N1454">
            <v>0</v>
          </cell>
          <cell r="O1454">
            <v>0</v>
          </cell>
          <cell r="Q1454">
            <v>0</v>
          </cell>
          <cell r="R1454">
            <v>0</v>
          </cell>
          <cell r="T1454">
            <v>3237061.0847795838</v>
          </cell>
          <cell r="U1454">
            <v>13176637.075220414</v>
          </cell>
          <cell r="V1454">
            <v>0</v>
          </cell>
          <cell r="W1454">
            <v>0</v>
          </cell>
          <cell r="X1454">
            <v>0</v>
          </cell>
          <cell r="Y1454">
            <v>0</v>
          </cell>
          <cell r="Z1454">
            <v>0</v>
          </cell>
          <cell r="AA1454">
            <v>0</v>
          </cell>
          <cell r="AB1454">
            <v>0</v>
          </cell>
          <cell r="AD1454">
            <v>360</v>
          </cell>
          <cell r="AE1454" t="str">
            <v>NA</v>
          </cell>
          <cell r="AF1454" t="str">
            <v>360.NA2</v>
          </cell>
        </row>
        <row r="1455">
          <cell r="A1455">
            <v>1455</v>
          </cell>
          <cell r="AD1455">
            <v>360</v>
          </cell>
          <cell r="AE1455" t="str">
            <v>NA</v>
          </cell>
          <cell r="AF1455" t="str">
            <v>360.NA3</v>
          </cell>
        </row>
        <row r="1456">
          <cell r="A1456">
            <v>1456</v>
          </cell>
          <cell r="B1456">
            <v>361</v>
          </cell>
          <cell r="C1456" t="str">
            <v>Structures and Improvements</v>
          </cell>
          <cell r="AD1456">
            <v>361</v>
          </cell>
          <cell r="AE1456" t="str">
            <v>NA</v>
          </cell>
          <cell r="AF1456" t="str">
            <v>361.NA</v>
          </cell>
        </row>
        <row r="1457">
          <cell r="A1457">
            <v>1457</v>
          </cell>
          <cell r="AD1457">
            <v>361</v>
          </cell>
          <cell r="AE1457" t="str">
            <v>NA</v>
          </cell>
          <cell r="AF1457" t="str">
            <v>361.NA1</v>
          </cell>
        </row>
        <row r="1458">
          <cell r="A1458">
            <v>1458</v>
          </cell>
          <cell r="C1458" t="str">
            <v>Demand - Primary</v>
          </cell>
          <cell r="D1458" t="str">
            <v>S1</v>
          </cell>
          <cell r="E1458" t="str">
            <v>DPW</v>
          </cell>
          <cell r="F1458">
            <v>2499162.16</v>
          </cell>
          <cell r="G1458">
            <v>0</v>
          </cell>
          <cell r="H1458">
            <v>0</v>
          </cell>
          <cell r="I1458">
            <v>2499162.16</v>
          </cell>
          <cell r="J1458">
            <v>0</v>
          </cell>
          <cell r="K1458">
            <v>0</v>
          </cell>
          <cell r="S1458" t="str">
            <v>PLNT2</v>
          </cell>
          <cell r="T1458">
            <v>492877.38167409366</v>
          </cell>
          <cell r="U1458">
            <v>2006284.7783259063</v>
          </cell>
          <cell r="V1458">
            <v>0</v>
          </cell>
          <cell r="W1458">
            <v>0</v>
          </cell>
          <cell r="X1458">
            <v>0</v>
          </cell>
          <cell r="Y1458">
            <v>0</v>
          </cell>
          <cell r="Z1458">
            <v>0</v>
          </cell>
          <cell r="AA1458">
            <v>0</v>
          </cell>
          <cell r="AB1458">
            <v>0</v>
          </cell>
          <cell r="AD1458">
            <v>361</v>
          </cell>
          <cell r="AE1458" t="str">
            <v>S1</v>
          </cell>
          <cell r="AF1458" t="str">
            <v>361.S1</v>
          </cell>
        </row>
        <row r="1459">
          <cell r="A1459">
            <v>1459</v>
          </cell>
          <cell r="D1459" t="str">
            <v xml:space="preserve">   Assigned</v>
          </cell>
          <cell r="E1459" t="str">
            <v>DPW</v>
          </cell>
          <cell r="F1459">
            <v>0</v>
          </cell>
          <cell r="G1459">
            <v>0</v>
          </cell>
          <cell r="H1459">
            <v>0</v>
          </cell>
          <cell r="I1459">
            <v>0</v>
          </cell>
          <cell r="J1459">
            <v>0</v>
          </cell>
          <cell r="K1459">
            <v>0</v>
          </cell>
          <cell r="S1459" t="str">
            <v>PLNT2</v>
          </cell>
          <cell r="T1459">
            <v>0</v>
          </cell>
          <cell r="U1459">
            <v>0</v>
          </cell>
          <cell r="V1459">
            <v>0</v>
          </cell>
          <cell r="W1459">
            <v>0</v>
          </cell>
          <cell r="X1459">
            <v>0</v>
          </cell>
          <cell r="Y1459">
            <v>0</v>
          </cell>
          <cell r="Z1459">
            <v>0</v>
          </cell>
          <cell r="AA1459">
            <v>0</v>
          </cell>
          <cell r="AB1459">
            <v>0</v>
          </cell>
          <cell r="AD1459">
            <v>361</v>
          </cell>
          <cell r="AE1459" t="str">
            <v xml:space="preserve">   Assigned</v>
          </cell>
          <cell r="AF1459" t="str">
            <v>361.   Assigned</v>
          </cell>
        </row>
        <row r="1460">
          <cell r="A1460">
            <v>1460</v>
          </cell>
          <cell r="F1460">
            <v>2499162.16</v>
          </cell>
          <cell r="G1460">
            <v>0</v>
          </cell>
          <cell r="H1460">
            <v>0</v>
          </cell>
          <cell r="I1460">
            <v>2499162.16</v>
          </cell>
          <cell r="J1460">
            <v>0</v>
          </cell>
          <cell r="K1460">
            <v>0</v>
          </cell>
          <cell r="N1460">
            <v>0</v>
          </cell>
          <cell r="O1460">
            <v>0</v>
          </cell>
          <cell r="Q1460">
            <v>0</v>
          </cell>
          <cell r="R1460">
            <v>0</v>
          </cell>
          <cell r="T1460">
            <v>492877.38167409366</v>
          </cell>
          <cell r="U1460">
            <v>2006284.7783259063</v>
          </cell>
          <cell r="V1460">
            <v>0</v>
          </cell>
          <cell r="W1460">
            <v>0</v>
          </cell>
          <cell r="X1460">
            <v>0</v>
          </cell>
          <cell r="Y1460">
            <v>0</v>
          </cell>
          <cell r="Z1460">
            <v>0</v>
          </cell>
          <cell r="AA1460">
            <v>0</v>
          </cell>
          <cell r="AB1460">
            <v>0</v>
          </cell>
          <cell r="AD1460">
            <v>361</v>
          </cell>
          <cell r="AE1460" t="str">
            <v>NA</v>
          </cell>
          <cell r="AF1460" t="str">
            <v>361.NA2</v>
          </cell>
        </row>
        <row r="1461">
          <cell r="A1461">
            <v>1461</v>
          </cell>
          <cell r="AD1461">
            <v>361</v>
          </cell>
          <cell r="AE1461" t="str">
            <v>NA</v>
          </cell>
          <cell r="AF1461" t="str">
            <v>361.NA3</v>
          </cell>
        </row>
        <row r="1462">
          <cell r="A1462">
            <v>1462</v>
          </cell>
          <cell r="B1462">
            <v>362</v>
          </cell>
          <cell r="C1462" t="str">
            <v>Station Equipment</v>
          </cell>
          <cell r="AD1462">
            <v>362</v>
          </cell>
          <cell r="AE1462" t="str">
            <v>NA</v>
          </cell>
          <cell r="AF1462" t="str">
            <v>362.NA</v>
          </cell>
        </row>
        <row r="1463">
          <cell r="A1463">
            <v>1463</v>
          </cell>
          <cell r="AD1463">
            <v>362</v>
          </cell>
          <cell r="AE1463" t="str">
            <v>NA</v>
          </cell>
          <cell r="AF1463" t="str">
            <v>362.NA1</v>
          </cell>
        </row>
        <row r="1464">
          <cell r="A1464">
            <v>1464</v>
          </cell>
          <cell r="C1464" t="str">
            <v>Demand - Primary</v>
          </cell>
          <cell r="D1464" t="str">
            <v>S1</v>
          </cell>
          <cell r="E1464" t="str">
            <v>DPW</v>
          </cell>
          <cell r="F1464">
            <v>49398726.149999999</v>
          </cell>
          <cell r="G1464">
            <v>0</v>
          </cell>
          <cell r="H1464">
            <v>0</v>
          </cell>
          <cell r="I1464">
            <v>49398726.149999999</v>
          </cell>
          <cell r="J1464">
            <v>0</v>
          </cell>
          <cell r="K1464">
            <v>0</v>
          </cell>
          <cell r="S1464" t="str">
            <v>SUBS</v>
          </cell>
          <cell r="T1464">
            <v>49398726.149999999</v>
          </cell>
          <cell r="U1464">
            <v>0</v>
          </cell>
          <cell r="V1464">
            <v>0</v>
          </cell>
          <cell r="W1464">
            <v>0</v>
          </cell>
          <cell r="X1464">
            <v>0</v>
          </cell>
          <cell r="Y1464">
            <v>0</v>
          </cell>
          <cell r="Z1464">
            <v>0</v>
          </cell>
          <cell r="AA1464">
            <v>0</v>
          </cell>
          <cell r="AB1464">
            <v>0</v>
          </cell>
          <cell r="AD1464">
            <v>362</v>
          </cell>
          <cell r="AE1464" t="str">
            <v>S1</v>
          </cell>
          <cell r="AF1464" t="str">
            <v>362.S1</v>
          </cell>
        </row>
        <row r="1465">
          <cell r="A1465">
            <v>1465</v>
          </cell>
          <cell r="D1465" t="str">
            <v xml:space="preserve">   Assigned</v>
          </cell>
          <cell r="E1465" t="str">
            <v>DPW</v>
          </cell>
          <cell r="F1465">
            <v>0</v>
          </cell>
          <cell r="G1465">
            <v>0</v>
          </cell>
          <cell r="H1465">
            <v>0</v>
          </cell>
          <cell r="I1465">
            <v>0</v>
          </cell>
          <cell r="J1465">
            <v>0</v>
          </cell>
          <cell r="K1465">
            <v>0</v>
          </cell>
          <cell r="S1465" t="str">
            <v>SUBS</v>
          </cell>
          <cell r="T1465">
            <v>0</v>
          </cell>
          <cell r="U1465">
            <v>0</v>
          </cell>
          <cell r="V1465">
            <v>0</v>
          </cell>
          <cell r="W1465">
            <v>0</v>
          </cell>
          <cell r="X1465">
            <v>0</v>
          </cell>
          <cell r="Y1465">
            <v>0</v>
          </cell>
          <cell r="Z1465">
            <v>0</v>
          </cell>
          <cell r="AA1465">
            <v>0</v>
          </cell>
          <cell r="AB1465">
            <v>0</v>
          </cell>
          <cell r="AD1465">
            <v>362</v>
          </cell>
          <cell r="AE1465" t="str">
            <v xml:space="preserve">   Assigned</v>
          </cell>
          <cell r="AF1465" t="str">
            <v>362.   Assigned</v>
          </cell>
        </row>
        <row r="1466">
          <cell r="A1466">
            <v>1466</v>
          </cell>
          <cell r="F1466">
            <v>49398726.149999999</v>
          </cell>
          <cell r="G1466">
            <v>0</v>
          </cell>
          <cell r="H1466">
            <v>0</v>
          </cell>
          <cell r="I1466">
            <v>49398726.149999999</v>
          </cell>
          <cell r="J1466">
            <v>0</v>
          </cell>
          <cell r="K1466">
            <v>0</v>
          </cell>
          <cell r="N1466">
            <v>0</v>
          </cell>
          <cell r="O1466">
            <v>0</v>
          </cell>
          <cell r="Q1466">
            <v>0</v>
          </cell>
          <cell r="R1466">
            <v>0</v>
          </cell>
          <cell r="T1466">
            <v>49398726.149999999</v>
          </cell>
          <cell r="U1466">
            <v>0</v>
          </cell>
          <cell r="V1466">
            <v>0</v>
          </cell>
          <cell r="W1466">
            <v>0</v>
          </cell>
          <cell r="X1466">
            <v>0</v>
          </cell>
          <cell r="Y1466">
            <v>0</v>
          </cell>
          <cell r="Z1466">
            <v>0</v>
          </cell>
          <cell r="AA1466">
            <v>0</v>
          </cell>
          <cell r="AB1466">
            <v>0</v>
          </cell>
          <cell r="AD1466">
            <v>362</v>
          </cell>
          <cell r="AE1466" t="str">
            <v>NA</v>
          </cell>
          <cell r="AF1466" t="str">
            <v>362.NA2</v>
          </cell>
        </row>
        <row r="1467">
          <cell r="A1467">
            <v>1467</v>
          </cell>
          <cell r="AD1467">
            <v>362</v>
          </cell>
          <cell r="AE1467" t="str">
            <v>NA</v>
          </cell>
          <cell r="AF1467" t="str">
            <v>362.NA3</v>
          </cell>
        </row>
        <row r="1468">
          <cell r="A1468">
            <v>1468</v>
          </cell>
          <cell r="B1468">
            <v>364</v>
          </cell>
          <cell r="C1468" t="str">
            <v>Poles, Towers &amp; Fixtures</v>
          </cell>
          <cell r="AD1468">
            <v>364</v>
          </cell>
          <cell r="AE1468" t="str">
            <v>NA</v>
          </cell>
          <cell r="AF1468" t="str">
            <v>364.NA</v>
          </cell>
        </row>
        <row r="1469">
          <cell r="A1469">
            <v>1469</v>
          </cell>
          <cell r="AD1469">
            <v>364</v>
          </cell>
          <cell r="AE1469" t="str">
            <v>NA</v>
          </cell>
          <cell r="AF1469" t="str">
            <v>364.NA1</v>
          </cell>
        </row>
        <row r="1470">
          <cell r="A1470">
            <v>1470</v>
          </cell>
          <cell r="C1470" t="str">
            <v>Demand - Primary</v>
          </cell>
          <cell r="D1470" t="str">
            <v>S1</v>
          </cell>
          <cell r="E1470" t="str">
            <v>DPW</v>
          </cell>
          <cell r="F1470">
            <v>95776836.524910003</v>
          </cell>
          <cell r="G1470">
            <v>0</v>
          </cell>
          <cell r="H1470">
            <v>0</v>
          </cell>
          <cell r="I1470">
            <v>95776836.524910003</v>
          </cell>
          <cell r="J1470">
            <v>0</v>
          </cell>
          <cell r="K1470">
            <v>0</v>
          </cell>
          <cell r="S1470" t="str">
            <v>PC</v>
          </cell>
          <cell r="T1470">
            <v>0</v>
          </cell>
          <cell r="U1470">
            <v>95776836.524910003</v>
          </cell>
          <cell r="V1470">
            <v>0</v>
          </cell>
          <cell r="W1470">
            <v>0</v>
          </cell>
          <cell r="X1470">
            <v>0</v>
          </cell>
          <cell r="Y1470">
            <v>0</v>
          </cell>
          <cell r="Z1470">
            <v>0</v>
          </cell>
          <cell r="AA1470">
            <v>0</v>
          </cell>
          <cell r="AB1470">
            <v>0</v>
          </cell>
          <cell r="AD1470">
            <v>364</v>
          </cell>
          <cell r="AE1470" t="str">
            <v>S1</v>
          </cell>
          <cell r="AF1470" t="str">
            <v>364.S1</v>
          </cell>
        </row>
        <row r="1471">
          <cell r="A1471">
            <v>1471</v>
          </cell>
          <cell r="D1471" t="str">
            <v xml:space="preserve">   Demand - Secondary</v>
          </cell>
          <cell r="E1471" t="str">
            <v>DPW</v>
          </cell>
          <cell r="F1471">
            <v>0</v>
          </cell>
          <cell r="G1471">
            <v>0</v>
          </cell>
          <cell r="H1471">
            <v>0</v>
          </cell>
          <cell r="I1471">
            <v>0</v>
          </cell>
          <cell r="J1471">
            <v>0</v>
          </cell>
          <cell r="K1471">
            <v>0</v>
          </cell>
          <cell r="S1471" t="str">
            <v>PC</v>
          </cell>
          <cell r="T1471">
            <v>0</v>
          </cell>
          <cell r="U1471">
            <v>0</v>
          </cell>
          <cell r="V1471">
            <v>0</v>
          </cell>
          <cell r="W1471">
            <v>0</v>
          </cell>
          <cell r="X1471">
            <v>0</v>
          </cell>
          <cell r="Y1471">
            <v>0</v>
          </cell>
          <cell r="Z1471">
            <v>0</v>
          </cell>
          <cell r="AA1471">
            <v>0</v>
          </cell>
          <cell r="AB1471">
            <v>0</v>
          </cell>
          <cell r="AD1471">
            <v>364</v>
          </cell>
          <cell r="AE1471" t="str">
            <v xml:space="preserve">   Demand - Secondary</v>
          </cell>
          <cell r="AF1471" t="str">
            <v>364.   Demand - Secondary</v>
          </cell>
        </row>
        <row r="1472">
          <cell r="A1472">
            <v>1472</v>
          </cell>
          <cell r="D1472" t="str">
            <v xml:space="preserve">   Assigned</v>
          </cell>
          <cell r="E1472" t="str">
            <v>DPW</v>
          </cell>
          <cell r="F1472">
            <v>0</v>
          </cell>
          <cell r="G1472">
            <v>0</v>
          </cell>
          <cell r="H1472">
            <v>0</v>
          </cell>
          <cell r="I1472">
            <v>0</v>
          </cell>
          <cell r="J1472">
            <v>0</v>
          </cell>
          <cell r="K1472">
            <v>0</v>
          </cell>
          <cell r="S1472" t="str">
            <v>PC</v>
          </cell>
          <cell r="T1472">
            <v>0</v>
          </cell>
          <cell r="U1472">
            <v>0</v>
          </cell>
          <cell r="V1472">
            <v>0</v>
          </cell>
          <cell r="W1472">
            <v>0</v>
          </cell>
          <cell r="X1472">
            <v>0</v>
          </cell>
          <cell r="Y1472">
            <v>0</v>
          </cell>
          <cell r="Z1472">
            <v>0</v>
          </cell>
          <cell r="AA1472">
            <v>0</v>
          </cell>
          <cell r="AB1472">
            <v>0</v>
          </cell>
          <cell r="AD1472">
            <v>364</v>
          </cell>
          <cell r="AE1472" t="str">
            <v xml:space="preserve">   Assigned</v>
          </cell>
          <cell r="AF1472" t="str">
            <v>364.   Assigned</v>
          </cell>
        </row>
        <row r="1473">
          <cell r="A1473">
            <v>1473</v>
          </cell>
          <cell r="F1473">
            <v>95776836.524910003</v>
          </cell>
          <cell r="G1473">
            <v>0</v>
          </cell>
          <cell r="H1473">
            <v>0</v>
          </cell>
          <cell r="I1473">
            <v>95776836.524910003</v>
          </cell>
          <cell r="J1473">
            <v>0</v>
          </cell>
          <cell r="K1473">
            <v>0</v>
          </cell>
          <cell r="N1473">
            <v>0</v>
          </cell>
          <cell r="O1473">
            <v>0</v>
          </cell>
          <cell r="Q1473">
            <v>0</v>
          </cell>
          <cell r="R1473">
            <v>0</v>
          </cell>
          <cell r="T1473">
            <v>0</v>
          </cell>
          <cell r="U1473">
            <v>95776836.524910003</v>
          </cell>
          <cell r="V1473">
            <v>0</v>
          </cell>
          <cell r="W1473">
            <v>0</v>
          </cell>
          <cell r="X1473">
            <v>0</v>
          </cell>
          <cell r="Y1473">
            <v>0</v>
          </cell>
          <cell r="Z1473">
            <v>0</v>
          </cell>
          <cell r="AA1473">
            <v>0</v>
          </cell>
          <cell r="AB1473">
            <v>0</v>
          </cell>
          <cell r="AD1473">
            <v>364</v>
          </cell>
          <cell r="AE1473" t="str">
            <v>NA</v>
          </cell>
          <cell r="AF1473" t="str">
            <v>364.NA2</v>
          </cell>
        </row>
        <row r="1474">
          <cell r="A1474">
            <v>1474</v>
          </cell>
          <cell r="AD1474">
            <v>364</v>
          </cell>
          <cell r="AE1474" t="str">
            <v>NA</v>
          </cell>
          <cell r="AF1474" t="str">
            <v>364.NA3</v>
          </cell>
        </row>
        <row r="1475">
          <cell r="A1475">
            <v>1475</v>
          </cell>
          <cell r="B1475">
            <v>365</v>
          </cell>
          <cell r="C1475" t="str">
            <v>Overhead Conductors</v>
          </cell>
          <cell r="AD1475">
            <v>365</v>
          </cell>
          <cell r="AE1475" t="str">
            <v>NA</v>
          </cell>
          <cell r="AF1475" t="str">
            <v>365.NA</v>
          </cell>
        </row>
        <row r="1476">
          <cell r="A1476">
            <v>1476</v>
          </cell>
          <cell r="AD1476">
            <v>365</v>
          </cell>
          <cell r="AE1476" t="str">
            <v>NA</v>
          </cell>
          <cell r="AF1476" t="str">
            <v>365.NA1</v>
          </cell>
        </row>
        <row r="1477">
          <cell r="A1477">
            <v>1477</v>
          </cell>
          <cell r="C1477" t="str">
            <v>Demand - Primary</v>
          </cell>
          <cell r="D1477" t="str">
            <v>S1</v>
          </cell>
          <cell r="E1477" t="str">
            <v>DPW</v>
          </cell>
          <cell r="F1477">
            <v>60574951.460000001</v>
          </cell>
          <cell r="G1477">
            <v>0</v>
          </cell>
          <cell r="H1477">
            <v>0</v>
          </cell>
          <cell r="I1477">
            <v>60574951.460000001</v>
          </cell>
          <cell r="J1477">
            <v>0</v>
          </cell>
          <cell r="K1477">
            <v>0</v>
          </cell>
          <cell r="S1477" t="str">
            <v>PC</v>
          </cell>
          <cell r="T1477">
            <v>0</v>
          </cell>
          <cell r="U1477">
            <v>60574951.460000001</v>
          </cell>
          <cell r="V1477">
            <v>0</v>
          </cell>
          <cell r="W1477">
            <v>0</v>
          </cell>
          <cell r="X1477">
            <v>0</v>
          </cell>
          <cell r="Y1477">
            <v>0</v>
          </cell>
          <cell r="Z1477">
            <v>0</v>
          </cell>
          <cell r="AA1477">
            <v>0</v>
          </cell>
          <cell r="AB1477">
            <v>0</v>
          </cell>
          <cell r="AD1477">
            <v>365</v>
          </cell>
          <cell r="AE1477" t="str">
            <v>S1</v>
          </cell>
          <cell r="AF1477" t="str">
            <v>365.S1</v>
          </cell>
        </row>
        <row r="1478">
          <cell r="A1478">
            <v>1478</v>
          </cell>
          <cell r="D1478" t="str">
            <v xml:space="preserve">   Demand - Secondary</v>
          </cell>
          <cell r="E1478" t="str">
            <v>DPW</v>
          </cell>
          <cell r="F1478">
            <v>0</v>
          </cell>
          <cell r="G1478">
            <v>0</v>
          </cell>
          <cell r="H1478">
            <v>0</v>
          </cell>
          <cell r="I1478">
            <v>0</v>
          </cell>
          <cell r="J1478">
            <v>0</v>
          </cell>
          <cell r="K1478">
            <v>0</v>
          </cell>
          <cell r="S1478" t="str">
            <v>PC</v>
          </cell>
          <cell r="T1478">
            <v>0</v>
          </cell>
          <cell r="U1478">
            <v>0</v>
          </cell>
          <cell r="V1478">
            <v>0</v>
          </cell>
          <cell r="W1478">
            <v>0</v>
          </cell>
          <cell r="X1478">
            <v>0</v>
          </cell>
          <cell r="Y1478">
            <v>0</v>
          </cell>
          <cell r="Z1478">
            <v>0</v>
          </cell>
          <cell r="AA1478">
            <v>0</v>
          </cell>
          <cell r="AB1478">
            <v>0</v>
          </cell>
          <cell r="AD1478">
            <v>365</v>
          </cell>
          <cell r="AE1478" t="str">
            <v xml:space="preserve">   Demand - Secondary</v>
          </cell>
          <cell r="AF1478" t="str">
            <v>365.   Demand - Secondary</v>
          </cell>
        </row>
        <row r="1479">
          <cell r="A1479">
            <v>1479</v>
          </cell>
          <cell r="D1479" t="str">
            <v xml:space="preserve">   Assigned</v>
          </cell>
          <cell r="E1479" t="str">
            <v>DPW</v>
          </cell>
          <cell r="F1479">
            <v>0</v>
          </cell>
          <cell r="G1479">
            <v>0</v>
          </cell>
          <cell r="H1479">
            <v>0</v>
          </cell>
          <cell r="I1479">
            <v>0</v>
          </cell>
          <cell r="J1479">
            <v>0</v>
          </cell>
          <cell r="K1479">
            <v>0</v>
          </cell>
          <cell r="S1479" t="str">
            <v>PC</v>
          </cell>
          <cell r="T1479">
            <v>0</v>
          </cell>
          <cell r="U1479">
            <v>0</v>
          </cell>
          <cell r="V1479">
            <v>0</v>
          </cell>
          <cell r="W1479">
            <v>0</v>
          </cell>
          <cell r="X1479">
            <v>0</v>
          </cell>
          <cell r="Y1479">
            <v>0</v>
          </cell>
          <cell r="Z1479">
            <v>0</v>
          </cell>
          <cell r="AA1479">
            <v>0</v>
          </cell>
          <cell r="AB1479">
            <v>0</v>
          </cell>
          <cell r="AD1479">
            <v>365</v>
          </cell>
          <cell r="AE1479" t="str">
            <v xml:space="preserve">   Assigned</v>
          </cell>
          <cell r="AF1479" t="str">
            <v>365.   Assigned</v>
          </cell>
        </row>
        <row r="1480">
          <cell r="A1480">
            <v>1480</v>
          </cell>
          <cell r="F1480">
            <v>60574951.460000001</v>
          </cell>
          <cell r="G1480">
            <v>0</v>
          </cell>
          <cell r="H1480">
            <v>0</v>
          </cell>
          <cell r="I1480">
            <v>60574951.460000001</v>
          </cell>
          <cell r="J1480">
            <v>0</v>
          </cell>
          <cell r="K1480">
            <v>0</v>
          </cell>
          <cell r="N1480">
            <v>0</v>
          </cell>
          <cell r="O1480">
            <v>0</v>
          </cell>
          <cell r="Q1480">
            <v>0</v>
          </cell>
          <cell r="R1480">
            <v>0</v>
          </cell>
          <cell r="T1480">
            <v>0</v>
          </cell>
          <cell r="U1480">
            <v>60574951.460000001</v>
          </cell>
          <cell r="V1480">
            <v>0</v>
          </cell>
          <cell r="W1480">
            <v>0</v>
          </cell>
          <cell r="X1480">
            <v>0</v>
          </cell>
          <cell r="Y1480">
            <v>0</v>
          </cell>
          <cell r="Z1480">
            <v>0</v>
          </cell>
          <cell r="AA1480">
            <v>0</v>
          </cell>
          <cell r="AB1480">
            <v>0</v>
          </cell>
          <cell r="AD1480">
            <v>365</v>
          </cell>
          <cell r="AE1480" t="str">
            <v>NA</v>
          </cell>
          <cell r="AF1480" t="str">
            <v>365.NA2</v>
          </cell>
        </row>
        <row r="1481">
          <cell r="A1481">
            <v>1481</v>
          </cell>
          <cell r="AD1481">
            <v>365</v>
          </cell>
          <cell r="AE1481" t="str">
            <v>NA</v>
          </cell>
          <cell r="AF1481" t="str">
            <v>365.NA3</v>
          </cell>
        </row>
        <row r="1482">
          <cell r="A1482">
            <v>1482</v>
          </cell>
          <cell r="B1482">
            <v>366</v>
          </cell>
          <cell r="C1482" t="str">
            <v>Underground Conduit</v>
          </cell>
          <cell r="AD1482">
            <v>366</v>
          </cell>
          <cell r="AE1482" t="str">
            <v>NA</v>
          </cell>
          <cell r="AF1482" t="str">
            <v>366.NA</v>
          </cell>
        </row>
        <row r="1483">
          <cell r="A1483">
            <v>1483</v>
          </cell>
          <cell r="AD1483">
            <v>366</v>
          </cell>
          <cell r="AE1483" t="str">
            <v>NA</v>
          </cell>
          <cell r="AF1483" t="str">
            <v>366.NA1</v>
          </cell>
        </row>
        <row r="1484">
          <cell r="A1484">
            <v>1484</v>
          </cell>
          <cell r="C1484" t="str">
            <v>Demand - Primary</v>
          </cell>
          <cell r="D1484" t="str">
            <v>S1</v>
          </cell>
          <cell r="E1484" t="str">
            <v>DPW</v>
          </cell>
          <cell r="F1484">
            <v>16649124.390000001</v>
          </cell>
          <cell r="G1484">
            <v>0</v>
          </cell>
          <cell r="H1484">
            <v>0</v>
          </cell>
          <cell r="I1484">
            <v>16649124.390000001</v>
          </cell>
          <cell r="J1484">
            <v>0</v>
          </cell>
          <cell r="K1484">
            <v>0</v>
          </cell>
          <cell r="S1484" t="str">
            <v>PC</v>
          </cell>
          <cell r="T1484">
            <v>0</v>
          </cell>
          <cell r="U1484">
            <v>16649124.390000001</v>
          </cell>
          <cell r="V1484">
            <v>0</v>
          </cell>
          <cell r="W1484">
            <v>0</v>
          </cell>
          <cell r="X1484">
            <v>0</v>
          </cell>
          <cell r="Y1484">
            <v>0</v>
          </cell>
          <cell r="Z1484">
            <v>0</v>
          </cell>
          <cell r="AA1484">
            <v>0</v>
          </cell>
          <cell r="AB1484">
            <v>0</v>
          </cell>
          <cell r="AD1484">
            <v>366</v>
          </cell>
          <cell r="AE1484" t="str">
            <v>S1</v>
          </cell>
          <cell r="AF1484" t="str">
            <v>366.S1</v>
          </cell>
        </row>
        <row r="1485">
          <cell r="A1485">
            <v>1485</v>
          </cell>
          <cell r="D1485" t="str">
            <v xml:space="preserve">   Demand - Secondary</v>
          </cell>
          <cell r="E1485" t="str">
            <v>DPW</v>
          </cell>
          <cell r="F1485">
            <v>0</v>
          </cell>
          <cell r="G1485">
            <v>0</v>
          </cell>
          <cell r="H1485">
            <v>0</v>
          </cell>
          <cell r="I1485">
            <v>0</v>
          </cell>
          <cell r="J1485">
            <v>0</v>
          </cell>
          <cell r="K1485">
            <v>0</v>
          </cell>
          <cell r="S1485" t="str">
            <v>PC</v>
          </cell>
          <cell r="T1485">
            <v>0</v>
          </cell>
          <cell r="U1485">
            <v>0</v>
          </cell>
          <cell r="V1485">
            <v>0</v>
          </cell>
          <cell r="W1485">
            <v>0</v>
          </cell>
          <cell r="X1485">
            <v>0</v>
          </cell>
          <cell r="Y1485">
            <v>0</v>
          </cell>
          <cell r="Z1485">
            <v>0</v>
          </cell>
          <cell r="AA1485">
            <v>0</v>
          </cell>
          <cell r="AB1485">
            <v>0</v>
          </cell>
          <cell r="AD1485">
            <v>366</v>
          </cell>
          <cell r="AE1485" t="str">
            <v xml:space="preserve">   Demand - Secondary</v>
          </cell>
          <cell r="AF1485" t="str">
            <v>366.   Demand - Secondary</v>
          </cell>
        </row>
        <row r="1486">
          <cell r="A1486">
            <v>1486</v>
          </cell>
          <cell r="D1486" t="str">
            <v xml:space="preserve">   Assigned</v>
          </cell>
          <cell r="E1486" t="str">
            <v>DPW</v>
          </cell>
          <cell r="F1486">
            <v>0</v>
          </cell>
          <cell r="G1486">
            <v>0</v>
          </cell>
          <cell r="H1486">
            <v>0</v>
          </cell>
          <cell r="I1486">
            <v>0</v>
          </cell>
          <cell r="J1486">
            <v>0</v>
          </cell>
          <cell r="K1486">
            <v>0</v>
          </cell>
          <cell r="S1486" t="str">
            <v>PC</v>
          </cell>
          <cell r="T1486">
            <v>0</v>
          </cell>
          <cell r="U1486">
            <v>0</v>
          </cell>
          <cell r="V1486">
            <v>0</v>
          </cell>
          <cell r="W1486">
            <v>0</v>
          </cell>
          <cell r="X1486">
            <v>0</v>
          </cell>
          <cell r="Y1486">
            <v>0</v>
          </cell>
          <cell r="Z1486">
            <v>0</v>
          </cell>
          <cell r="AA1486">
            <v>0</v>
          </cell>
          <cell r="AB1486">
            <v>0</v>
          </cell>
          <cell r="AD1486">
            <v>366</v>
          </cell>
          <cell r="AE1486" t="str">
            <v xml:space="preserve">   Assigned</v>
          </cell>
          <cell r="AF1486" t="str">
            <v>366.   Assigned</v>
          </cell>
        </row>
        <row r="1487">
          <cell r="A1487">
            <v>1487</v>
          </cell>
          <cell r="F1487">
            <v>16649124.390000001</v>
          </cell>
          <cell r="G1487">
            <v>0</v>
          </cell>
          <cell r="H1487">
            <v>0</v>
          </cell>
          <cell r="I1487">
            <v>16649124.390000001</v>
          </cell>
          <cell r="J1487">
            <v>0</v>
          </cell>
          <cell r="K1487">
            <v>0</v>
          </cell>
          <cell r="N1487">
            <v>0</v>
          </cell>
          <cell r="O1487">
            <v>0</v>
          </cell>
          <cell r="Q1487">
            <v>0</v>
          </cell>
          <cell r="R1487">
            <v>0</v>
          </cell>
          <cell r="T1487">
            <v>0</v>
          </cell>
          <cell r="U1487">
            <v>16649124.390000001</v>
          </cell>
          <cell r="V1487">
            <v>0</v>
          </cell>
          <cell r="W1487">
            <v>0</v>
          </cell>
          <cell r="X1487">
            <v>0</v>
          </cell>
          <cell r="Y1487">
            <v>0</v>
          </cell>
          <cell r="Z1487">
            <v>0</v>
          </cell>
          <cell r="AA1487">
            <v>0</v>
          </cell>
          <cell r="AB1487">
            <v>0</v>
          </cell>
          <cell r="AD1487">
            <v>366</v>
          </cell>
          <cell r="AE1487" t="str">
            <v>NA</v>
          </cell>
          <cell r="AF1487" t="str">
            <v>366.NA2</v>
          </cell>
        </row>
        <row r="1488">
          <cell r="A1488">
            <v>1488</v>
          </cell>
          <cell r="AD1488">
            <v>366</v>
          </cell>
          <cell r="AE1488" t="str">
            <v>NA</v>
          </cell>
          <cell r="AF1488" t="str">
            <v>366.NA3</v>
          </cell>
        </row>
        <row r="1489">
          <cell r="A1489">
            <v>1489</v>
          </cell>
          <cell r="B1489">
            <v>367</v>
          </cell>
          <cell r="C1489" t="str">
            <v xml:space="preserve">Underground Conductors </v>
          </cell>
          <cell r="AD1489">
            <v>367</v>
          </cell>
          <cell r="AE1489" t="str">
            <v>NA</v>
          </cell>
          <cell r="AF1489" t="str">
            <v>367.NA</v>
          </cell>
        </row>
        <row r="1490">
          <cell r="A1490">
            <v>1490</v>
          </cell>
          <cell r="AD1490">
            <v>367</v>
          </cell>
          <cell r="AE1490" t="str">
            <v>NA</v>
          </cell>
          <cell r="AF1490" t="str">
            <v>367.NA1</v>
          </cell>
        </row>
        <row r="1491">
          <cell r="A1491">
            <v>1491</v>
          </cell>
          <cell r="C1491" t="str">
            <v>Demand - Primary</v>
          </cell>
          <cell r="D1491" t="str">
            <v>S1</v>
          </cell>
          <cell r="E1491" t="str">
            <v>DPW</v>
          </cell>
          <cell r="F1491">
            <v>23403849.73</v>
          </cell>
          <cell r="G1491">
            <v>0</v>
          </cell>
          <cell r="H1491">
            <v>0</v>
          </cell>
          <cell r="I1491">
            <v>23403849.73</v>
          </cell>
          <cell r="J1491">
            <v>0</v>
          </cell>
          <cell r="K1491">
            <v>0</v>
          </cell>
          <cell r="S1491" t="str">
            <v>PC</v>
          </cell>
          <cell r="T1491">
            <v>0</v>
          </cell>
          <cell r="U1491">
            <v>23403849.73</v>
          </cell>
          <cell r="V1491">
            <v>0</v>
          </cell>
          <cell r="W1491">
            <v>0</v>
          </cell>
          <cell r="X1491">
            <v>0</v>
          </cell>
          <cell r="Y1491">
            <v>0</v>
          </cell>
          <cell r="Z1491">
            <v>0</v>
          </cell>
          <cell r="AA1491">
            <v>0</v>
          </cell>
          <cell r="AB1491">
            <v>0</v>
          </cell>
          <cell r="AD1491">
            <v>367</v>
          </cell>
          <cell r="AE1491" t="str">
            <v>S1</v>
          </cell>
          <cell r="AF1491" t="str">
            <v>367.S1</v>
          </cell>
        </row>
        <row r="1492">
          <cell r="A1492">
            <v>1492</v>
          </cell>
          <cell r="D1492" t="str">
            <v xml:space="preserve">   Demand - Secondary</v>
          </cell>
          <cell r="E1492" t="str">
            <v>DPW</v>
          </cell>
          <cell r="F1492">
            <v>0</v>
          </cell>
          <cell r="G1492">
            <v>0</v>
          </cell>
          <cell r="H1492">
            <v>0</v>
          </cell>
          <cell r="I1492">
            <v>0</v>
          </cell>
          <cell r="J1492">
            <v>0</v>
          </cell>
          <cell r="K1492">
            <v>0</v>
          </cell>
          <cell r="S1492" t="str">
            <v>PC</v>
          </cell>
          <cell r="T1492">
            <v>0</v>
          </cell>
          <cell r="U1492">
            <v>0</v>
          </cell>
          <cell r="V1492">
            <v>0</v>
          </cell>
          <cell r="W1492">
            <v>0</v>
          </cell>
          <cell r="X1492">
            <v>0</v>
          </cell>
          <cell r="Y1492">
            <v>0</v>
          </cell>
          <cell r="Z1492">
            <v>0</v>
          </cell>
          <cell r="AA1492">
            <v>0</v>
          </cell>
          <cell r="AB1492">
            <v>0</v>
          </cell>
          <cell r="AD1492">
            <v>367</v>
          </cell>
          <cell r="AE1492" t="str">
            <v xml:space="preserve">   Demand - Secondary</v>
          </cell>
          <cell r="AF1492" t="str">
            <v>367.   Demand - Secondary</v>
          </cell>
        </row>
        <row r="1493">
          <cell r="A1493">
            <v>1493</v>
          </cell>
          <cell r="D1493" t="str">
            <v xml:space="preserve">   Assigned</v>
          </cell>
          <cell r="E1493" t="str">
            <v>DPW</v>
          </cell>
          <cell r="F1493">
            <v>0</v>
          </cell>
          <cell r="G1493">
            <v>0</v>
          </cell>
          <cell r="H1493">
            <v>0</v>
          </cell>
          <cell r="I1493">
            <v>0</v>
          </cell>
          <cell r="J1493">
            <v>0</v>
          </cell>
          <cell r="K1493">
            <v>0</v>
          </cell>
          <cell r="S1493" t="str">
            <v>PC</v>
          </cell>
          <cell r="T1493">
            <v>0</v>
          </cell>
          <cell r="U1493">
            <v>0</v>
          </cell>
          <cell r="V1493">
            <v>0</v>
          </cell>
          <cell r="W1493">
            <v>0</v>
          </cell>
          <cell r="X1493">
            <v>0</v>
          </cell>
          <cell r="Y1493">
            <v>0</v>
          </cell>
          <cell r="Z1493">
            <v>0</v>
          </cell>
          <cell r="AA1493">
            <v>0</v>
          </cell>
          <cell r="AB1493">
            <v>0</v>
          </cell>
          <cell r="AD1493">
            <v>367</v>
          </cell>
          <cell r="AE1493" t="str">
            <v xml:space="preserve">   Assigned</v>
          </cell>
          <cell r="AF1493" t="str">
            <v>367.   Assigned</v>
          </cell>
        </row>
        <row r="1494">
          <cell r="A1494">
            <v>1494</v>
          </cell>
          <cell r="F1494">
            <v>23403849.73</v>
          </cell>
          <cell r="G1494">
            <v>0</v>
          </cell>
          <cell r="H1494">
            <v>0</v>
          </cell>
          <cell r="I1494">
            <v>23403849.73</v>
          </cell>
          <cell r="J1494">
            <v>0</v>
          </cell>
          <cell r="K1494">
            <v>0</v>
          </cell>
          <cell r="N1494">
            <v>0</v>
          </cell>
          <cell r="O1494">
            <v>0</v>
          </cell>
          <cell r="Q1494">
            <v>0</v>
          </cell>
          <cell r="R1494">
            <v>0</v>
          </cell>
          <cell r="T1494">
            <v>0</v>
          </cell>
          <cell r="U1494">
            <v>23403849.73</v>
          </cell>
          <cell r="V1494">
            <v>0</v>
          </cell>
          <cell r="W1494">
            <v>0</v>
          </cell>
          <cell r="X1494">
            <v>0</v>
          </cell>
          <cell r="Y1494">
            <v>0</v>
          </cell>
          <cell r="Z1494">
            <v>0</v>
          </cell>
          <cell r="AA1494">
            <v>0</v>
          </cell>
          <cell r="AB1494">
            <v>0</v>
          </cell>
          <cell r="AD1494">
            <v>367</v>
          </cell>
          <cell r="AE1494" t="str">
            <v>NA</v>
          </cell>
          <cell r="AF1494" t="str">
            <v>367.NA2</v>
          </cell>
        </row>
        <row r="1495">
          <cell r="A1495">
            <v>1495</v>
          </cell>
          <cell r="AD1495">
            <v>367</v>
          </cell>
          <cell r="AE1495" t="str">
            <v>NA</v>
          </cell>
          <cell r="AF1495" t="str">
            <v>367.NA3</v>
          </cell>
        </row>
        <row r="1496">
          <cell r="A1496">
            <v>1496</v>
          </cell>
          <cell r="B1496">
            <v>368</v>
          </cell>
          <cell r="C1496" t="str">
            <v>Line Transformers</v>
          </cell>
          <cell r="AD1496">
            <v>368</v>
          </cell>
          <cell r="AE1496" t="str">
            <v>NA</v>
          </cell>
          <cell r="AF1496" t="str">
            <v>368.NA</v>
          </cell>
        </row>
        <row r="1497">
          <cell r="A1497">
            <v>1497</v>
          </cell>
          <cell r="AD1497">
            <v>368</v>
          </cell>
          <cell r="AE1497" t="str">
            <v>NA</v>
          </cell>
          <cell r="AF1497" t="str">
            <v>368.NA1</v>
          </cell>
        </row>
        <row r="1498">
          <cell r="A1498">
            <v>1498</v>
          </cell>
          <cell r="C1498" t="str">
            <v>Demand - Secondary</v>
          </cell>
          <cell r="D1498" t="str">
            <v>S1</v>
          </cell>
          <cell r="E1498" t="str">
            <v>DPW</v>
          </cell>
          <cell r="F1498">
            <v>102672472.48999999</v>
          </cell>
          <cell r="G1498">
            <v>0</v>
          </cell>
          <cell r="H1498">
            <v>0</v>
          </cell>
          <cell r="I1498">
            <v>102672472.48999999</v>
          </cell>
          <cell r="J1498">
            <v>0</v>
          </cell>
          <cell r="K1498">
            <v>0</v>
          </cell>
          <cell r="S1498" t="str">
            <v>XFMR</v>
          </cell>
          <cell r="T1498">
            <v>0</v>
          </cell>
          <cell r="U1498">
            <v>0</v>
          </cell>
          <cell r="V1498">
            <v>102672472.48999999</v>
          </cell>
          <cell r="W1498">
            <v>0</v>
          </cell>
          <cell r="X1498">
            <v>0</v>
          </cell>
          <cell r="Y1498">
            <v>0</v>
          </cell>
          <cell r="Z1498">
            <v>0</v>
          </cell>
          <cell r="AA1498">
            <v>0</v>
          </cell>
          <cell r="AB1498">
            <v>0</v>
          </cell>
          <cell r="AD1498">
            <v>368</v>
          </cell>
          <cell r="AE1498" t="str">
            <v>S1</v>
          </cell>
          <cell r="AF1498" t="str">
            <v>368.S1</v>
          </cell>
        </row>
        <row r="1499">
          <cell r="A1499">
            <v>1499</v>
          </cell>
          <cell r="D1499" t="str">
            <v xml:space="preserve">   Assigned</v>
          </cell>
          <cell r="E1499" t="str">
            <v>DPW</v>
          </cell>
          <cell r="F1499">
            <v>0</v>
          </cell>
          <cell r="G1499">
            <v>0</v>
          </cell>
          <cell r="H1499">
            <v>0</v>
          </cell>
          <cell r="I1499">
            <v>0</v>
          </cell>
          <cell r="J1499">
            <v>0</v>
          </cell>
          <cell r="K1499">
            <v>0</v>
          </cell>
          <cell r="S1499" t="str">
            <v>XFMR</v>
          </cell>
          <cell r="T1499">
            <v>0</v>
          </cell>
          <cell r="U1499">
            <v>0</v>
          </cell>
          <cell r="V1499">
            <v>0</v>
          </cell>
          <cell r="W1499">
            <v>0</v>
          </cell>
          <cell r="X1499">
            <v>0</v>
          </cell>
          <cell r="Y1499">
            <v>0</v>
          </cell>
          <cell r="Z1499">
            <v>0</v>
          </cell>
          <cell r="AA1499">
            <v>0</v>
          </cell>
          <cell r="AB1499">
            <v>0</v>
          </cell>
          <cell r="AD1499">
            <v>368</v>
          </cell>
          <cell r="AE1499" t="str">
            <v xml:space="preserve">   Assigned</v>
          </cell>
          <cell r="AF1499" t="str">
            <v>368.   Assigned</v>
          </cell>
        </row>
        <row r="1500">
          <cell r="A1500">
            <v>1500</v>
          </cell>
          <cell r="F1500">
            <v>102672472.48999999</v>
          </cell>
          <cell r="G1500">
            <v>0</v>
          </cell>
          <cell r="H1500">
            <v>0</v>
          </cell>
          <cell r="I1500">
            <v>102672472.48999999</v>
          </cell>
          <cell r="J1500">
            <v>0</v>
          </cell>
          <cell r="K1500">
            <v>0</v>
          </cell>
          <cell r="N1500">
            <v>0</v>
          </cell>
          <cell r="O1500">
            <v>0</v>
          </cell>
          <cell r="Q1500">
            <v>0</v>
          </cell>
          <cell r="R1500">
            <v>0</v>
          </cell>
          <cell r="T1500">
            <v>0</v>
          </cell>
          <cell r="U1500">
            <v>0</v>
          </cell>
          <cell r="V1500">
            <v>102672472.48999999</v>
          </cell>
          <cell r="W1500">
            <v>0</v>
          </cell>
          <cell r="X1500">
            <v>0</v>
          </cell>
          <cell r="Y1500">
            <v>0</v>
          </cell>
          <cell r="Z1500">
            <v>0</v>
          </cell>
          <cell r="AA1500">
            <v>0</v>
          </cell>
          <cell r="AB1500">
            <v>0</v>
          </cell>
          <cell r="AD1500">
            <v>368</v>
          </cell>
          <cell r="AE1500" t="str">
            <v>NA</v>
          </cell>
          <cell r="AF1500" t="str">
            <v>368.NA2</v>
          </cell>
        </row>
        <row r="1501">
          <cell r="A1501">
            <v>1501</v>
          </cell>
          <cell r="AD1501">
            <v>368</v>
          </cell>
          <cell r="AE1501" t="str">
            <v>NA</v>
          </cell>
          <cell r="AF1501" t="str">
            <v>368.NA3</v>
          </cell>
        </row>
        <row r="1502">
          <cell r="A1502">
            <v>1502</v>
          </cell>
          <cell r="B1502">
            <v>369</v>
          </cell>
          <cell r="C1502" t="str">
            <v>Services</v>
          </cell>
          <cell r="AD1502">
            <v>369</v>
          </cell>
          <cell r="AE1502" t="str">
            <v>NA</v>
          </cell>
          <cell r="AF1502" t="str">
            <v>369.NA</v>
          </cell>
        </row>
        <row r="1503">
          <cell r="A1503">
            <v>1503</v>
          </cell>
          <cell r="AD1503">
            <v>369</v>
          </cell>
          <cell r="AE1503" t="str">
            <v>NA</v>
          </cell>
          <cell r="AF1503" t="str">
            <v>369.NA1</v>
          </cell>
        </row>
        <row r="1504">
          <cell r="A1504">
            <v>1504</v>
          </cell>
          <cell r="C1504" t="str">
            <v xml:space="preserve">   Customer OH</v>
          </cell>
          <cell r="D1504" t="str">
            <v>S</v>
          </cell>
          <cell r="E1504" t="str">
            <v>DPW</v>
          </cell>
          <cell r="F1504">
            <v>54899275.770000003</v>
          </cell>
          <cell r="G1504">
            <v>0</v>
          </cell>
          <cell r="H1504">
            <v>0</v>
          </cell>
          <cell r="I1504">
            <v>54899275.770000003</v>
          </cell>
          <cell r="J1504">
            <v>0</v>
          </cell>
          <cell r="K1504">
            <v>0</v>
          </cell>
          <cell r="S1504" t="str">
            <v>SERV</v>
          </cell>
          <cell r="T1504">
            <v>0</v>
          </cell>
          <cell r="U1504">
            <v>0</v>
          </cell>
          <cell r="V1504">
            <v>0</v>
          </cell>
          <cell r="W1504">
            <v>0</v>
          </cell>
          <cell r="X1504">
            <v>54899275.770000003</v>
          </cell>
          <cell r="Y1504">
            <v>0</v>
          </cell>
          <cell r="Z1504">
            <v>0</v>
          </cell>
          <cell r="AA1504">
            <v>0</v>
          </cell>
          <cell r="AB1504">
            <v>0</v>
          </cell>
          <cell r="AD1504">
            <v>369</v>
          </cell>
          <cell r="AE1504" t="str">
            <v>S</v>
          </cell>
          <cell r="AF1504" t="str">
            <v>369.S1</v>
          </cell>
        </row>
        <row r="1505">
          <cell r="A1505">
            <v>1505</v>
          </cell>
          <cell r="D1505" t="str">
            <v xml:space="preserve">   Customer UG</v>
          </cell>
          <cell r="E1505" t="str">
            <v>DPW</v>
          </cell>
          <cell r="F1505">
            <v>0</v>
          </cell>
          <cell r="G1505">
            <v>0</v>
          </cell>
          <cell r="H1505">
            <v>0</v>
          </cell>
          <cell r="I1505">
            <v>0</v>
          </cell>
          <cell r="J1505">
            <v>0</v>
          </cell>
          <cell r="K1505">
            <v>0</v>
          </cell>
          <cell r="S1505" t="str">
            <v>SERV</v>
          </cell>
          <cell r="T1505">
            <v>0</v>
          </cell>
          <cell r="U1505">
            <v>0</v>
          </cell>
          <cell r="V1505">
            <v>0</v>
          </cell>
          <cell r="W1505">
            <v>0</v>
          </cell>
          <cell r="X1505">
            <v>0</v>
          </cell>
          <cell r="Y1505">
            <v>0</v>
          </cell>
          <cell r="Z1505">
            <v>0</v>
          </cell>
          <cell r="AA1505">
            <v>0</v>
          </cell>
          <cell r="AB1505">
            <v>0</v>
          </cell>
          <cell r="AD1505">
            <v>369</v>
          </cell>
          <cell r="AE1505" t="str">
            <v xml:space="preserve">   Customer UG</v>
          </cell>
          <cell r="AF1505" t="str">
            <v>369.   Customer UG</v>
          </cell>
        </row>
        <row r="1506">
          <cell r="A1506">
            <v>1506</v>
          </cell>
          <cell r="D1506" t="str">
            <v xml:space="preserve">   Assigned</v>
          </cell>
          <cell r="E1506" t="str">
            <v>DPW</v>
          </cell>
          <cell r="F1506">
            <v>0</v>
          </cell>
          <cell r="G1506">
            <v>0</v>
          </cell>
          <cell r="H1506">
            <v>0</v>
          </cell>
          <cell r="I1506">
            <v>0</v>
          </cell>
          <cell r="J1506">
            <v>0</v>
          </cell>
          <cell r="K1506">
            <v>0</v>
          </cell>
          <cell r="S1506" t="str">
            <v>SERV</v>
          </cell>
          <cell r="T1506">
            <v>0</v>
          </cell>
          <cell r="U1506">
            <v>0</v>
          </cell>
          <cell r="V1506">
            <v>0</v>
          </cell>
          <cell r="W1506">
            <v>0</v>
          </cell>
          <cell r="X1506">
            <v>0</v>
          </cell>
          <cell r="Y1506">
            <v>0</v>
          </cell>
          <cell r="Z1506">
            <v>0</v>
          </cell>
          <cell r="AA1506">
            <v>0</v>
          </cell>
          <cell r="AB1506">
            <v>0</v>
          </cell>
          <cell r="AD1506">
            <v>369</v>
          </cell>
          <cell r="AE1506" t="str">
            <v xml:space="preserve">   Assigned</v>
          </cell>
          <cell r="AF1506" t="str">
            <v>369.   Assigned</v>
          </cell>
        </row>
        <row r="1507">
          <cell r="A1507">
            <v>1507</v>
          </cell>
          <cell r="F1507">
            <v>54899275.770000003</v>
          </cell>
          <cell r="G1507">
            <v>0</v>
          </cell>
          <cell r="H1507">
            <v>0</v>
          </cell>
          <cell r="I1507">
            <v>54899275.770000003</v>
          </cell>
          <cell r="J1507">
            <v>0</v>
          </cell>
          <cell r="K1507">
            <v>0</v>
          </cell>
          <cell r="N1507">
            <v>0</v>
          </cell>
          <cell r="O1507">
            <v>0</v>
          </cell>
          <cell r="Q1507">
            <v>0</v>
          </cell>
          <cell r="R1507">
            <v>0</v>
          </cell>
          <cell r="T1507">
            <v>0</v>
          </cell>
          <cell r="U1507">
            <v>0</v>
          </cell>
          <cell r="V1507">
            <v>0</v>
          </cell>
          <cell r="W1507">
            <v>0</v>
          </cell>
          <cell r="X1507">
            <v>54899275.770000003</v>
          </cell>
          <cell r="Y1507">
            <v>0</v>
          </cell>
          <cell r="Z1507">
            <v>0</v>
          </cell>
          <cell r="AA1507">
            <v>0</v>
          </cell>
          <cell r="AB1507">
            <v>0</v>
          </cell>
          <cell r="AD1507">
            <v>369</v>
          </cell>
          <cell r="AE1507" t="str">
            <v>NA</v>
          </cell>
          <cell r="AF1507" t="str">
            <v>369.NA2</v>
          </cell>
        </row>
        <row r="1508">
          <cell r="A1508">
            <v>1508</v>
          </cell>
          <cell r="AD1508">
            <v>369</v>
          </cell>
          <cell r="AE1508" t="str">
            <v>NA</v>
          </cell>
          <cell r="AF1508" t="str">
            <v>369.NA3</v>
          </cell>
        </row>
        <row r="1509">
          <cell r="A1509">
            <v>1509</v>
          </cell>
          <cell r="B1509">
            <v>370</v>
          </cell>
          <cell r="C1509" t="str">
            <v>Meters</v>
          </cell>
          <cell r="AD1509">
            <v>370</v>
          </cell>
          <cell r="AE1509" t="str">
            <v>NA</v>
          </cell>
          <cell r="AF1509" t="str">
            <v>370.NA</v>
          </cell>
        </row>
        <row r="1510">
          <cell r="A1510">
            <v>1510</v>
          </cell>
          <cell r="AD1510">
            <v>370</v>
          </cell>
          <cell r="AE1510" t="str">
            <v>NA</v>
          </cell>
          <cell r="AF1510" t="str">
            <v>370.NA1</v>
          </cell>
        </row>
        <row r="1511">
          <cell r="A1511">
            <v>1511</v>
          </cell>
          <cell r="C1511" t="str">
            <v xml:space="preserve">   Customer</v>
          </cell>
          <cell r="D1511" t="str">
            <v>S</v>
          </cell>
          <cell r="E1511" t="str">
            <v>DPW</v>
          </cell>
          <cell r="F1511">
            <v>11507505.92</v>
          </cell>
          <cell r="G1511">
            <v>0</v>
          </cell>
          <cell r="H1511">
            <v>0</v>
          </cell>
          <cell r="I1511">
            <v>11507505.92</v>
          </cell>
          <cell r="J1511">
            <v>0</v>
          </cell>
          <cell r="K1511">
            <v>0</v>
          </cell>
          <cell r="S1511" t="str">
            <v>METR</v>
          </cell>
          <cell r="T1511">
            <v>0</v>
          </cell>
          <cell r="U1511">
            <v>0</v>
          </cell>
          <cell r="V1511">
            <v>0</v>
          </cell>
          <cell r="W1511">
            <v>11507505.92</v>
          </cell>
          <cell r="X1511">
            <v>0</v>
          </cell>
          <cell r="Y1511">
            <v>0</v>
          </cell>
          <cell r="Z1511">
            <v>0</v>
          </cell>
          <cell r="AA1511">
            <v>0</v>
          </cell>
          <cell r="AB1511">
            <v>0</v>
          </cell>
          <cell r="AD1511">
            <v>370</v>
          </cell>
          <cell r="AE1511" t="str">
            <v>S</v>
          </cell>
          <cell r="AF1511" t="str">
            <v>370.S1</v>
          </cell>
        </row>
        <row r="1512">
          <cell r="A1512">
            <v>1512</v>
          </cell>
          <cell r="D1512" t="str">
            <v xml:space="preserve">   Assigned</v>
          </cell>
          <cell r="E1512" t="str">
            <v>DPW</v>
          </cell>
          <cell r="F1512">
            <v>0</v>
          </cell>
          <cell r="G1512">
            <v>0</v>
          </cell>
          <cell r="H1512">
            <v>0</v>
          </cell>
          <cell r="I1512">
            <v>0</v>
          </cell>
          <cell r="J1512">
            <v>0</v>
          </cell>
          <cell r="K1512">
            <v>0</v>
          </cell>
          <cell r="S1512" t="str">
            <v>METR</v>
          </cell>
          <cell r="T1512">
            <v>0</v>
          </cell>
          <cell r="U1512">
            <v>0</v>
          </cell>
          <cell r="V1512">
            <v>0</v>
          </cell>
          <cell r="W1512">
            <v>0</v>
          </cell>
          <cell r="X1512">
            <v>0</v>
          </cell>
          <cell r="Y1512">
            <v>0</v>
          </cell>
          <cell r="Z1512">
            <v>0</v>
          </cell>
          <cell r="AA1512">
            <v>0</v>
          </cell>
          <cell r="AB1512">
            <v>0</v>
          </cell>
          <cell r="AD1512">
            <v>370</v>
          </cell>
          <cell r="AE1512" t="str">
            <v xml:space="preserve">   Assigned</v>
          </cell>
          <cell r="AF1512" t="str">
            <v>370.   Assigned</v>
          </cell>
        </row>
        <row r="1513">
          <cell r="A1513">
            <v>1513</v>
          </cell>
          <cell r="F1513">
            <v>11507505.92</v>
          </cell>
          <cell r="G1513">
            <v>0</v>
          </cell>
          <cell r="H1513">
            <v>0</v>
          </cell>
          <cell r="I1513">
            <v>11507505.92</v>
          </cell>
          <cell r="J1513">
            <v>0</v>
          </cell>
          <cell r="K1513">
            <v>0</v>
          </cell>
          <cell r="N1513">
            <v>0</v>
          </cell>
          <cell r="O1513">
            <v>0</v>
          </cell>
          <cell r="Q1513">
            <v>0</v>
          </cell>
          <cell r="R1513">
            <v>0</v>
          </cell>
          <cell r="T1513">
            <v>0</v>
          </cell>
          <cell r="U1513">
            <v>0</v>
          </cell>
          <cell r="V1513">
            <v>0</v>
          </cell>
          <cell r="W1513">
            <v>11507505.92</v>
          </cell>
          <cell r="X1513">
            <v>0</v>
          </cell>
          <cell r="Y1513">
            <v>0</v>
          </cell>
          <cell r="Z1513">
            <v>0</v>
          </cell>
          <cell r="AA1513">
            <v>0</v>
          </cell>
          <cell r="AB1513">
            <v>0</v>
          </cell>
          <cell r="AD1513">
            <v>370</v>
          </cell>
          <cell r="AE1513" t="str">
            <v>NA</v>
          </cell>
          <cell r="AF1513" t="str">
            <v>370.NA2</v>
          </cell>
        </row>
        <row r="1514">
          <cell r="A1514">
            <v>1514</v>
          </cell>
          <cell r="AD1514">
            <v>370</v>
          </cell>
          <cell r="AE1514" t="str">
            <v>NA</v>
          </cell>
          <cell r="AF1514" t="str">
            <v>370.NA3</v>
          </cell>
        </row>
        <row r="1515">
          <cell r="A1515">
            <v>1515</v>
          </cell>
          <cell r="B1515">
            <v>371</v>
          </cell>
          <cell r="C1515" t="str">
            <v>Installations on Customers' Premises</v>
          </cell>
          <cell r="AD1515">
            <v>371</v>
          </cell>
          <cell r="AE1515" t="str">
            <v>NA</v>
          </cell>
          <cell r="AF1515" t="str">
            <v>371.NA</v>
          </cell>
        </row>
        <row r="1516">
          <cell r="A1516">
            <v>1516</v>
          </cell>
          <cell r="AD1516">
            <v>371</v>
          </cell>
          <cell r="AE1516" t="str">
            <v>NA</v>
          </cell>
          <cell r="AF1516" t="str">
            <v>371.NA1</v>
          </cell>
        </row>
        <row r="1517">
          <cell r="A1517">
            <v>1517</v>
          </cell>
          <cell r="C1517" t="str">
            <v xml:space="preserve">   Demand - Primary</v>
          </cell>
          <cell r="D1517" t="str">
            <v>S</v>
          </cell>
          <cell r="E1517" t="str">
            <v>DPW</v>
          </cell>
          <cell r="F1517">
            <v>513712.19</v>
          </cell>
          <cell r="G1517">
            <v>0</v>
          </cell>
          <cell r="H1517">
            <v>0</v>
          </cell>
          <cell r="I1517">
            <v>513712.19</v>
          </cell>
          <cell r="J1517">
            <v>0</v>
          </cell>
          <cell r="K1517">
            <v>0</v>
          </cell>
          <cell r="S1517" t="str">
            <v>PC</v>
          </cell>
          <cell r="T1517">
            <v>0</v>
          </cell>
          <cell r="U1517">
            <v>513712.19</v>
          </cell>
          <cell r="V1517">
            <v>0</v>
          </cell>
          <cell r="W1517">
            <v>0</v>
          </cell>
          <cell r="X1517">
            <v>0</v>
          </cell>
          <cell r="Y1517">
            <v>0</v>
          </cell>
          <cell r="Z1517">
            <v>0</v>
          </cell>
          <cell r="AA1517">
            <v>0</v>
          </cell>
          <cell r="AB1517">
            <v>0</v>
          </cell>
          <cell r="AD1517">
            <v>371</v>
          </cell>
          <cell r="AE1517" t="str">
            <v>S</v>
          </cell>
          <cell r="AF1517" t="str">
            <v>371.S1</v>
          </cell>
        </row>
        <row r="1518">
          <cell r="A1518">
            <v>1518</v>
          </cell>
          <cell r="D1518" t="str">
            <v xml:space="preserve">   Demand - Secondary</v>
          </cell>
          <cell r="E1518" t="str">
            <v>DPW</v>
          </cell>
          <cell r="F1518">
            <v>0</v>
          </cell>
          <cell r="G1518">
            <v>0</v>
          </cell>
          <cell r="H1518">
            <v>0</v>
          </cell>
          <cell r="I1518">
            <v>0</v>
          </cell>
          <cell r="J1518">
            <v>0</v>
          </cell>
          <cell r="K1518">
            <v>0</v>
          </cell>
          <cell r="S1518" t="str">
            <v>PC</v>
          </cell>
          <cell r="T1518">
            <v>0</v>
          </cell>
          <cell r="U1518">
            <v>0</v>
          </cell>
          <cell r="V1518">
            <v>0</v>
          </cell>
          <cell r="W1518">
            <v>0</v>
          </cell>
          <cell r="X1518">
            <v>0</v>
          </cell>
          <cell r="Y1518">
            <v>0</v>
          </cell>
          <cell r="Z1518">
            <v>0</v>
          </cell>
          <cell r="AA1518">
            <v>0</v>
          </cell>
          <cell r="AB1518">
            <v>0</v>
          </cell>
          <cell r="AD1518">
            <v>371</v>
          </cell>
          <cell r="AE1518" t="str">
            <v xml:space="preserve">   Demand - Secondary</v>
          </cell>
          <cell r="AF1518" t="str">
            <v>371.   Demand - Secondary</v>
          </cell>
        </row>
        <row r="1519">
          <cell r="A1519">
            <v>1519</v>
          </cell>
          <cell r="D1519" t="str">
            <v xml:space="preserve">   Assigned</v>
          </cell>
          <cell r="E1519" t="str">
            <v>DPW</v>
          </cell>
          <cell r="F1519">
            <v>0</v>
          </cell>
          <cell r="G1519">
            <v>0</v>
          </cell>
          <cell r="H1519">
            <v>0</v>
          </cell>
          <cell r="I1519">
            <v>0</v>
          </cell>
          <cell r="J1519">
            <v>0</v>
          </cell>
          <cell r="K1519">
            <v>0</v>
          </cell>
          <cell r="S1519" t="str">
            <v>PC</v>
          </cell>
          <cell r="T1519">
            <v>0</v>
          </cell>
          <cell r="U1519">
            <v>0</v>
          </cell>
          <cell r="V1519">
            <v>0</v>
          </cell>
          <cell r="W1519">
            <v>0</v>
          </cell>
          <cell r="X1519">
            <v>0</v>
          </cell>
          <cell r="Y1519">
            <v>0</v>
          </cell>
          <cell r="Z1519">
            <v>0</v>
          </cell>
          <cell r="AA1519">
            <v>0</v>
          </cell>
          <cell r="AB1519">
            <v>0</v>
          </cell>
          <cell r="AD1519">
            <v>371</v>
          </cell>
          <cell r="AE1519" t="str">
            <v xml:space="preserve">   Assigned</v>
          </cell>
          <cell r="AF1519" t="str">
            <v>371.   Assigned</v>
          </cell>
        </row>
        <row r="1520">
          <cell r="A1520">
            <v>1520</v>
          </cell>
          <cell r="F1520">
            <v>513712.19</v>
          </cell>
          <cell r="G1520">
            <v>0</v>
          </cell>
          <cell r="H1520">
            <v>0</v>
          </cell>
          <cell r="I1520">
            <v>513712.19</v>
          </cell>
          <cell r="J1520">
            <v>0</v>
          </cell>
          <cell r="K1520">
            <v>0</v>
          </cell>
          <cell r="N1520">
            <v>0</v>
          </cell>
          <cell r="O1520">
            <v>0</v>
          </cell>
          <cell r="Q1520">
            <v>0</v>
          </cell>
          <cell r="R1520">
            <v>0</v>
          </cell>
          <cell r="T1520">
            <v>0</v>
          </cell>
          <cell r="U1520">
            <v>513712.19</v>
          </cell>
          <cell r="V1520">
            <v>0</v>
          </cell>
          <cell r="W1520">
            <v>0</v>
          </cell>
          <cell r="X1520">
            <v>0</v>
          </cell>
          <cell r="Y1520">
            <v>0</v>
          </cell>
          <cell r="Z1520">
            <v>0</v>
          </cell>
          <cell r="AA1520">
            <v>0</v>
          </cell>
          <cell r="AB1520">
            <v>0</v>
          </cell>
          <cell r="AD1520">
            <v>371</v>
          </cell>
          <cell r="AE1520" t="str">
            <v>NA</v>
          </cell>
          <cell r="AF1520" t="str">
            <v>371.NA2</v>
          </cell>
        </row>
        <row r="1521">
          <cell r="A1521">
            <v>1521</v>
          </cell>
          <cell r="AD1521">
            <v>371</v>
          </cell>
          <cell r="AE1521" t="str">
            <v>NA</v>
          </cell>
          <cell r="AF1521" t="str">
            <v>371.NA3</v>
          </cell>
        </row>
        <row r="1522">
          <cell r="A1522">
            <v>1522</v>
          </cell>
          <cell r="B1522">
            <v>372</v>
          </cell>
          <cell r="C1522" t="str">
            <v>Leased Property</v>
          </cell>
          <cell r="AD1522">
            <v>372</v>
          </cell>
          <cell r="AE1522" t="str">
            <v>NA</v>
          </cell>
          <cell r="AF1522" t="str">
            <v>372.NA</v>
          </cell>
        </row>
        <row r="1523">
          <cell r="A1523">
            <v>1523</v>
          </cell>
          <cell r="D1523" t="str">
            <v>S</v>
          </cell>
          <cell r="F1523">
            <v>0</v>
          </cell>
          <cell r="AD1523">
            <v>372</v>
          </cell>
          <cell r="AE1523" t="str">
            <v>S</v>
          </cell>
          <cell r="AF1523" t="str">
            <v>372.S1</v>
          </cell>
        </row>
        <row r="1524">
          <cell r="A1524">
            <v>1524</v>
          </cell>
          <cell r="D1524" t="str">
            <v xml:space="preserve">   Demand - Primary</v>
          </cell>
          <cell r="E1524" t="str">
            <v>DPW</v>
          </cell>
          <cell r="F1524">
            <v>0</v>
          </cell>
          <cell r="G1524">
            <v>0</v>
          </cell>
          <cell r="H1524">
            <v>0</v>
          </cell>
          <cell r="I1524">
            <v>0</v>
          </cell>
          <cell r="J1524">
            <v>0</v>
          </cell>
          <cell r="K1524">
            <v>0</v>
          </cell>
          <cell r="S1524" t="str">
            <v>PLNT2</v>
          </cell>
          <cell r="T1524">
            <v>0</v>
          </cell>
          <cell r="U1524">
            <v>0</v>
          </cell>
          <cell r="V1524">
            <v>0</v>
          </cell>
          <cell r="W1524">
            <v>0</v>
          </cell>
          <cell r="X1524">
            <v>0</v>
          </cell>
          <cell r="Y1524">
            <v>0</v>
          </cell>
          <cell r="Z1524">
            <v>0</v>
          </cell>
          <cell r="AA1524">
            <v>0</v>
          </cell>
          <cell r="AB1524">
            <v>0</v>
          </cell>
          <cell r="AD1524">
            <v>372</v>
          </cell>
          <cell r="AE1524" t="str">
            <v xml:space="preserve">   Demand - Primary</v>
          </cell>
          <cell r="AF1524" t="str">
            <v>372.   Demand - Primary</v>
          </cell>
        </row>
        <row r="1525">
          <cell r="A1525">
            <v>1525</v>
          </cell>
          <cell r="D1525" t="str">
            <v xml:space="preserve">   Demand - Secondary</v>
          </cell>
          <cell r="E1525" t="str">
            <v>DPW</v>
          </cell>
          <cell r="F1525">
            <v>0</v>
          </cell>
          <cell r="G1525">
            <v>0</v>
          </cell>
          <cell r="H1525">
            <v>0</v>
          </cell>
          <cell r="I1525">
            <v>0</v>
          </cell>
          <cell r="J1525">
            <v>0</v>
          </cell>
          <cell r="K1525">
            <v>0</v>
          </cell>
          <cell r="S1525" t="str">
            <v>PLNT2</v>
          </cell>
          <cell r="T1525">
            <v>0</v>
          </cell>
          <cell r="U1525">
            <v>0</v>
          </cell>
          <cell r="V1525">
            <v>0</v>
          </cell>
          <cell r="W1525">
            <v>0</v>
          </cell>
          <cell r="X1525">
            <v>0</v>
          </cell>
          <cell r="Y1525">
            <v>0</v>
          </cell>
          <cell r="Z1525">
            <v>0</v>
          </cell>
          <cell r="AA1525">
            <v>0</v>
          </cell>
          <cell r="AB1525">
            <v>0</v>
          </cell>
          <cell r="AD1525">
            <v>372</v>
          </cell>
          <cell r="AE1525" t="str">
            <v xml:space="preserve">   Demand - Secondary</v>
          </cell>
          <cell r="AF1525" t="str">
            <v>372.   Demand - Secondary</v>
          </cell>
        </row>
        <row r="1526">
          <cell r="A1526">
            <v>1526</v>
          </cell>
          <cell r="D1526" t="str">
            <v xml:space="preserve">   Assigned</v>
          </cell>
          <cell r="E1526" t="str">
            <v>DPW</v>
          </cell>
          <cell r="F1526">
            <v>0</v>
          </cell>
          <cell r="G1526">
            <v>0</v>
          </cell>
          <cell r="H1526">
            <v>0</v>
          </cell>
          <cell r="I1526">
            <v>0</v>
          </cell>
          <cell r="J1526">
            <v>0</v>
          </cell>
          <cell r="K1526">
            <v>0</v>
          </cell>
          <cell r="S1526" t="str">
            <v>PLNT2</v>
          </cell>
          <cell r="T1526">
            <v>0</v>
          </cell>
          <cell r="U1526">
            <v>0</v>
          </cell>
          <cell r="V1526">
            <v>0</v>
          </cell>
          <cell r="W1526">
            <v>0</v>
          </cell>
          <cell r="X1526">
            <v>0</v>
          </cell>
          <cell r="Y1526">
            <v>0</v>
          </cell>
          <cell r="Z1526">
            <v>0</v>
          </cell>
          <cell r="AA1526">
            <v>0</v>
          </cell>
          <cell r="AB1526">
            <v>0</v>
          </cell>
          <cell r="AD1526">
            <v>372</v>
          </cell>
          <cell r="AE1526" t="str">
            <v xml:space="preserve">   Assigned</v>
          </cell>
          <cell r="AF1526" t="str">
            <v>372.   Assigned</v>
          </cell>
        </row>
        <row r="1527">
          <cell r="A1527">
            <v>1527</v>
          </cell>
          <cell r="F1527">
            <v>0</v>
          </cell>
          <cell r="G1527">
            <v>0</v>
          </cell>
          <cell r="H1527">
            <v>0</v>
          </cell>
          <cell r="I1527">
            <v>0</v>
          </cell>
          <cell r="J1527">
            <v>0</v>
          </cell>
          <cell r="K1527">
            <v>0</v>
          </cell>
          <cell r="N1527">
            <v>0</v>
          </cell>
          <cell r="O1527">
            <v>0</v>
          </cell>
          <cell r="Q1527">
            <v>0</v>
          </cell>
          <cell r="R1527">
            <v>0</v>
          </cell>
          <cell r="T1527">
            <v>0</v>
          </cell>
          <cell r="U1527">
            <v>0</v>
          </cell>
          <cell r="V1527">
            <v>0</v>
          </cell>
          <cell r="W1527">
            <v>0</v>
          </cell>
          <cell r="X1527">
            <v>0</v>
          </cell>
          <cell r="Y1527">
            <v>0</v>
          </cell>
          <cell r="Z1527">
            <v>0</v>
          </cell>
          <cell r="AA1527">
            <v>0</v>
          </cell>
          <cell r="AB1527">
            <v>0</v>
          </cell>
          <cell r="AD1527">
            <v>372</v>
          </cell>
          <cell r="AE1527" t="str">
            <v>NA</v>
          </cell>
          <cell r="AF1527" t="str">
            <v>372.NA1</v>
          </cell>
        </row>
        <row r="1528">
          <cell r="A1528">
            <v>1528</v>
          </cell>
          <cell r="AD1528">
            <v>372</v>
          </cell>
          <cell r="AE1528" t="str">
            <v>NA</v>
          </cell>
          <cell r="AF1528" t="str">
            <v>372.NA2</v>
          </cell>
        </row>
        <row r="1529">
          <cell r="A1529">
            <v>1529</v>
          </cell>
          <cell r="B1529">
            <v>373</v>
          </cell>
          <cell r="C1529" t="str">
            <v>Street Lights</v>
          </cell>
          <cell r="AD1529">
            <v>373</v>
          </cell>
          <cell r="AE1529" t="str">
            <v>NA</v>
          </cell>
          <cell r="AF1529" t="str">
            <v>373.NA2</v>
          </cell>
        </row>
        <row r="1530">
          <cell r="A1530">
            <v>1530</v>
          </cell>
          <cell r="D1530" t="str">
            <v>S</v>
          </cell>
          <cell r="E1530" t="str">
            <v>DPW</v>
          </cell>
          <cell r="F1530">
            <v>4161786.29</v>
          </cell>
          <cell r="G1530">
            <v>0</v>
          </cell>
          <cell r="H1530">
            <v>0</v>
          </cell>
          <cell r="I1530">
            <v>4161786.29</v>
          </cell>
          <cell r="J1530">
            <v>0</v>
          </cell>
          <cell r="K1530">
            <v>0</v>
          </cell>
          <cell r="S1530" t="str">
            <v>PC</v>
          </cell>
          <cell r="T1530">
            <v>0</v>
          </cell>
          <cell r="U1530">
            <v>4161786.29</v>
          </cell>
          <cell r="V1530">
            <v>0</v>
          </cell>
          <cell r="W1530">
            <v>0</v>
          </cell>
          <cell r="X1530">
            <v>0</v>
          </cell>
          <cell r="Y1530">
            <v>0</v>
          </cell>
          <cell r="Z1530">
            <v>0</v>
          </cell>
          <cell r="AA1530">
            <v>0</v>
          </cell>
          <cell r="AB1530">
            <v>0</v>
          </cell>
          <cell r="AD1530">
            <v>373</v>
          </cell>
          <cell r="AE1530" t="str">
            <v>S</v>
          </cell>
          <cell r="AF1530" t="str">
            <v>373.S1</v>
          </cell>
        </row>
        <row r="1531">
          <cell r="A1531">
            <v>1531</v>
          </cell>
          <cell r="D1531" t="str">
            <v xml:space="preserve">   Customer</v>
          </cell>
          <cell r="E1531" t="str">
            <v>DPW</v>
          </cell>
          <cell r="F1531">
            <v>0</v>
          </cell>
          <cell r="G1531">
            <v>0</v>
          </cell>
          <cell r="H1531">
            <v>0</v>
          </cell>
          <cell r="I1531">
            <v>0</v>
          </cell>
          <cell r="J1531">
            <v>0</v>
          </cell>
          <cell r="K1531">
            <v>0</v>
          </cell>
          <cell r="S1531" t="str">
            <v>PC</v>
          </cell>
          <cell r="T1531">
            <v>0</v>
          </cell>
          <cell r="U1531">
            <v>0</v>
          </cell>
          <cell r="V1531">
            <v>0</v>
          </cell>
          <cell r="W1531">
            <v>0</v>
          </cell>
          <cell r="X1531">
            <v>0</v>
          </cell>
          <cell r="Y1531">
            <v>0</v>
          </cell>
          <cell r="Z1531">
            <v>0</v>
          </cell>
          <cell r="AA1531">
            <v>0</v>
          </cell>
          <cell r="AB1531">
            <v>0</v>
          </cell>
          <cell r="AD1531">
            <v>373</v>
          </cell>
          <cell r="AE1531" t="str">
            <v xml:space="preserve">   Customer</v>
          </cell>
          <cell r="AF1531" t="str">
            <v>373.   Customer</v>
          </cell>
        </row>
        <row r="1532">
          <cell r="A1532">
            <v>1532</v>
          </cell>
          <cell r="D1532" t="str">
            <v xml:space="preserve">   Public Authority</v>
          </cell>
          <cell r="E1532" t="str">
            <v>DPW</v>
          </cell>
          <cell r="F1532">
            <v>0</v>
          </cell>
          <cell r="G1532">
            <v>0</v>
          </cell>
          <cell r="H1532">
            <v>0</v>
          </cell>
          <cell r="I1532">
            <v>0</v>
          </cell>
          <cell r="J1532">
            <v>0</v>
          </cell>
          <cell r="K1532">
            <v>0</v>
          </cell>
          <cell r="S1532" t="str">
            <v>PC</v>
          </cell>
          <cell r="T1532">
            <v>0</v>
          </cell>
          <cell r="U1532">
            <v>0</v>
          </cell>
          <cell r="V1532">
            <v>0</v>
          </cell>
          <cell r="W1532">
            <v>0</v>
          </cell>
          <cell r="X1532">
            <v>0</v>
          </cell>
          <cell r="Y1532">
            <v>0</v>
          </cell>
          <cell r="Z1532">
            <v>0</v>
          </cell>
          <cell r="AA1532">
            <v>0</v>
          </cell>
          <cell r="AB1532">
            <v>0</v>
          </cell>
          <cell r="AD1532">
            <v>373</v>
          </cell>
          <cell r="AE1532" t="str">
            <v xml:space="preserve">   Public Authority</v>
          </cell>
          <cell r="AF1532" t="str">
            <v>373.   Public Authority</v>
          </cell>
        </row>
        <row r="1533">
          <cell r="A1533">
            <v>1533</v>
          </cell>
          <cell r="F1533">
            <v>4161786.29</v>
          </cell>
          <cell r="G1533">
            <v>0</v>
          </cell>
          <cell r="H1533">
            <v>0</v>
          </cell>
          <cell r="I1533">
            <v>4161786.29</v>
          </cell>
          <cell r="J1533">
            <v>0</v>
          </cell>
          <cell r="K1533">
            <v>0</v>
          </cell>
          <cell r="N1533">
            <v>0</v>
          </cell>
          <cell r="O1533">
            <v>0</v>
          </cell>
          <cell r="Q1533">
            <v>0</v>
          </cell>
          <cell r="R1533">
            <v>0</v>
          </cell>
          <cell r="T1533">
            <v>0</v>
          </cell>
          <cell r="U1533">
            <v>4161786.29</v>
          </cell>
          <cell r="V1533">
            <v>0</v>
          </cell>
          <cell r="W1533">
            <v>0</v>
          </cell>
          <cell r="X1533">
            <v>0</v>
          </cell>
          <cell r="Y1533">
            <v>0</v>
          </cell>
          <cell r="Z1533">
            <v>0</v>
          </cell>
          <cell r="AA1533">
            <v>0</v>
          </cell>
          <cell r="AB1533">
            <v>0</v>
          </cell>
          <cell r="AD1533">
            <v>373</v>
          </cell>
          <cell r="AE1533" t="str">
            <v>NA</v>
          </cell>
          <cell r="AF1533" t="str">
            <v>373.NA3</v>
          </cell>
        </row>
        <row r="1534">
          <cell r="A1534">
            <v>1534</v>
          </cell>
          <cell r="AD1534">
            <v>373</v>
          </cell>
          <cell r="AE1534" t="str">
            <v>NA</v>
          </cell>
          <cell r="AF1534" t="str">
            <v>373.NA4</v>
          </cell>
        </row>
        <row r="1535">
          <cell r="A1535">
            <v>1535</v>
          </cell>
          <cell r="B1535" t="str">
            <v>DP</v>
          </cell>
          <cell r="C1535" t="str">
            <v>Unclassified Dist Plant - Acct 300</v>
          </cell>
          <cell r="AD1535" t="str">
            <v>DP</v>
          </cell>
          <cell r="AE1535" t="str">
            <v>NA</v>
          </cell>
          <cell r="AF1535" t="str">
            <v>DP.NA</v>
          </cell>
        </row>
        <row r="1536">
          <cell r="A1536">
            <v>1536</v>
          </cell>
          <cell r="D1536" t="str">
            <v>S</v>
          </cell>
          <cell r="E1536" t="str">
            <v>DPW</v>
          </cell>
          <cell r="F1536">
            <v>2094960.1</v>
          </cell>
          <cell r="G1536">
            <v>0</v>
          </cell>
          <cell r="H1536">
            <v>0</v>
          </cell>
          <cell r="I1536">
            <v>2094960.1</v>
          </cell>
          <cell r="J1536">
            <v>0</v>
          </cell>
          <cell r="K1536">
            <v>0</v>
          </cell>
          <cell r="S1536" t="str">
            <v>PLNT2</v>
          </cell>
          <cell r="T1536">
            <v>413161.84492794075</v>
          </cell>
          <cell r="U1536">
            <v>1681798.2550720591</v>
          </cell>
          <cell r="V1536">
            <v>0</v>
          </cell>
          <cell r="W1536">
            <v>0</v>
          </cell>
          <cell r="X1536">
            <v>0</v>
          </cell>
          <cell r="Y1536">
            <v>0</v>
          </cell>
          <cell r="Z1536">
            <v>0</v>
          </cell>
          <cell r="AA1536">
            <v>0</v>
          </cell>
          <cell r="AB1536">
            <v>0</v>
          </cell>
          <cell r="AD1536" t="str">
            <v>DP</v>
          </cell>
          <cell r="AE1536" t="str">
            <v>S</v>
          </cell>
          <cell r="AF1536" t="str">
            <v>DP.S</v>
          </cell>
        </row>
        <row r="1537">
          <cell r="A1537">
            <v>1537</v>
          </cell>
          <cell r="F1537">
            <v>2094960.1</v>
          </cell>
          <cell r="G1537">
            <v>0</v>
          </cell>
          <cell r="H1537">
            <v>0</v>
          </cell>
          <cell r="I1537">
            <v>2094960.1</v>
          </cell>
          <cell r="J1537">
            <v>0</v>
          </cell>
          <cell r="K1537">
            <v>0</v>
          </cell>
          <cell r="N1537">
            <v>0</v>
          </cell>
          <cell r="O1537">
            <v>0</v>
          </cell>
          <cell r="Q1537">
            <v>0</v>
          </cell>
          <cell r="R1537">
            <v>0</v>
          </cell>
          <cell r="T1537">
            <v>413161.84492794075</v>
          </cell>
          <cell r="U1537">
            <v>1681798.2550720591</v>
          </cell>
          <cell r="V1537">
            <v>0</v>
          </cell>
          <cell r="W1537">
            <v>0</v>
          </cell>
          <cell r="X1537">
            <v>0</v>
          </cell>
          <cell r="Y1537">
            <v>0</v>
          </cell>
          <cell r="Z1537">
            <v>0</v>
          </cell>
          <cell r="AA1537">
            <v>0</v>
          </cell>
          <cell r="AB1537">
            <v>0</v>
          </cell>
          <cell r="AD1537" t="str">
            <v>DP</v>
          </cell>
          <cell r="AE1537" t="str">
            <v>NA</v>
          </cell>
          <cell r="AF1537" t="str">
            <v>DP.NA1</v>
          </cell>
        </row>
        <row r="1538">
          <cell r="A1538">
            <v>1538</v>
          </cell>
          <cell r="AD1538" t="str">
            <v>DP</v>
          </cell>
          <cell r="AE1538" t="str">
            <v>NA</v>
          </cell>
          <cell r="AF1538" t="str">
            <v>DP.NA2</v>
          </cell>
        </row>
        <row r="1539">
          <cell r="A1539">
            <v>1539</v>
          </cell>
          <cell r="B1539" t="str">
            <v>DS0</v>
          </cell>
          <cell r="C1539" t="str">
            <v>Unclassified Dist Sub Plant - Acct 300</v>
          </cell>
          <cell r="AD1539" t="str">
            <v>DS0</v>
          </cell>
          <cell r="AE1539" t="str">
            <v>NA</v>
          </cell>
          <cell r="AF1539" t="str">
            <v>DS0.NA</v>
          </cell>
        </row>
        <row r="1540">
          <cell r="A1540">
            <v>1540</v>
          </cell>
          <cell r="D1540" t="str">
            <v>S</v>
          </cell>
          <cell r="E1540" t="str">
            <v>DPW</v>
          </cell>
          <cell r="F1540">
            <v>0</v>
          </cell>
          <cell r="G1540">
            <v>0</v>
          </cell>
          <cell r="H1540">
            <v>0</v>
          </cell>
          <cell r="I1540">
            <v>0</v>
          </cell>
          <cell r="J1540">
            <v>0</v>
          </cell>
          <cell r="K1540">
            <v>0</v>
          </cell>
          <cell r="S1540" t="str">
            <v>PLNT2</v>
          </cell>
          <cell r="T1540">
            <v>0</v>
          </cell>
          <cell r="U1540">
            <v>0</v>
          </cell>
          <cell r="V1540">
            <v>0</v>
          </cell>
          <cell r="W1540">
            <v>0</v>
          </cell>
          <cell r="X1540">
            <v>0</v>
          </cell>
          <cell r="Y1540">
            <v>0</v>
          </cell>
          <cell r="Z1540">
            <v>0</v>
          </cell>
          <cell r="AA1540">
            <v>0</v>
          </cell>
          <cell r="AB1540">
            <v>0</v>
          </cell>
          <cell r="AD1540" t="str">
            <v>DS0</v>
          </cell>
          <cell r="AE1540" t="str">
            <v>S</v>
          </cell>
          <cell r="AF1540" t="str">
            <v>DS0.S</v>
          </cell>
        </row>
        <row r="1541">
          <cell r="A1541">
            <v>1541</v>
          </cell>
          <cell r="F1541">
            <v>0</v>
          </cell>
          <cell r="G1541">
            <v>0</v>
          </cell>
          <cell r="H1541">
            <v>0</v>
          </cell>
          <cell r="I1541">
            <v>0</v>
          </cell>
          <cell r="J1541">
            <v>0</v>
          </cell>
          <cell r="K1541">
            <v>0</v>
          </cell>
          <cell r="N1541">
            <v>0</v>
          </cell>
          <cell r="O1541">
            <v>0</v>
          </cell>
          <cell r="Q1541">
            <v>0</v>
          </cell>
          <cell r="R1541">
            <v>0</v>
          </cell>
          <cell r="T1541">
            <v>0</v>
          </cell>
          <cell r="U1541">
            <v>0</v>
          </cell>
          <cell r="V1541">
            <v>0</v>
          </cell>
          <cell r="W1541">
            <v>0</v>
          </cell>
          <cell r="X1541">
            <v>0</v>
          </cell>
          <cell r="Y1541">
            <v>0</v>
          </cell>
          <cell r="Z1541">
            <v>0</v>
          </cell>
          <cell r="AA1541">
            <v>0</v>
          </cell>
          <cell r="AB1541">
            <v>0</v>
          </cell>
          <cell r="AD1541" t="str">
            <v>DS0</v>
          </cell>
          <cell r="AE1541" t="str">
            <v>NA</v>
          </cell>
          <cell r="AF1541" t="str">
            <v>DS0.NA1</v>
          </cell>
        </row>
        <row r="1542">
          <cell r="A1542">
            <v>1542</v>
          </cell>
          <cell r="AD1542" t="str">
            <v>DS0</v>
          </cell>
          <cell r="AE1542" t="str">
            <v>NA</v>
          </cell>
          <cell r="AF1542" t="str">
            <v>DS0.NA2</v>
          </cell>
        </row>
        <row r="1543">
          <cell r="A1543">
            <v>1543</v>
          </cell>
          <cell r="AD1543" t="str">
            <v>DS0</v>
          </cell>
          <cell r="AE1543" t="str">
            <v>NA</v>
          </cell>
          <cell r="AF1543" t="str">
            <v>DS0.NA3</v>
          </cell>
        </row>
        <row r="1544">
          <cell r="A1544">
            <v>1544</v>
          </cell>
          <cell r="B1544" t="str">
            <v>TOTAL DISTRIBUTION PLANT</v>
          </cell>
          <cell r="F1544">
            <v>440566061.33491004</v>
          </cell>
          <cell r="G1544">
            <v>0</v>
          </cell>
          <cell r="H1544">
            <v>0</v>
          </cell>
          <cell r="I1544">
            <v>440566061.33491004</v>
          </cell>
          <cell r="J1544">
            <v>0</v>
          </cell>
          <cell r="K1544">
            <v>0</v>
          </cell>
          <cell r="N1544">
            <v>0</v>
          </cell>
          <cell r="O1544">
            <v>0</v>
          </cell>
          <cell r="Q1544">
            <v>0</v>
          </cell>
          <cell r="R1544">
            <v>0</v>
          </cell>
          <cell r="T1544">
            <v>53541826.461381622</v>
          </cell>
          <cell r="U1544">
            <v>217944980.69352835</v>
          </cell>
          <cell r="V1544">
            <v>102672472.48999999</v>
          </cell>
          <cell r="W1544">
            <v>11507505.92</v>
          </cell>
          <cell r="X1544">
            <v>54899275.770000003</v>
          </cell>
          <cell r="Y1544">
            <v>0</v>
          </cell>
          <cell r="Z1544">
            <v>0</v>
          </cell>
          <cell r="AA1544">
            <v>0</v>
          </cell>
          <cell r="AB1544">
            <v>0</v>
          </cell>
          <cell r="AD1544" t="str">
            <v>TOTAL DISTRIBUTION PLANT</v>
          </cell>
          <cell r="AE1544" t="str">
            <v>NA</v>
          </cell>
          <cell r="AF1544" t="str">
            <v>TOTAL DISTRIBUTION PLANT.NA</v>
          </cell>
        </row>
        <row r="1545">
          <cell r="A1545">
            <v>1545</v>
          </cell>
          <cell r="AD1545" t="str">
            <v>TOTAL DISTRIBUTION PLANT</v>
          </cell>
          <cell r="AE1545" t="str">
            <v>NA</v>
          </cell>
          <cell r="AF1545" t="str">
            <v>TOTAL DISTRIBUTION PLANT.NA1</v>
          </cell>
        </row>
        <row r="1546">
          <cell r="A1546">
            <v>1546</v>
          </cell>
          <cell r="B1546">
            <v>389</v>
          </cell>
          <cell r="C1546" t="str">
            <v>Land and Land Rights</v>
          </cell>
          <cell r="AD1546">
            <v>389</v>
          </cell>
          <cell r="AE1546" t="str">
            <v>NA</v>
          </cell>
          <cell r="AF1546" t="str">
            <v>389.NA</v>
          </cell>
        </row>
        <row r="1547">
          <cell r="A1547">
            <v>1547</v>
          </cell>
          <cell r="D1547" t="str">
            <v>S</v>
          </cell>
          <cell r="E1547" t="str">
            <v>G-SITUS</v>
          </cell>
          <cell r="F1547">
            <v>1098826.3500000001</v>
          </cell>
          <cell r="G1547">
            <v>0</v>
          </cell>
          <cell r="H1547">
            <v>342507.11684100021</v>
          </cell>
          <cell r="I1547">
            <v>756319.23315899982</v>
          </cell>
          <cell r="J1547">
            <v>0</v>
          </cell>
          <cell r="K1547">
            <v>0</v>
          </cell>
          <cell r="M1547">
            <v>0.43</v>
          </cell>
          <cell r="N1547">
            <v>0</v>
          </cell>
          <cell r="O1547">
            <v>0</v>
          </cell>
          <cell r="P1547">
            <v>0.43</v>
          </cell>
          <cell r="Q1547">
            <v>147278.0602416301</v>
          </cell>
          <cell r="R1547">
            <v>195229.05659937015</v>
          </cell>
          <cell r="S1547" t="str">
            <v>PLNT</v>
          </cell>
          <cell r="T1547">
            <v>89048.916306178813</v>
          </cell>
          <cell r="U1547">
            <v>362478.56354187132</v>
          </cell>
          <cell r="V1547">
            <v>185083.16149586494</v>
          </cell>
          <cell r="W1547">
            <v>20744.076040570882</v>
          </cell>
          <cell r="X1547">
            <v>98964.515774513784</v>
          </cell>
          <cell r="Y1547">
            <v>0</v>
          </cell>
          <cell r="Z1547">
            <v>0</v>
          </cell>
          <cell r="AA1547">
            <v>0</v>
          </cell>
          <cell r="AB1547">
            <v>0</v>
          </cell>
          <cell r="AD1547">
            <v>389</v>
          </cell>
          <cell r="AE1547" t="str">
            <v>S</v>
          </cell>
          <cell r="AF1547" t="str">
            <v>389.S</v>
          </cell>
        </row>
        <row r="1548">
          <cell r="A1548">
            <v>1548</v>
          </cell>
          <cell r="D1548" t="str">
            <v>CN</v>
          </cell>
          <cell r="E1548" t="str">
            <v>CUST</v>
          </cell>
          <cell r="F1548">
            <v>78062.78068761935</v>
          </cell>
          <cell r="G1548">
            <v>0</v>
          </cell>
          <cell r="H1548">
            <v>0</v>
          </cell>
          <cell r="I1548">
            <v>0</v>
          </cell>
          <cell r="J1548">
            <v>78062.78068761935</v>
          </cell>
          <cell r="K1548">
            <v>0</v>
          </cell>
          <cell r="M1548">
            <v>0.43</v>
          </cell>
          <cell r="N1548">
            <v>0</v>
          </cell>
          <cell r="O1548">
            <v>0</v>
          </cell>
          <cell r="P1548">
            <v>0.43</v>
          </cell>
          <cell r="Q1548">
            <v>0</v>
          </cell>
          <cell r="R1548">
            <v>0</v>
          </cell>
          <cell r="S1548" t="str">
            <v>CUST</v>
          </cell>
          <cell r="T1548">
            <v>0</v>
          </cell>
          <cell r="U1548">
            <v>0</v>
          </cell>
          <cell r="V1548">
            <v>0</v>
          </cell>
          <cell r="W1548">
            <v>0</v>
          </cell>
          <cell r="X1548">
            <v>0</v>
          </cell>
          <cell r="Y1548">
            <v>0</v>
          </cell>
          <cell r="Z1548">
            <v>0</v>
          </cell>
          <cell r="AA1548">
            <v>0</v>
          </cell>
          <cell r="AB1548">
            <v>0</v>
          </cell>
          <cell r="AD1548">
            <v>389</v>
          </cell>
          <cell r="AE1548" t="str">
            <v>CN</v>
          </cell>
          <cell r="AF1548" t="str">
            <v>389.CN</v>
          </cell>
        </row>
        <row r="1549">
          <cell r="A1549">
            <v>1549</v>
          </cell>
          <cell r="D1549" t="str">
            <v>DGU</v>
          </cell>
          <cell r="E1549" t="str">
            <v>G-DGU</v>
          </cell>
          <cell r="F1549">
            <v>0</v>
          </cell>
          <cell r="G1549">
            <v>0</v>
          </cell>
          <cell r="H1549">
            <v>0</v>
          </cell>
          <cell r="I1549">
            <v>0</v>
          </cell>
          <cell r="J1549">
            <v>0</v>
          </cell>
          <cell r="K1549">
            <v>0</v>
          </cell>
          <cell r="M1549">
            <v>0.43</v>
          </cell>
          <cell r="N1549">
            <v>0</v>
          </cell>
          <cell r="O1549">
            <v>0</v>
          </cell>
          <cell r="P1549">
            <v>0.43</v>
          </cell>
          <cell r="Q1549">
            <v>0</v>
          </cell>
          <cell r="R1549">
            <v>0</v>
          </cell>
          <cell r="S1549" t="str">
            <v>PLNT</v>
          </cell>
          <cell r="T1549">
            <v>0</v>
          </cell>
          <cell r="U1549">
            <v>0</v>
          </cell>
          <cell r="V1549">
            <v>0</v>
          </cell>
          <cell r="W1549">
            <v>0</v>
          </cell>
          <cell r="X1549">
            <v>0</v>
          </cell>
          <cell r="Y1549">
            <v>0</v>
          </cell>
          <cell r="Z1549">
            <v>0</v>
          </cell>
          <cell r="AA1549">
            <v>0</v>
          </cell>
          <cell r="AB1549">
            <v>0</v>
          </cell>
          <cell r="AD1549">
            <v>389</v>
          </cell>
          <cell r="AE1549" t="str">
            <v>DGU</v>
          </cell>
          <cell r="AF1549" t="str">
            <v>389.DGU</v>
          </cell>
        </row>
        <row r="1550">
          <cell r="A1550">
            <v>1550</v>
          </cell>
          <cell r="D1550" t="str">
            <v>CAGW</v>
          </cell>
          <cell r="E1550" t="str">
            <v>G-SG</v>
          </cell>
          <cell r="F1550">
            <v>0</v>
          </cell>
          <cell r="G1550">
            <v>0</v>
          </cell>
          <cell r="H1550">
            <v>0</v>
          </cell>
          <cell r="I1550">
            <v>0</v>
          </cell>
          <cell r="J1550">
            <v>0</v>
          </cell>
          <cell r="K1550">
            <v>0</v>
          </cell>
          <cell r="M1550">
            <v>0.43</v>
          </cell>
          <cell r="N1550">
            <v>0</v>
          </cell>
          <cell r="O1550">
            <v>0</v>
          </cell>
          <cell r="P1550">
            <v>0.43</v>
          </cell>
          <cell r="Q1550">
            <v>0</v>
          </cell>
          <cell r="R1550">
            <v>0</v>
          </cell>
          <cell r="S1550" t="str">
            <v>PLNT</v>
          </cell>
          <cell r="T1550">
            <v>0</v>
          </cell>
          <cell r="U1550">
            <v>0</v>
          </cell>
          <cell r="V1550">
            <v>0</v>
          </cell>
          <cell r="W1550">
            <v>0</v>
          </cell>
          <cell r="X1550">
            <v>0</v>
          </cell>
          <cell r="Y1550">
            <v>0</v>
          </cell>
          <cell r="Z1550">
            <v>0</v>
          </cell>
          <cell r="AA1550">
            <v>0</v>
          </cell>
          <cell r="AB1550">
            <v>0</v>
          </cell>
          <cell r="AD1550">
            <v>389</v>
          </cell>
          <cell r="AE1550" t="str">
            <v>CAGW</v>
          </cell>
          <cell r="AF1550" t="str">
            <v>389.CAGW</v>
          </cell>
        </row>
        <row r="1551">
          <cell r="A1551">
            <v>1551</v>
          </cell>
          <cell r="D1551" t="str">
            <v>SO</v>
          </cell>
          <cell r="E1551" t="str">
            <v>PTD</v>
          </cell>
          <cell r="F1551">
            <v>520356.03395521163</v>
          </cell>
          <cell r="G1551">
            <v>268968.21895149327</v>
          </cell>
          <cell r="H1551">
            <v>103116.52243646719</v>
          </cell>
          <cell r="I1551">
            <v>148271.29256725119</v>
          </cell>
          <cell r="J1551">
            <v>0</v>
          </cell>
          <cell r="K1551">
            <v>0</v>
          </cell>
          <cell r="M1551">
            <v>0.43</v>
          </cell>
          <cell r="N1551">
            <v>115656.3341491421</v>
          </cell>
          <cell r="O1551">
            <v>153311.88480235118</v>
          </cell>
          <cell r="P1551">
            <v>0.43</v>
          </cell>
          <cell r="Q1551">
            <v>44340.104647680892</v>
          </cell>
          <cell r="R1551">
            <v>58776.417788786304</v>
          </cell>
          <cell r="S1551" t="str">
            <v>PLNT</v>
          </cell>
          <cell r="T1551">
            <v>17457.440381731474</v>
          </cell>
          <cell r="U1551">
            <v>71061.481432635992</v>
          </cell>
          <cell r="V1551">
            <v>36284.307451501758</v>
          </cell>
          <cell r="W1551">
            <v>4066.7364160527445</v>
          </cell>
          <cell r="X1551">
            <v>19401.326885329214</v>
          </cell>
          <cell r="Y1551">
            <v>0</v>
          </cell>
          <cell r="Z1551">
            <v>0</v>
          </cell>
          <cell r="AA1551">
            <v>0</v>
          </cell>
          <cell r="AB1551">
            <v>0</v>
          </cell>
          <cell r="AD1551">
            <v>389</v>
          </cell>
          <cell r="AE1551" t="str">
            <v>SO</v>
          </cell>
          <cell r="AF1551" t="str">
            <v>389.SO</v>
          </cell>
        </row>
        <row r="1552">
          <cell r="A1552">
            <v>1552</v>
          </cell>
          <cell r="F1552">
            <v>1697245.1646428313</v>
          </cell>
          <cell r="G1552">
            <v>268968.21895149327</v>
          </cell>
          <cell r="H1552">
            <v>445623.63927746739</v>
          </cell>
          <cell r="I1552">
            <v>904590.52572625107</v>
          </cell>
          <cell r="J1552">
            <v>78062.78068761935</v>
          </cell>
          <cell r="K1552">
            <v>0</v>
          </cell>
          <cell r="N1552">
            <v>115656.3341491421</v>
          </cell>
          <cell r="O1552">
            <v>153311.88480235118</v>
          </cell>
          <cell r="Q1552">
            <v>191618.16488931098</v>
          </cell>
          <cell r="R1552">
            <v>254005.47438815644</v>
          </cell>
          <cell r="T1552">
            <v>106506.35668791029</v>
          </cell>
          <cell r="U1552">
            <v>433540.0449745073</v>
          </cell>
          <cell r="V1552">
            <v>221367.46894736669</v>
          </cell>
          <cell r="W1552">
            <v>24810.812456623626</v>
          </cell>
          <cell r="X1552">
            <v>118365.84265984299</v>
          </cell>
          <cell r="Y1552">
            <v>0</v>
          </cell>
          <cell r="Z1552">
            <v>0</v>
          </cell>
          <cell r="AA1552">
            <v>0</v>
          </cell>
          <cell r="AB1552">
            <v>0</v>
          </cell>
          <cell r="AD1552">
            <v>389</v>
          </cell>
          <cell r="AE1552" t="str">
            <v>NA</v>
          </cell>
          <cell r="AF1552" t="str">
            <v>389.NA1</v>
          </cell>
        </row>
        <row r="1553">
          <cell r="A1553">
            <v>1553</v>
          </cell>
          <cell r="AD1553">
            <v>389</v>
          </cell>
          <cell r="AE1553" t="str">
            <v>NA</v>
          </cell>
          <cell r="AF1553" t="str">
            <v>389.NA2</v>
          </cell>
        </row>
        <row r="1554">
          <cell r="A1554">
            <v>1554</v>
          </cell>
          <cell r="B1554">
            <v>390</v>
          </cell>
          <cell r="C1554" t="str">
            <v>Structures and Improvements</v>
          </cell>
          <cell r="AD1554">
            <v>390</v>
          </cell>
          <cell r="AE1554" t="str">
            <v>NA</v>
          </cell>
          <cell r="AF1554" t="str">
            <v>390.NA</v>
          </cell>
        </row>
        <row r="1555">
          <cell r="A1555">
            <v>1555</v>
          </cell>
          <cell r="D1555" t="str">
            <v>S</v>
          </cell>
          <cell r="E1555" t="str">
            <v>G-SITUS</v>
          </cell>
          <cell r="F1555">
            <v>13635399.619999999</v>
          </cell>
          <cell r="G1555">
            <v>0</v>
          </cell>
          <cell r="H1555">
            <v>4250190.5881862668</v>
          </cell>
          <cell r="I1555">
            <v>9385209.0318137314</v>
          </cell>
          <cell r="J1555">
            <v>0</v>
          </cell>
          <cell r="K1555">
            <v>0</v>
          </cell>
          <cell r="M1555">
            <v>0.43</v>
          </cell>
          <cell r="N1555">
            <v>0</v>
          </cell>
          <cell r="O1555">
            <v>0</v>
          </cell>
          <cell r="P1555">
            <v>0.43</v>
          </cell>
          <cell r="Q1555">
            <v>1827581.9529200946</v>
          </cell>
          <cell r="R1555">
            <v>2422608.6352661722</v>
          </cell>
          <cell r="S1555" t="str">
            <v>PLNT</v>
          </cell>
          <cell r="T1555">
            <v>1105013.1438536055</v>
          </cell>
          <cell r="U1555">
            <v>4498017.4233872145</v>
          </cell>
          <cell r="V1555">
            <v>2296707.6371340342</v>
          </cell>
          <cell r="W1555">
            <v>257414.43728652055</v>
          </cell>
          <cell r="X1555">
            <v>1228056.3901523559</v>
          </cell>
          <cell r="Y1555">
            <v>0</v>
          </cell>
          <cell r="Z1555">
            <v>0</v>
          </cell>
          <cell r="AA1555">
            <v>0</v>
          </cell>
          <cell r="AB1555">
            <v>0</v>
          </cell>
          <cell r="AD1555">
            <v>390</v>
          </cell>
          <cell r="AE1555" t="str">
            <v>S</v>
          </cell>
          <cell r="AF1555" t="str">
            <v>390.S</v>
          </cell>
        </row>
        <row r="1556">
          <cell r="A1556">
            <v>1556</v>
          </cell>
          <cell r="D1556" t="str">
            <v>DGP</v>
          </cell>
          <cell r="E1556" t="str">
            <v>G-DGP</v>
          </cell>
          <cell r="F1556">
            <v>0</v>
          </cell>
          <cell r="G1556">
            <v>0</v>
          </cell>
          <cell r="H1556">
            <v>0</v>
          </cell>
          <cell r="I1556">
            <v>0</v>
          </cell>
          <cell r="J1556">
            <v>0</v>
          </cell>
          <cell r="K1556">
            <v>0</v>
          </cell>
          <cell r="M1556">
            <v>0.43</v>
          </cell>
          <cell r="N1556">
            <v>0</v>
          </cell>
          <cell r="O1556">
            <v>0</v>
          </cell>
          <cell r="P1556">
            <v>0.43</v>
          </cell>
          <cell r="Q1556">
            <v>0</v>
          </cell>
          <cell r="R1556">
            <v>0</v>
          </cell>
          <cell r="S1556" t="str">
            <v>PLNT</v>
          </cell>
          <cell r="T1556">
            <v>0</v>
          </cell>
          <cell r="U1556">
            <v>0</v>
          </cell>
          <cell r="V1556">
            <v>0</v>
          </cell>
          <cell r="W1556">
            <v>0</v>
          </cell>
          <cell r="X1556">
            <v>0</v>
          </cell>
          <cell r="Y1556">
            <v>0</v>
          </cell>
          <cell r="Z1556">
            <v>0</v>
          </cell>
          <cell r="AA1556">
            <v>0</v>
          </cell>
          <cell r="AB1556">
            <v>0</v>
          </cell>
          <cell r="AD1556">
            <v>390</v>
          </cell>
          <cell r="AE1556" t="str">
            <v>DGP</v>
          </cell>
          <cell r="AF1556" t="str">
            <v>390.DGP</v>
          </cell>
        </row>
        <row r="1557">
          <cell r="A1557">
            <v>1557</v>
          </cell>
          <cell r="D1557" t="str">
            <v>DGU</v>
          </cell>
          <cell r="E1557" t="str">
            <v>G-DGU</v>
          </cell>
          <cell r="F1557">
            <v>0</v>
          </cell>
          <cell r="G1557">
            <v>0</v>
          </cell>
          <cell r="H1557">
            <v>0</v>
          </cell>
          <cell r="I1557">
            <v>0</v>
          </cell>
          <cell r="J1557">
            <v>0</v>
          </cell>
          <cell r="K1557">
            <v>0</v>
          </cell>
          <cell r="M1557">
            <v>0.43</v>
          </cell>
          <cell r="N1557">
            <v>0</v>
          </cell>
          <cell r="O1557">
            <v>0</v>
          </cell>
          <cell r="P1557">
            <v>0.43</v>
          </cell>
          <cell r="Q1557">
            <v>0</v>
          </cell>
          <cell r="R1557">
            <v>0</v>
          </cell>
          <cell r="S1557" t="str">
            <v>PLNT</v>
          </cell>
          <cell r="T1557">
            <v>0</v>
          </cell>
          <cell r="U1557">
            <v>0</v>
          </cell>
          <cell r="V1557">
            <v>0</v>
          </cell>
          <cell r="W1557">
            <v>0</v>
          </cell>
          <cell r="X1557">
            <v>0</v>
          </cell>
          <cell r="Y1557">
            <v>0</v>
          </cell>
          <cell r="Z1557">
            <v>0</v>
          </cell>
          <cell r="AA1557">
            <v>0</v>
          </cell>
          <cell r="AB1557">
            <v>0</v>
          </cell>
          <cell r="AD1557">
            <v>390</v>
          </cell>
          <cell r="AE1557" t="str">
            <v>DGU</v>
          </cell>
          <cell r="AF1557" t="str">
            <v>390.DGU</v>
          </cell>
        </row>
        <row r="1558">
          <cell r="A1558">
            <v>1558</v>
          </cell>
          <cell r="D1558" t="str">
            <v>CN</v>
          </cell>
          <cell r="E1558" t="str">
            <v>CUST</v>
          </cell>
          <cell r="F1558">
            <v>775372.57979697816</v>
          </cell>
          <cell r="G1558">
            <v>0</v>
          </cell>
          <cell r="H1558">
            <v>0</v>
          </cell>
          <cell r="I1558">
            <v>0</v>
          </cell>
          <cell r="J1558">
            <v>775372.57979697816</v>
          </cell>
          <cell r="K1558">
            <v>0</v>
          </cell>
          <cell r="M1558">
            <v>0.43</v>
          </cell>
          <cell r="N1558">
            <v>0</v>
          </cell>
          <cell r="O1558">
            <v>0</v>
          </cell>
          <cell r="P1558">
            <v>0.43</v>
          </cell>
          <cell r="Q1558">
            <v>0</v>
          </cell>
          <cell r="R1558">
            <v>0</v>
          </cell>
          <cell r="S1558" t="str">
            <v>CUST</v>
          </cell>
          <cell r="T1558">
            <v>0</v>
          </cell>
          <cell r="U1558">
            <v>0</v>
          </cell>
          <cell r="V1558">
            <v>0</v>
          </cell>
          <cell r="W1558">
            <v>0</v>
          </cell>
          <cell r="X1558">
            <v>0</v>
          </cell>
          <cell r="Y1558">
            <v>0</v>
          </cell>
          <cell r="Z1558">
            <v>0</v>
          </cell>
          <cell r="AA1558">
            <v>0</v>
          </cell>
          <cell r="AB1558">
            <v>0</v>
          </cell>
          <cell r="AD1558">
            <v>390</v>
          </cell>
          <cell r="AE1558" t="str">
            <v>CN</v>
          </cell>
          <cell r="AF1558" t="str">
            <v>390.CN</v>
          </cell>
        </row>
        <row r="1559">
          <cell r="A1559">
            <v>1559</v>
          </cell>
          <cell r="D1559" t="str">
            <v>CAGW</v>
          </cell>
          <cell r="E1559" t="str">
            <v>G-SG</v>
          </cell>
          <cell r="F1559">
            <v>750864.0022792049</v>
          </cell>
          <cell r="G1559">
            <v>320929.19364251237</v>
          </cell>
          <cell r="H1559">
            <v>429934.80863669259</v>
          </cell>
          <cell r="I1559">
            <v>0</v>
          </cell>
          <cell r="J1559">
            <v>0</v>
          </cell>
          <cell r="K1559">
            <v>0</v>
          </cell>
          <cell r="M1559">
            <v>0.43</v>
          </cell>
          <cell r="N1559">
            <v>137999.55326628033</v>
          </cell>
          <cell r="O1559">
            <v>182929.64037623207</v>
          </cell>
          <cell r="P1559">
            <v>0.43</v>
          </cell>
          <cell r="Q1559">
            <v>184871.96771377782</v>
          </cell>
          <cell r="R1559">
            <v>245062.84092291479</v>
          </cell>
          <cell r="S1559" t="str">
            <v>PLNT</v>
          </cell>
          <cell r="T1559">
            <v>0</v>
          </cell>
          <cell r="U1559">
            <v>0</v>
          </cell>
          <cell r="V1559">
            <v>0</v>
          </cell>
          <cell r="W1559">
            <v>0</v>
          </cell>
          <cell r="X1559">
            <v>0</v>
          </cell>
          <cell r="Y1559">
            <v>0</v>
          </cell>
          <cell r="Z1559">
            <v>0</v>
          </cell>
          <cell r="AA1559">
            <v>0</v>
          </cell>
          <cell r="AB1559">
            <v>0</v>
          </cell>
          <cell r="AD1559">
            <v>390</v>
          </cell>
          <cell r="AE1559" t="str">
            <v>CAGW</v>
          </cell>
          <cell r="AF1559" t="str">
            <v>390.CAGW</v>
          </cell>
        </row>
        <row r="1560">
          <cell r="A1560">
            <v>1560</v>
          </cell>
          <cell r="D1560" t="str">
            <v>JBG</v>
          </cell>
          <cell r="E1560" t="str">
            <v>G-SG</v>
          </cell>
          <cell r="F1560">
            <v>4405.0438351727908</v>
          </cell>
          <cell r="G1560">
            <v>1882.7739266907142</v>
          </cell>
          <cell r="H1560">
            <v>2522.269908482077</v>
          </cell>
          <cell r="I1560">
            <v>0</v>
          </cell>
          <cell r="J1560">
            <v>0</v>
          </cell>
          <cell r="K1560">
            <v>0</v>
          </cell>
          <cell r="M1560">
            <v>0.43</v>
          </cell>
          <cell r="N1560">
            <v>809.59278847700716</v>
          </cell>
          <cell r="O1560">
            <v>1073.1811382137073</v>
          </cell>
          <cell r="P1560">
            <v>0.43</v>
          </cell>
          <cell r="Q1560">
            <v>1084.5760606472932</v>
          </cell>
          <cell r="R1560">
            <v>1437.693847834784</v>
          </cell>
          <cell r="S1560" t="str">
            <v>PLNT</v>
          </cell>
          <cell r="T1560">
            <v>0</v>
          </cell>
          <cell r="U1560">
            <v>0</v>
          </cell>
          <cell r="V1560">
            <v>0</v>
          </cell>
          <cell r="W1560">
            <v>0</v>
          </cell>
          <cell r="X1560">
            <v>0</v>
          </cell>
          <cell r="Y1560">
            <v>0</v>
          </cell>
          <cell r="Z1560">
            <v>0</v>
          </cell>
          <cell r="AA1560">
            <v>0</v>
          </cell>
          <cell r="AB1560">
            <v>0</v>
          </cell>
          <cell r="AD1560">
            <v>390</v>
          </cell>
          <cell r="AE1560" t="str">
            <v>JBG</v>
          </cell>
          <cell r="AF1560" t="str">
            <v>390.JBG</v>
          </cell>
        </row>
        <row r="1561">
          <cell r="A1561">
            <v>1561</v>
          </cell>
          <cell r="D1561" t="str">
            <v>SO</v>
          </cell>
          <cell r="E1561" t="str">
            <v>PTD</v>
          </cell>
          <cell r="F1561">
            <v>6439318.5307471696</v>
          </cell>
          <cell r="G1561">
            <v>3328436.5385594582</v>
          </cell>
          <cell r="H1561">
            <v>1276049.6475928279</v>
          </cell>
          <cell r="I1561">
            <v>1834832.3445948835</v>
          </cell>
          <cell r="J1561">
            <v>0</v>
          </cell>
          <cell r="K1561">
            <v>0</v>
          </cell>
          <cell r="M1561">
            <v>0.43</v>
          </cell>
          <cell r="N1561">
            <v>1431227.7115805671</v>
          </cell>
          <cell r="O1561">
            <v>1897208.8269788914</v>
          </cell>
          <cell r="P1561">
            <v>0.43</v>
          </cell>
          <cell r="Q1561">
            <v>548701.34846491599</v>
          </cell>
          <cell r="R1561">
            <v>727348.29912791203</v>
          </cell>
          <cell r="S1561" t="str">
            <v>PLNT</v>
          </cell>
          <cell r="T1561">
            <v>216032.89289266354</v>
          </cell>
          <cell r="U1561">
            <v>879373.89854674891</v>
          </cell>
          <cell r="V1561">
            <v>449012.21106603602</v>
          </cell>
          <cell r="W1561">
            <v>50325.180174247304</v>
          </cell>
          <cell r="X1561">
            <v>240088.16191518758</v>
          </cell>
          <cell r="Y1561">
            <v>0</v>
          </cell>
          <cell r="Z1561">
            <v>0</v>
          </cell>
          <cell r="AA1561">
            <v>0</v>
          </cell>
          <cell r="AB1561">
            <v>0</v>
          </cell>
          <cell r="AD1561">
            <v>390</v>
          </cell>
          <cell r="AE1561" t="str">
            <v>SO</v>
          </cell>
          <cell r="AF1561" t="str">
            <v>390.SO</v>
          </cell>
        </row>
        <row r="1562">
          <cell r="A1562">
            <v>1562</v>
          </cell>
          <cell r="F1562">
            <v>21605359.776658524</v>
          </cell>
          <cell r="G1562">
            <v>3651248.5061286613</v>
          </cell>
          <cell r="H1562">
            <v>5958697.3143242691</v>
          </cell>
          <cell r="I1562">
            <v>11220041.376408614</v>
          </cell>
          <cell r="J1562">
            <v>775372.57979697816</v>
          </cell>
          <cell r="K1562">
            <v>0</v>
          </cell>
          <cell r="N1562">
            <v>1570036.8576353244</v>
          </cell>
          <cell r="O1562">
            <v>2081211.6484933372</v>
          </cell>
          <cell r="Q1562">
            <v>2562239.8451594356</v>
          </cell>
          <cell r="R1562">
            <v>3396457.4691648339</v>
          </cell>
          <cell r="T1562">
            <v>1321046.0367462691</v>
          </cell>
          <cell r="U1562">
            <v>5377391.3219339633</v>
          </cell>
          <cell r="V1562">
            <v>2745719.8482000702</v>
          </cell>
          <cell r="W1562">
            <v>307739.61746076785</v>
          </cell>
          <cell r="X1562">
            <v>1468144.5520675434</v>
          </cell>
          <cell r="Y1562">
            <v>0</v>
          </cell>
          <cell r="Z1562">
            <v>0</v>
          </cell>
          <cell r="AA1562">
            <v>0</v>
          </cell>
          <cell r="AB1562">
            <v>0</v>
          </cell>
          <cell r="AD1562">
            <v>390</v>
          </cell>
          <cell r="AE1562" t="str">
            <v>NA</v>
          </cell>
          <cell r="AF1562" t="str">
            <v>390.NA1</v>
          </cell>
        </row>
        <row r="1563">
          <cell r="A1563">
            <v>1563</v>
          </cell>
          <cell r="AD1563">
            <v>390</v>
          </cell>
          <cell r="AE1563" t="str">
            <v>NA</v>
          </cell>
          <cell r="AF1563" t="str">
            <v>390.NA2</v>
          </cell>
        </row>
        <row r="1564">
          <cell r="A1564">
            <v>1564</v>
          </cell>
          <cell r="B1564">
            <v>391</v>
          </cell>
          <cell r="C1564" t="str">
            <v>Office Furniture &amp; Equipment</v>
          </cell>
          <cell r="AD1564">
            <v>391</v>
          </cell>
          <cell r="AE1564" t="str">
            <v>NA</v>
          </cell>
          <cell r="AF1564" t="str">
            <v>391.NA</v>
          </cell>
        </row>
        <row r="1565">
          <cell r="A1565">
            <v>1565</v>
          </cell>
          <cell r="D1565" t="str">
            <v>S</v>
          </cell>
          <cell r="E1565" t="str">
            <v>G-SITUS</v>
          </cell>
          <cell r="F1565">
            <v>1077844.6200000001</v>
          </cell>
          <cell r="G1565">
            <v>0</v>
          </cell>
          <cell r="H1565">
            <v>335967.05539395142</v>
          </cell>
          <cell r="I1565">
            <v>741877.56460604852</v>
          </cell>
          <cell r="J1565">
            <v>0</v>
          </cell>
          <cell r="K1565">
            <v>0</v>
          </cell>
          <cell r="M1565">
            <v>0.43</v>
          </cell>
          <cell r="N1565">
            <v>0</v>
          </cell>
          <cell r="O1565">
            <v>0</v>
          </cell>
          <cell r="P1565">
            <v>0.43</v>
          </cell>
          <cell r="Q1565">
            <v>144465.83381939912</v>
          </cell>
          <cell r="R1565">
            <v>191501.22157455233</v>
          </cell>
          <cell r="S1565" t="str">
            <v>PLNT</v>
          </cell>
          <cell r="T1565">
            <v>87348.556355101158</v>
          </cell>
          <cell r="U1565">
            <v>355557.15384777053</v>
          </cell>
          <cell r="V1565">
            <v>181549.05902184561</v>
          </cell>
          <cell r="W1565">
            <v>20347.974688812501</v>
          </cell>
          <cell r="X1565">
            <v>97074.820692518711</v>
          </cell>
          <cell r="Y1565">
            <v>0</v>
          </cell>
          <cell r="Z1565">
            <v>0</v>
          </cell>
          <cell r="AA1565">
            <v>0</v>
          </cell>
          <cell r="AB1565">
            <v>0</v>
          </cell>
          <cell r="AD1565">
            <v>391</v>
          </cell>
          <cell r="AE1565" t="str">
            <v>S</v>
          </cell>
          <cell r="AF1565" t="str">
            <v>391.S</v>
          </cell>
        </row>
        <row r="1566">
          <cell r="A1566">
            <v>1566</v>
          </cell>
          <cell r="D1566" t="str">
            <v>SGP</v>
          </cell>
          <cell r="E1566" t="str">
            <v>G-DGP</v>
          </cell>
          <cell r="F1566">
            <v>0</v>
          </cell>
          <cell r="G1566">
            <v>0</v>
          </cell>
          <cell r="H1566">
            <v>0</v>
          </cell>
          <cell r="I1566">
            <v>0</v>
          </cell>
          <cell r="J1566">
            <v>0</v>
          </cell>
          <cell r="K1566">
            <v>0</v>
          </cell>
          <cell r="M1566">
            <v>0.43</v>
          </cell>
          <cell r="N1566">
            <v>0</v>
          </cell>
          <cell r="O1566">
            <v>0</v>
          </cell>
          <cell r="P1566">
            <v>0.43</v>
          </cell>
          <cell r="Q1566">
            <v>0</v>
          </cell>
          <cell r="R1566">
            <v>0</v>
          </cell>
          <cell r="S1566" t="str">
            <v>PLNT</v>
          </cell>
          <cell r="T1566">
            <v>0</v>
          </cell>
          <cell r="U1566">
            <v>0</v>
          </cell>
          <cell r="V1566">
            <v>0</v>
          </cell>
          <cell r="W1566">
            <v>0</v>
          </cell>
          <cell r="X1566">
            <v>0</v>
          </cell>
          <cell r="Y1566">
            <v>0</v>
          </cell>
          <cell r="Z1566">
            <v>0</v>
          </cell>
          <cell r="AA1566">
            <v>0</v>
          </cell>
          <cell r="AB1566">
            <v>0</v>
          </cell>
          <cell r="AD1566">
            <v>391</v>
          </cell>
          <cell r="AE1566" t="str">
            <v>SGP</v>
          </cell>
          <cell r="AF1566" t="str">
            <v>391.SGP</v>
          </cell>
        </row>
        <row r="1567">
          <cell r="A1567">
            <v>1567</v>
          </cell>
          <cell r="D1567" t="str">
            <v>SGU</v>
          </cell>
          <cell r="E1567" t="str">
            <v>G-DGU</v>
          </cell>
          <cell r="F1567">
            <v>0</v>
          </cell>
          <cell r="G1567">
            <v>0</v>
          </cell>
          <cell r="H1567">
            <v>0</v>
          </cell>
          <cell r="I1567">
            <v>0</v>
          </cell>
          <cell r="J1567">
            <v>0</v>
          </cell>
          <cell r="K1567">
            <v>0</v>
          </cell>
          <cell r="M1567">
            <v>0.43</v>
          </cell>
          <cell r="N1567">
            <v>0</v>
          </cell>
          <cell r="O1567">
            <v>0</v>
          </cell>
          <cell r="P1567">
            <v>0.43</v>
          </cell>
          <cell r="Q1567">
            <v>0</v>
          </cell>
          <cell r="R1567">
            <v>0</v>
          </cell>
          <cell r="S1567" t="str">
            <v>PLNT</v>
          </cell>
          <cell r="T1567">
            <v>0</v>
          </cell>
          <cell r="U1567">
            <v>0</v>
          </cell>
          <cell r="V1567">
            <v>0</v>
          </cell>
          <cell r="W1567">
            <v>0</v>
          </cell>
          <cell r="X1567">
            <v>0</v>
          </cell>
          <cell r="Y1567">
            <v>0</v>
          </cell>
          <cell r="Z1567">
            <v>0</v>
          </cell>
          <cell r="AA1567">
            <v>0</v>
          </cell>
          <cell r="AB1567">
            <v>0</v>
          </cell>
          <cell r="AD1567">
            <v>391</v>
          </cell>
          <cell r="AE1567" t="str">
            <v>SGU</v>
          </cell>
          <cell r="AF1567" t="str">
            <v>391.SGU</v>
          </cell>
        </row>
        <row r="1568">
          <cell r="A1568">
            <v>1568</v>
          </cell>
          <cell r="D1568" t="str">
            <v>CN</v>
          </cell>
          <cell r="E1568" t="str">
            <v>CUST</v>
          </cell>
          <cell r="F1568">
            <v>480474.38921465754</v>
          </cell>
          <cell r="G1568">
            <v>0</v>
          </cell>
          <cell r="H1568">
            <v>0</v>
          </cell>
          <cell r="I1568">
            <v>0</v>
          </cell>
          <cell r="J1568">
            <v>480474.38921465754</v>
          </cell>
          <cell r="K1568">
            <v>0</v>
          </cell>
          <cell r="M1568">
            <v>0.43</v>
          </cell>
          <cell r="N1568">
            <v>0</v>
          </cell>
          <cell r="O1568">
            <v>0</v>
          </cell>
          <cell r="P1568">
            <v>0.43</v>
          </cell>
          <cell r="Q1568">
            <v>0</v>
          </cell>
          <cell r="R1568">
            <v>0</v>
          </cell>
          <cell r="S1568" t="str">
            <v>CUST</v>
          </cell>
          <cell r="T1568">
            <v>0</v>
          </cell>
          <cell r="U1568">
            <v>0</v>
          </cell>
          <cell r="V1568">
            <v>0</v>
          </cell>
          <cell r="W1568">
            <v>0</v>
          </cell>
          <cell r="X1568">
            <v>0</v>
          </cell>
          <cell r="Y1568">
            <v>0</v>
          </cell>
          <cell r="Z1568">
            <v>0</v>
          </cell>
          <cell r="AA1568">
            <v>0</v>
          </cell>
          <cell r="AB1568">
            <v>0</v>
          </cell>
          <cell r="AD1568">
            <v>391</v>
          </cell>
          <cell r="AE1568" t="str">
            <v>CN</v>
          </cell>
          <cell r="AF1568" t="str">
            <v>391.CN</v>
          </cell>
        </row>
        <row r="1569">
          <cell r="A1569">
            <v>1569</v>
          </cell>
          <cell r="D1569" t="str">
            <v>CAGW</v>
          </cell>
          <cell r="E1569" t="str">
            <v>G-SG</v>
          </cell>
          <cell r="F1569">
            <v>194123.8367586169</v>
          </cell>
          <cell r="G1569">
            <v>82971.092246565968</v>
          </cell>
          <cell r="H1569">
            <v>111152.74451205095</v>
          </cell>
          <cell r="I1569">
            <v>0</v>
          </cell>
          <cell r="J1569">
            <v>0</v>
          </cell>
          <cell r="K1569">
            <v>0</v>
          </cell>
          <cell r="M1569">
            <v>0.43</v>
          </cell>
          <cell r="N1569">
            <v>35677.569666023366</v>
          </cell>
          <cell r="O1569">
            <v>47293.522580542609</v>
          </cell>
          <cell r="P1569">
            <v>0.43</v>
          </cell>
          <cell r="Q1569">
            <v>47795.68014018191</v>
          </cell>
          <cell r="R1569">
            <v>63357.064371869048</v>
          </cell>
          <cell r="S1569" t="str">
            <v>PLNT</v>
          </cell>
          <cell r="T1569">
            <v>0</v>
          </cell>
          <cell r="U1569">
            <v>0</v>
          </cell>
          <cell r="V1569">
            <v>0</v>
          </cell>
          <cell r="W1569">
            <v>0</v>
          </cell>
          <cell r="X1569">
            <v>0</v>
          </cell>
          <cell r="Y1569">
            <v>0</v>
          </cell>
          <cell r="Z1569">
            <v>0</v>
          </cell>
          <cell r="AA1569">
            <v>0</v>
          </cell>
          <cell r="AB1569">
            <v>0</v>
          </cell>
          <cell r="AD1569">
            <v>391</v>
          </cell>
          <cell r="AE1569" t="str">
            <v>CAGW</v>
          </cell>
          <cell r="AF1569" t="str">
            <v>391.CAGW</v>
          </cell>
        </row>
        <row r="1570">
          <cell r="A1570">
            <v>1570</v>
          </cell>
          <cell r="D1570" t="str">
            <v>SE</v>
          </cell>
          <cell r="E1570" t="str">
            <v>P</v>
          </cell>
          <cell r="F1570">
            <v>0</v>
          </cell>
          <cell r="G1570">
            <v>0</v>
          </cell>
          <cell r="H1570">
            <v>0</v>
          </cell>
          <cell r="I1570">
            <v>0</v>
          </cell>
          <cell r="J1570">
            <v>0</v>
          </cell>
          <cell r="K1570">
            <v>0</v>
          </cell>
          <cell r="M1570">
            <v>0.43</v>
          </cell>
          <cell r="N1570">
            <v>0</v>
          </cell>
          <cell r="O1570">
            <v>0</v>
          </cell>
          <cell r="P1570">
            <v>0.43</v>
          </cell>
          <cell r="Q1570">
            <v>0</v>
          </cell>
          <cell r="R1570">
            <v>0</v>
          </cell>
          <cell r="S1570" t="str">
            <v>PLNT</v>
          </cell>
          <cell r="T1570">
            <v>0</v>
          </cell>
          <cell r="U1570">
            <v>0</v>
          </cell>
          <cell r="V1570">
            <v>0</v>
          </cell>
          <cell r="W1570">
            <v>0</v>
          </cell>
          <cell r="X1570">
            <v>0</v>
          </cell>
          <cell r="Y1570">
            <v>0</v>
          </cell>
          <cell r="Z1570">
            <v>0</v>
          </cell>
          <cell r="AA1570">
            <v>0</v>
          </cell>
          <cell r="AB1570">
            <v>0</v>
          </cell>
          <cell r="AD1570">
            <v>391</v>
          </cell>
          <cell r="AE1570" t="str">
            <v>SE</v>
          </cell>
          <cell r="AF1570" t="str">
            <v>391.SE</v>
          </cell>
        </row>
        <row r="1571">
          <cell r="A1571">
            <v>1571</v>
          </cell>
          <cell r="D1571" t="str">
            <v>SO</v>
          </cell>
          <cell r="E1571" t="str">
            <v>PTD</v>
          </cell>
          <cell r="F1571">
            <v>4466419.6592952712</v>
          </cell>
          <cell r="G1571">
            <v>2308659.5762507971</v>
          </cell>
          <cell r="H1571">
            <v>885089.50210048037</v>
          </cell>
          <cell r="I1571">
            <v>1272670.5809439935</v>
          </cell>
          <cell r="J1571">
            <v>0</v>
          </cell>
          <cell r="K1571">
            <v>0</v>
          </cell>
          <cell r="M1571">
            <v>0.43</v>
          </cell>
          <cell r="N1571">
            <v>992723.61778784276</v>
          </cell>
          <cell r="O1571">
            <v>1315935.9584629545</v>
          </cell>
          <cell r="P1571">
            <v>0.43</v>
          </cell>
          <cell r="Q1571">
            <v>380588.48590320657</v>
          </cell>
          <cell r="R1571">
            <v>504501.01619727386</v>
          </cell>
          <cell r="S1571" t="str">
            <v>PLNT</v>
          </cell>
          <cell r="T1571">
            <v>149844.04875499508</v>
          </cell>
          <cell r="U1571">
            <v>609948.52942685375</v>
          </cell>
          <cell r="V1571">
            <v>311442.4231683847</v>
          </cell>
          <cell r="W1571">
            <v>34906.391571493477</v>
          </cell>
          <cell r="X1571">
            <v>166529.18802226646</v>
          </cell>
          <cell r="Y1571">
            <v>0</v>
          </cell>
          <cell r="Z1571">
            <v>0</v>
          </cell>
          <cell r="AA1571">
            <v>0</v>
          </cell>
          <cell r="AB1571">
            <v>0</v>
          </cell>
          <cell r="AD1571">
            <v>391</v>
          </cell>
          <cell r="AE1571" t="str">
            <v>SO</v>
          </cell>
          <cell r="AF1571" t="str">
            <v>391.SO</v>
          </cell>
        </row>
        <row r="1572">
          <cell r="A1572">
            <v>1572</v>
          </cell>
          <cell r="D1572" t="str">
            <v>JBG</v>
          </cell>
          <cell r="E1572" t="str">
            <v>G-SG</v>
          </cell>
          <cell r="F1572">
            <v>110491.66408335736</v>
          </cell>
          <cell r="G1572">
            <v>47225.596846904918</v>
          </cell>
          <cell r="H1572">
            <v>63266.067236452451</v>
          </cell>
          <cell r="I1572">
            <v>0</v>
          </cell>
          <cell r="J1572">
            <v>0</v>
          </cell>
          <cell r="K1572">
            <v>0</v>
          </cell>
          <cell r="M1572">
            <v>0.43</v>
          </cell>
          <cell r="N1572">
            <v>20307.006644169116</v>
          </cell>
          <cell r="O1572">
            <v>26918.590202735806</v>
          </cell>
          <cell r="P1572">
            <v>0.43</v>
          </cell>
          <cell r="Q1572">
            <v>27204.408911674553</v>
          </cell>
          <cell r="R1572">
            <v>36061.658324777898</v>
          </cell>
          <cell r="S1572" t="str">
            <v>PLNT</v>
          </cell>
          <cell r="T1572">
            <v>0</v>
          </cell>
          <cell r="U1572">
            <v>0</v>
          </cell>
          <cell r="V1572">
            <v>0</v>
          </cell>
          <cell r="W1572">
            <v>0</v>
          </cell>
          <cell r="X1572">
            <v>0</v>
          </cell>
          <cell r="Y1572">
            <v>0</v>
          </cell>
          <cell r="Z1572">
            <v>0</v>
          </cell>
          <cell r="AA1572">
            <v>0</v>
          </cell>
          <cell r="AB1572">
            <v>0</v>
          </cell>
          <cell r="AD1572">
            <v>391</v>
          </cell>
          <cell r="AE1572" t="str">
            <v>JBG</v>
          </cell>
          <cell r="AF1572" t="str">
            <v>391.JBG</v>
          </cell>
        </row>
        <row r="1573">
          <cell r="A1573">
            <v>1573</v>
          </cell>
          <cell r="D1573" t="str">
            <v>JBE</v>
          </cell>
          <cell r="E1573" t="str">
            <v>P</v>
          </cell>
          <cell r="F1573">
            <v>241.88177035344575</v>
          </cell>
          <cell r="G1573">
            <v>241.88177035344575</v>
          </cell>
          <cell r="H1573">
            <v>0</v>
          </cell>
          <cell r="I1573">
            <v>0</v>
          </cell>
          <cell r="J1573">
            <v>0</v>
          </cell>
          <cell r="K1573">
            <v>0</v>
          </cell>
          <cell r="M1573">
            <v>0.43</v>
          </cell>
          <cell r="N1573">
            <v>104.00916125198167</v>
          </cell>
          <cell r="O1573">
            <v>137.87260910146409</v>
          </cell>
          <cell r="P1573">
            <v>0.43</v>
          </cell>
          <cell r="Q1573">
            <v>0</v>
          </cell>
          <cell r="R1573">
            <v>0</v>
          </cell>
          <cell r="S1573" t="str">
            <v>PLNT</v>
          </cell>
          <cell r="T1573">
            <v>0</v>
          </cell>
          <cell r="U1573">
            <v>0</v>
          </cell>
          <cell r="V1573">
            <v>0</v>
          </cell>
          <cell r="W1573">
            <v>0</v>
          </cell>
          <cell r="X1573">
            <v>0</v>
          </cell>
          <cell r="Y1573">
            <v>0</v>
          </cell>
          <cell r="Z1573">
            <v>0</v>
          </cell>
          <cell r="AA1573">
            <v>0</v>
          </cell>
          <cell r="AB1573">
            <v>0</v>
          </cell>
          <cell r="AD1573">
            <v>391</v>
          </cell>
          <cell r="AE1573" t="str">
            <v>JBE</v>
          </cell>
          <cell r="AF1573" t="str">
            <v>391.JBE</v>
          </cell>
        </row>
        <row r="1574">
          <cell r="A1574">
            <v>1574</v>
          </cell>
          <cell r="F1574">
            <v>6329596.0511222566</v>
          </cell>
          <cell r="G1574">
            <v>2439098.1471146215</v>
          </cell>
          <cell r="H1574">
            <v>1395475.369242935</v>
          </cell>
          <cell r="I1574">
            <v>2014548.1455500419</v>
          </cell>
          <cell r="J1574">
            <v>480474.38921465754</v>
          </cell>
          <cell r="K1574">
            <v>0</v>
          </cell>
          <cell r="N1574">
            <v>1048812.2032592874</v>
          </cell>
          <cell r="O1574">
            <v>1390285.9438553343</v>
          </cell>
          <cell r="Q1574">
            <v>600054.40877446206</v>
          </cell>
          <cell r="R1574">
            <v>795420.96046847315</v>
          </cell>
          <cell r="T1574">
            <v>237192.60511009622</v>
          </cell>
          <cell r="U1574">
            <v>965505.68327462429</v>
          </cell>
          <cell r="V1574">
            <v>492991.48219023028</v>
          </cell>
          <cell r="W1574">
            <v>55254.366260305978</v>
          </cell>
          <cell r="X1574">
            <v>263604.00871478516</v>
          </cell>
          <cell r="Y1574">
            <v>0</v>
          </cell>
          <cell r="Z1574">
            <v>0</v>
          </cell>
          <cell r="AA1574">
            <v>0</v>
          </cell>
          <cell r="AB1574">
            <v>0</v>
          </cell>
          <cell r="AD1574">
            <v>391</v>
          </cell>
          <cell r="AE1574" t="str">
            <v>NA</v>
          </cell>
          <cell r="AF1574" t="str">
            <v>391.NA1</v>
          </cell>
        </row>
        <row r="1575">
          <cell r="A1575">
            <v>1575</v>
          </cell>
          <cell r="AD1575">
            <v>391</v>
          </cell>
          <cell r="AE1575" t="str">
            <v>NA</v>
          </cell>
          <cell r="AF1575" t="str">
            <v>391.NA2</v>
          </cell>
        </row>
        <row r="1576">
          <cell r="A1576">
            <v>1576</v>
          </cell>
          <cell r="B1576">
            <v>392</v>
          </cell>
          <cell r="C1576" t="str">
            <v>Transportation Equipment</v>
          </cell>
          <cell r="AD1576">
            <v>392</v>
          </cell>
          <cell r="AE1576" t="str">
            <v>NA</v>
          </cell>
          <cell r="AF1576" t="str">
            <v>392.NA</v>
          </cell>
        </row>
        <row r="1577">
          <cell r="A1577">
            <v>1577</v>
          </cell>
          <cell r="D1577" t="str">
            <v>S</v>
          </cell>
          <cell r="E1577" t="str">
            <v>G-SITUS</v>
          </cell>
          <cell r="F1577">
            <v>4987375.0999999996</v>
          </cell>
          <cell r="G1577">
            <v>0</v>
          </cell>
          <cell r="H1577">
            <v>1554578.178895687</v>
          </cell>
          <cell r="I1577">
            <v>3432796.9211043119</v>
          </cell>
          <cell r="J1577">
            <v>0</v>
          </cell>
          <cell r="K1577">
            <v>0</v>
          </cell>
          <cell r="M1577">
            <v>0.43</v>
          </cell>
          <cell r="N1577">
            <v>0</v>
          </cell>
          <cell r="O1577">
            <v>0</v>
          </cell>
          <cell r="P1577">
            <v>0.43</v>
          </cell>
          <cell r="Q1577">
            <v>668468.61692514538</v>
          </cell>
          <cell r="R1577">
            <v>886109.56197054172</v>
          </cell>
          <cell r="S1577" t="str">
            <v>PLNT</v>
          </cell>
          <cell r="T1577">
            <v>404177.00928578945</v>
          </cell>
          <cell r="U1577">
            <v>1645224.9821752969</v>
          </cell>
          <cell r="V1577">
            <v>840059.16956191976</v>
          </cell>
          <cell r="W1577">
            <v>94153.628839761426</v>
          </cell>
          <cell r="X1577">
            <v>449182.13124154432</v>
          </cell>
          <cell r="Y1577">
            <v>0</v>
          </cell>
          <cell r="Z1577">
            <v>0</v>
          </cell>
          <cell r="AA1577">
            <v>0</v>
          </cell>
          <cell r="AB1577">
            <v>0</v>
          </cell>
          <cell r="AD1577">
            <v>392</v>
          </cell>
          <cell r="AE1577" t="str">
            <v>S</v>
          </cell>
          <cell r="AF1577" t="str">
            <v>392.S</v>
          </cell>
        </row>
        <row r="1578">
          <cell r="A1578">
            <v>1578</v>
          </cell>
          <cell r="D1578" t="str">
            <v>SO</v>
          </cell>
          <cell r="E1578" t="str">
            <v>PTD</v>
          </cell>
          <cell r="F1578">
            <v>482125.76169827249</v>
          </cell>
          <cell r="G1578">
            <v>249207.27150783458</v>
          </cell>
          <cell r="H1578">
            <v>95540.608120704244</v>
          </cell>
          <cell r="I1578">
            <v>137377.88206973366</v>
          </cell>
          <cell r="J1578">
            <v>0</v>
          </cell>
          <cell r="K1578">
            <v>0</v>
          </cell>
          <cell r="M1578">
            <v>0.43</v>
          </cell>
          <cell r="N1578">
            <v>107159.12674836887</v>
          </cell>
          <cell r="O1578">
            <v>142048.14475946574</v>
          </cell>
          <cell r="P1578">
            <v>0.43</v>
          </cell>
          <cell r="Q1578">
            <v>41082.461491902824</v>
          </cell>
          <cell r="R1578">
            <v>54458.146628801427</v>
          </cell>
          <cell r="S1578" t="str">
            <v>PLNT</v>
          </cell>
          <cell r="T1578">
            <v>16174.851817071296</v>
          </cell>
          <cell r="U1578">
            <v>65840.633388458344</v>
          </cell>
          <cell r="V1578">
            <v>33618.519294916659</v>
          </cell>
          <cell r="W1578">
            <v>3767.9555232836847</v>
          </cell>
          <cell r="X1578">
            <v>17975.922046003667</v>
          </cell>
          <cell r="Y1578">
            <v>0</v>
          </cell>
          <cell r="Z1578">
            <v>0</v>
          </cell>
          <cell r="AA1578">
            <v>0</v>
          </cell>
          <cell r="AB1578">
            <v>0</v>
          </cell>
          <cell r="AD1578">
            <v>392</v>
          </cell>
          <cell r="AE1578" t="str">
            <v>SO</v>
          </cell>
          <cell r="AF1578" t="str">
            <v>392.SO</v>
          </cell>
        </row>
        <row r="1579">
          <cell r="A1579">
            <v>1579</v>
          </cell>
          <cell r="D1579" t="str">
            <v>CAGW</v>
          </cell>
          <cell r="E1579" t="str">
            <v>G-SG</v>
          </cell>
          <cell r="F1579">
            <v>1213792.1650152269</v>
          </cell>
          <cell r="G1579">
            <v>518790.80577242427</v>
          </cell>
          <cell r="H1579">
            <v>695001.35924280272</v>
          </cell>
          <cell r="I1579">
            <v>0</v>
          </cell>
          <cell r="J1579">
            <v>0</v>
          </cell>
          <cell r="K1579">
            <v>0</v>
          </cell>
          <cell r="M1579">
            <v>0.43</v>
          </cell>
          <cell r="N1579">
            <v>223080.04648214244</v>
          </cell>
          <cell r="O1579">
            <v>295710.75929028186</v>
          </cell>
          <cell r="P1579">
            <v>0.43</v>
          </cell>
          <cell r="Q1579">
            <v>298850.58447440516</v>
          </cell>
          <cell r="R1579">
            <v>396150.77476839762</v>
          </cell>
          <cell r="S1579" t="str">
            <v>PLNT</v>
          </cell>
          <cell r="T1579">
            <v>0</v>
          </cell>
          <cell r="U1579">
            <v>0</v>
          </cell>
          <cell r="V1579">
            <v>0</v>
          </cell>
          <cell r="W1579">
            <v>0</v>
          </cell>
          <cell r="X1579">
            <v>0</v>
          </cell>
          <cell r="Y1579">
            <v>0</v>
          </cell>
          <cell r="Z1579">
            <v>0</v>
          </cell>
          <cell r="AA1579">
            <v>0</v>
          </cell>
          <cell r="AB1579">
            <v>0</v>
          </cell>
          <cell r="AD1579">
            <v>392</v>
          </cell>
          <cell r="AE1579" t="str">
            <v>CAGW</v>
          </cell>
          <cell r="AF1579" t="str">
            <v>392.CAGW</v>
          </cell>
        </row>
        <row r="1580">
          <cell r="A1580">
            <v>1580</v>
          </cell>
          <cell r="D1580" t="str">
            <v>CN</v>
          </cell>
          <cell r="E1580" t="str">
            <v>CUST</v>
          </cell>
          <cell r="F1580">
            <v>0</v>
          </cell>
          <cell r="G1580">
            <v>0</v>
          </cell>
          <cell r="H1580">
            <v>0</v>
          </cell>
          <cell r="I1580">
            <v>0</v>
          </cell>
          <cell r="J1580">
            <v>0</v>
          </cell>
          <cell r="K1580">
            <v>0</v>
          </cell>
          <cell r="M1580">
            <v>0.43</v>
          </cell>
          <cell r="N1580">
            <v>0</v>
          </cell>
          <cell r="O1580">
            <v>0</v>
          </cell>
          <cell r="P1580">
            <v>0.43</v>
          </cell>
          <cell r="Q1580">
            <v>0</v>
          </cell>
          <cell r="R1580">
            <v>0</v>
          </cell>
          <cell r="S1580" t="str">
            <v>CUST</v>
          </cell>
          <cell r="T1580">
            <v>0</v>
          </cell>
          <cell r="U1580">
            <v>0</v>
          </cell>
          <cell r="V1580">
            <v>0</v>
          </cell>
          <cell r="W1580">
            <v>0</v>
          </cell>
          <cell r="X1580">
            <v>0</v>
          </cell>
          <cell r="Y1580">
            <v>0</v>
          </cell>
          <cell r="Z1580">
            <v>0</v>
          </cell>
          <cell r="AA1580">
            <v>0</v>
          </cell>
          <cell r="AB1580">
            <v>0</v>
          </cell>
          <cell r="AD1580">
            <v>392</v>
          </cell>
          <cell r="AE1580" t="str">
            <v>CN</v>
          </cell>
          <cell r="AF1580" t="str">
            <v>392.CN</v>
          </cell>
        </row>
        <row r="1581">
          <cell r="A1581">
            <v>1581</v>
          </cell>
          <cell r="D1581" t="str">
            <v>SG-U</v>
          </cell>
          <cell r="E1581" t="str">
            <v>G-DGU</v>
          </cell>
          <cell r="F1581">
            <v>0</v>
          </cell>
          <cell r="G1581">
            <v>0</v>
          </cell>
          <cell r="H1581">
            <v>0</v>
          </cell>
          <cell r="I1581">
            <v>0</v>
          </cell>
          <cell r="J1581">
            <v>0</v>
          </cell>
          <cell r="K1581">
            <v>0</v>
          </cell>
          <cell r="M1581">
            <v>0.43</v>
          </cell>
          <cell r="N1581">
            <v>0</v>
          </cell>
          <cell r="O1581">
            <v>0</v>
          </cell>
          <cell r="P1581">
            <v>0.43</v>
          </cell>
          <cell r="Q1581">
            <v>0</v>
          </cell>
          <cell r="R1581">
            <v>0</v>
          </cell>
          <cell r="S1581" t="str">
            <v>PLNT</v>
          </cell>
          <cell r="T1581">
            <v>0</v>
          </cell>
          <cell r="U1581">
            <v>0</v>
          </cell>
          <cell r="V1581">
            <v>0</v>
          </cell>
          <cell r="W1581">
            <v>0</v>
          </cell>
          <cell r="X1581">
            <v>0</v>
          </cell>
          <cell r="Y1581">
            <v>0</v>
          </cell>
          <cell r="Z1581">
            <v>0</v>
          </cell>
          <cell r="AA1581">
            <v>0</v>
          </cell>
          <cell r="AB1581">
            <v>0</v>
          </cell>
          <cell r="AD1581">
            <v>392</v>
          </cell>
          <cell r="AE1581" t="str">
            <v>SG-U</v>
          </cell>
          <cell r="AF1581" t="str">
            <v>392.SG-U</v>
          </cell>
        </row>
        <row r="1582">
          <cell r="A1582">
            <v>1582</v>
          </cell>
          <cell r="D1582" t="str">
            <v>SE</v>
          </cell>
          <cell r="E1582" t="str">
            <v>P</v>
          </cell>
          <cell r="F1582">
            <v>0</v>
          </cell>
          <cell r="G1582">
            <v>0</v>
          </cell>
          <cell r="H1582">
            <v>0</v>
          </cell>
          <cell r="I1582">
            <v>0</v>
          </cell>
          <cell r="J1582">
            <v>0</v>
          </cell>
          <cell r="K1582">
            <v>0</v>
          </cell>
          <cell r="M1582">
            <v>0.43</v>
          </cell>
          <cell r="N1582">
            <v>0</v>
          </cell>
          <cell r="O1582">
            <v>0</v>
          </cell>
          <cell r="P1582">
            <v>0.43</v>
          </cell>
          <cell r="Q1582">
            <v>0</v>
          </cell>
          <cell r="R1582">
            <v>0</v>
          </cell>
          <cell r="S1582" t="str">
            <v>PLNT</v>
          </cell>
          <cell r="T1582">
            <v>0</v>
          </cell>
          <cell r="U1582">
            <v>0</v>
          </cell>
          <cell r="V1582">
            <v>0</v>
          </cell>
          <cell r="W1582">
            <v>0</v>
          </cell>
          <cell r="X1582">
            <v>0</v>
          </cell>
          <cell r="Y1582">
            <v>0</v>
          </cell>
          <cell r="Z1582">
            <v>0</v>
          </cell>
          <cell r="AA1582">
            <v>0</v>
          </cell>
          <cell r="AB1582">
            <v>0</v>
          </cell>
          <cell r="AD1582">
            <v>392</v>
          </cell>
          <cell r="AE1582" t="str">
            <v>SE</v>
          </cell>
          <cell r="AF1582" t="str">
            <v>392.SE</v>
          </cell>
        </row>
        <row r="1583">
          <cell r="A1583">
            <v>1583</v>
          </cell>
          <cell r="D1583" t="str">
            <v>SGP</v>
          </cell>
          <cell r="E1583" t="str">
            <v>G-DGP</v>
          </cell>
          <cell r="F1583">
            <v>0</v>
          </cell>
          <cell r="G1583">
            <v>0</v>
          </cell>
          <cell r="H1583">
            <v>0</v>
          </cell>
          <cell r="I1583">
            <v>0</v>
          </cell>
          <cell r="J1583">
            <v>0</v>
          </cell>
          <cell r="K1583">
            <v>0</v>
          </cell>
          <cell r="M1583">
            <v>0.43</v>
          </cell>
          <cell r="N1583">
            <v>0</v>
          </cell>
          <cell r="O1583">
            <v>0</v>
          </cell>
          <cell r="P1583">
            <v>0.43</v>
          </cell>
          <cell r="Q1583">
            <v>0</v>
          </cell>
          <cell r="R1583">
            <v>0</v>
          </cell>
          <cell r="S1583" t="str">
            <v>PLNT</v>
          </cell>
          <cell r="T1583">
            <v>0</v>
          </cell>
          <cell r="U1583">
            <v>0</v>
          </cell>
          <cell r="V1583">
            <v>0</v>
          </cell>
          <cell r="W1583">
            <v>0</v>
          </cell>
          <cell r="X1583">
            <v>0</v>
          </cell>
          <cell r="Y1583">
            <v>0</v>
          </cell>
          <cell r="Z1583">
            <v>0</v>
          </cell>
          <cell r="AA1583">
            <v>0</v>
          </cell>
          <cell r="AB1583">
            <v>0</v>
          </cell>
          <cell r="AD1583">
            <v>392</v>
          </cell>
          <cell r="AE1583" t="str">
            <v>SGP</v>
          </cell>
          <cell r="AF1583" t="str">
            <v>392.SGP</v>
          </cell>
        </row>
        <row r="1584">
          <cell r="A1584">
            <v>1584</v>
          </cell>
          <cell r="D1584" t="str">
            <v>JBG</v>
          </cell>
          <cell r="E1584" t="str">
            <v>G-SG</v>
          </cell>
          <cell r="F1584">
            <v>340871.77899102966</v>
          </cell>
          <cell r="G1584">
            <v>145693.10132729152</v>
          </cell>
          <cell r="H1584">
            <v>195178.67766373817</v>
          </cell>
          <cell r="I1584">
            <v>0</v>
          </cell>
          <cell r="J1584">
            <v>0</v>
          </cell>
          <cell r="K1584">
            <v>0</v>
          </cell>
          <cell r="M1584">
            <v>0.43</v>
          </cell>
          <cell r="N1584">
            <v>62648.033570735352</v>
          </cell>
          <cell r="O1584">
            <v>83045.067756556178</v>
          </cell>
          <cell r="P1584">
            <v>0.43</v>
          </cell>
          <cell r="Q1584">
            <v>83926.831395407411</v>
          </cell>
          <cell r="R1584">
            <v>111251.84626833077</v>
          </cell>
          <cell r="S1584" t="str">
            <v>PLNT</v>
          </cell>
          <cell r="T1584">
            <v>0</v>
          </cell>
          <cell r="U1584">
            <v>0</v>
          </cell>
          <cell r="V1584">
            <v>0</v>
          </cell>
          <cell r="W1584">
            <v>0</v>
          </cell>
          <cell r="X1584">
            <v>0</v>
          </cell>
          <cell r="Y1584">
            <v>0</v>
          </cell>
          <cell r="Z1584">
            <v>0</v>
          </cell>
          <cell r="AA1584">
            <v>0</v>
          </cell>
          <cell r="AB1584">
            <v>0</v>
          </cell>
          <cell r="AD1584">
            <v>392</v>
          </cell>
          <cell r="AE1584" t="str">
            <v>JBG</v>
          </cell>
          <cell r="AF1584" t="str">
            <v>392.JBG</v>
          </cell>
        </row>
        <row r="1585">
          <cell r="A1585">
            <v>1585</v>
          </cell>
          <cell r="D1585" t="str">
            <v>CAGE</v>
          </cell>
          <cell r="E1585" t="str">
            <v>P</v>
          </cell>
          <cell r="F1585">
            <v>0</v>
          </cell>
          <cell r="G1585">
            <v>0</v>
          </cell>
          <cell r="H1585">
            <v>0</v>
          </cell>
          <cell r="I1585">
            <v>0</v>
          </cell>
          <cell r="J1585">
            <v>0</v>
          </cell>
          <cell r="K1585">
            <v>0</v>
          </cell>
          <cell r="M1585">
            <v>0.43</v>
          </cell>
          <cell r="N1585">
            <v>0</v>
          </cell>
          <cell r="O1585">
            <v>0</v>
          </cell>
          <cell r="P1585">
            <v>0.43</v>
          </cell>
          <cell r="Q1585">
            <v>0</v>
          </cell>
          <cell r="R1585">
            <v>0</v>
          </cell>
          <cell r="S1585" t="str">
            <v>PLNT</v>
          </cell>
          <cell r="T1585">
            <v>0</v>
          </cell>
          <cell r="U1585">
            <v>0</v>
          </cell>
          <cell r="V1585">
            <v>0</v>
          </cell>
          <cell r="W1585">
            <v>0</v>
          </cell>
          <cell r="X1585">
            <v>0</v>
          </cell>
          <cell r="Y1585">
            <v>0</v>
          </cell>
          <cell r="Z1585">
            <v>0</v>
          </cell>
          <cell r="AA1585">
            <v>0</v>
          </cell>
          <cell r="AB1585">
            <v>0</v>
          </cell>
          <cell r="AD1585">
            <v>392</v>
          </cell>
          <cell r="AE1585" t="str">
            <v>CAGE</v>
          </cell>
          <cell r="AF1585" t="str">
            <v>392.CAGE</v>
          </cell>
        </row>
        <row r="1586">
          <cell r="A1586">
            <v>1586</v>
          </cell>
          <cell r="F1586">
            <v>7024164.8057045285</v>
          </cell>
          <cell r="G1586">
            <v>913691.17860755045</v>
          </cell>
          <cell r="H1586">
            <v>2540298.8239229326</v>
          </cell>
          <cell r="I1586">
            <v>3570174.8031740454</v>
          </cell>
          <cell r="J1586">
            <v>0</v>
          </cell>
          <cell r="K1586">
            <v>0</v>
          </cell>
          <cell r="N1586">
            <v>392887.20680124668</v>
          </cell>
          <cell r="O1586">
            <v>520803.97180630383</v>
          </cell>
          <cell r="Q1586">
            <v>1092328.4942868608</v>
          </cell>
          <cell r="R1586">
            <v>1447970.3296360716</v>
          </cell>
          <cell r="T1586">
            <v>420351.86110286077</v>
          </cell>
          <cell r="U1586">
            <v>1711065.6155637552</v>
          </cell>
          <cell r="V1586">
            <v>873677.68885683641</v>
          </cell>
          <cell r="W1586">
            <v>97921.584363045113</v>
          </cell>
          <cell r="X1586">
            <v>467158.05328754801</v>
          </cell>
          <cell r="Y1586">
            <v>0</v>
          </cell>
          <cell r="Z1586">
            <v>0</v>
          </cell>
          <cell r="AA1586">
            <v>0</v>
          </cell>
          <cell r="AB1586">
            <v>0</v>
          </cell>
          <cell r="AD1586">
            <v>392</v>
          </cell>
          <cell r="AE1586" t="str">
            <v>NA</v>
          </cell>
          <cell r="AF1586" t="str">
            <v>392.NA1</v>
          </cell>
        </row>
        <row r="1587">
          <cell r="A1587">
            <v>1587</v>
          </cell>
          <cell r="AD1587">
            <v>392</v>
          </cell>
          <cell r="AE1587" t="str">
            <v>NA</v>
          </cell>
          <cell r="AF1587" t="str">
            <v>392.NA2</v>
          </cell>
        </row>
        <row r="1588">
          <cell r="A1588">
            <v>1588</v>
          </cell>
          <cell r="B1588">
            <v>393</v>
          </cell>
          <cell r="C1588" t="str">
            <v>Stores Equipment</v>
          </cell>
          <cell r="AD1588">
            <v>393</v>
          </cell>
          <cell r="AE1588" t="str">
            <v>NA</v>
          </cell>
          <cell r="AF1588" t="str">
            <v>393.NA</v>
          </cell>
        </row>
        <row r="1589">
          <cell r="A1589">
            <v>1589</v>
          </cell>
          <cell r="D1589" t="str">
            <v>S</v>
          </cell>
          <cell r="E1589" t="str">
            <v>G-SITUS</v>
          </cell>
          <cell r="F1589">
            <v>744852.34</v>
          </cell>
          <cell r="G1589">
            <v>0</v>
          </cell>
          <cell r="H1589">
            <v>232172.46969520923</v>
          </cell>
          <cell r="I1589">
            <v>512679.87030479067</v>
          </cell>
          <cell r="J1589">
            <v>0</v>
          </cell>
          <cell r="K1589">
            <v>0</v>
          </cell>
          <cell r="M1589">
            <v>0.43</v>
          </cell>
          <cell r="N1589">
            <v>0</v>
          </cell>
          <cell r="O1589">
            <v>0</v>
          </cell>
          <cell r="P1589">
            <v>0.43</v>
          </cell>
          <cell r="Q1589">
            <v>99834.161968939967</v>
          </cell>
          <cell r="R1589">
            <v>132338.30772626927</v>
          </cell>
          <cell r="S1589" t="str">
            <v>PLNT</v>
          </cell>
          <cell r="T1589">
            <v>60362.853225281171</v>
          </cell>
          <cell r="U1589">
            <v>245710.34927766476</v>
          </cell>
          <cell r="V1589">
            <v>125460.79363203557</v>
          </cell>
          <cell r="W1589">
            <v>14061.615449936338</v>
          </cell>
          <cell r="X1589">
            <v>67084.258719872785</v>
          </cell>
          <cell r="Y1589">
            <v>0</v>
          </cell>
          <cell r="Z1589">
            <v>0</v>
          </cell>
          <cell r="AA1589">
            <v>0</v>
          </cell>
          <cell r="AB1589">
            <v>0</v>
          </cell>
          <cell r="AD1589">
            <v>393</v>
          </cell>
          <cell r="AE1589" t="str">
            <v>S</v>
          </cell>
          <cell r="AF1589" t="str">
            <v>393.S</v>
          </cell>
        </row>
        <row r="1590">
          <cell r="A1590">
            <v>1590</v>
          </cell>
          <cell r="D1590" t="str">
            <v>SG-P</v>
          </cell>
          <cell r="E1590" t="str">
            <v>G-DGP</v>
          </cell>
          <cell r="F1590">
            <v>0</v>
          </cell>
          <cell r="G1590">
            <v>0</v>
          </cell>
          <cell r="H1590">
            <v>0</v>
          </cell>
          <cell r="I1590">
            <v>0</v>
          </cell>
          <cell r="J1590">
            <v>0</v>
          </cell>
          <cell r="K1590">
            <v>0</v>
          </cell>
          <cell r="M1590">
            <v>0.43</v>
          </cell>
          <cell r="N1590">
            <v>0</v>
          </cell>
          <cell r="O1590">
            <v>0</v>
          </cell>
          <cell r="P1590">
            <v>0.43</v>
          </cell>
          <cell r="Q1590">
            <v>0</v>
          </cell>
          <cell r="R1590">
            <v>0</v>
          </cell>
          <cell r="S1590" t="str">
            <v>PLNT</v>
          </cell>
          <cell r="T1590">
            <v>0</v>
          </cell>
          <cell r="U1590">
            <v>0</v>
          </cell>
          <cell r="V1590">
            <v>0</v>
          </cell>
          <cell r="W1590">
            <v>0</v>
          </cell>
          <cell r="X1590">
            <v>0</v>
          </cell>
          <cell r="Y1590">
            <v>0</v>
          </cell>
          <cell r="Z1590">
            <v>0</v>
          </cell>
          <cell r="AA1590">
            <v>0</v>
          </cell>
          <cell r="AB1590">
            <v>0</v>
          </cell>
          <cell r="AD1590">
            <v>393</v>
          </cell>
          <cell r="AE1590" t="str">
            <v>SG-P</v>
          </cell>
          <cell r="AF1590" t="str">
            <v>393.SG-P</v>
          </cell>
        </row>
        <row r="1591">
          <cell r="A1591">
            <v>1591</v>
          </cell>
          <cell r="D1591" t="str">
            <v>SG-U</v>
          </cell>
          <cell r="E1591" t="str">
            <v>G-DGU</v>
          </cell>
          <cell r="F1591">
            <v>0</v>
          </cell>
          <cell r="G1591">
            <v>0</v>
          </cell>
          <cell r="H1591">
            <v>0</v>
          </cell>
          <cell r="I1591">
            <v>0</v>
          </cell>
          <cell r="J1591">
            <v>0</v>
          </cell>
          <cell r="K1591">
            <v>0</v>
          </cell>
          <cell r="M1591">
            <v>0.43</v>
          </cell>
          <cell r="N1591">
            <v>0</v>
          </cell>
          <cell r="O1591">
            <v>0</v>
          </cell>
          <cell r="P1591">
            <v>0.43</v>
          </cell>
          <cell r="Q1591">
            <v>0</v>
          </cell>
          <cell r="R1591">
            <v>0</v>
          </cell>
          <cell r="S1591" t="str">
            <v>PLNT</v>
          </cell>
          <cell r="T1591">
            <v>0</v>
          </cell>
          <cell r="U1591">
            <v>0</v>
          </cell>
          <cell r="V1591">
            <v>0</v>
          </cell>
          <cell r="W1591">
            <v>0</v>
          </cell>
          <cell r="X1591">
            <v>0</v>
          </cell>
          <cell r="Y1591">
            <v>0</v>
          </cell>
          <cell r="Z1591">
            <v>0</v>
          </cell>
          <cell r="AA1591">
            <v>0</v>
          </cell>
          <cell r="AB1591">
            <v>0</v>
          </cell>
          <cell r="AD1591">
            <v>393</v>
          </cell>
          <cell r="AE1591" t="str">
            <v>SG-U</v>
          </cell>
          <cell r="AF1591" t="str">
            <v>393.SG-U</v>
          </cell>
        </row>
        <row r="1592">
          <cell r="A1592">
            <v>1592</v>
          </cell>
          <cell r="D1592" t="str">
            <v>SO</v>
          </cell>
          <cell r="E1592" t="str">
            <v>PTD</v>
          </cell>
          <cell r="F1592">
            <v>21843.821513519153</v>
          </cell>
          <cell r="G1592">
            <v>11290.911191953737</v>
          </cell>
          <cell r="H1592">
            <v>4328.6879832565892</v>
          </cell>
          <cell r="I1592">
            <v>6224.2223383088258</v>
          </cell>
          <cell r="J1592">
            <v>0</v>
          </cell>
          <cell r="K1592">
            <v>0</v>
          </cell>
          <cell r="M1592">
            <v>0.43</v>
          </cell>
          <cell r="N1592">
            <v>4855.0918125401067</v>
          </cell>
          <cell r="O1592">
            <v>6435.8193794136305</v>
          </cell>
          <cell r="P1592">
            <v>0.43</v>
          </cell>
          <cell r="Q1592">
            <v>1861.3358328003333</v>
          </cell>
          <cell r="R1592">
            <v>2467.3521504562559</v>
          </cell>
          <cell r="S1592" t="str">
            <v>PLNT</v>
          </cell>
          <cell r="T1592">
            <v>732.83903115893656</v>
          </cell>
          <cell r="U1592">
            <v>2983.062010643202</v>
          </cell>
          <cell r="V1592">
            <v>1523.1646872388867</v>
          </cell>
          <cell r="W1592">
            <v>170.71593028251652</v>
          </cell>
          <cell r="X1592">
            <v>814.44067898528363</v>
          </cell>
          <cell r="Y1592">
            <v>0</v>
          </cell>
          <cell r="Z1592">
            <v>0</v>
          </cell>
          <cell r="AA1592">
            <v>0</v>
          </cell>
          <cell r="AB1592">
            <v>0</v>
          </cell>
          <cell r="AD1592">
            <v>393</v>
          </cell>
          <cell r="AE1592" t="str">
            <v>SO</v>
          </cell>
          <cell r="AF1592" t="str">
            <v>393.SO</v>
          </cell>
        </row>
        <row r="1593">
          <cell r="A1593">
            <v>1593</v>
          </cell>
          <cell r="D1593" t="str">
            <v>CAGW</v>
          </cell>
          <cell r="E1593" t="str">
            <v>G-SG</v>
          </cell>
          <cell r="F1593">
            <v>160630.56483813768</v>
          </cell>
          <cell r="G1593">
            <v>68655.625374721101</v>
          </cell>
          <cell r="H1593">
            <v>91974.93946341658</v>
          </cell>
          <cell r="I1593">
            <v>0</v>
          </cell>
          <cell r="J1593">
            <v>0</v>
          </cell>
          <cell r="K1593">
            <v>0</v>
          </cell>
          <cell r="M1593">
            <v>0.43</v>
          </cell>
          <cell r="N1593">
            <v>29521.918911130073</v>
          </cell>
          <cell r="O1593">
            <v>39133.706463591036</v>
          </cell>
          <cell r="P1593">
            <v>0.43</v>
          </cell>
          <cell r="Q1593">
            <v>39549.223969269129</v>
          </cell>
          <cell r="R1593">
            <v>52425.715494147458</v>
          </cell>
          <cell r="S1593" t="str">
            <v>PLNT</v>
          </cell>
          <cell r="T1593">
            <v>0</v>
          </cell>
          <cell r="U1593">
            <v>0</v>
          </cell>
          <cell r="V1593">
            <v>0</v>
          </cell>
          <cell r="W1593">
            <v>0</v>
          </cell>
          <cell r="X1593">
            <v>0</v>
          </cell>
          <cell r="Y1593">
            <v>0</v>
          </cell>
          <cell r="Z1593">
            <v>0</v>
          </cell>
          <cell r="AA1593">
            <v>0</v>
          </cell>
          <cell r="AB1593">
            <v>0</v>
          </cell>
          <cell r="AD1593">
            <v>393</v>
          </cell>
          <cell r="AE1593" t="str">
            <v>CAGW</v>
          </cell>
          <cell r="AF1593" t="str">
            <v>393.CAGW</v>
          </cell>
        </row>
        <row r="1594">
          <cell r="A1594">
            <v>1594</v>
          </cell>
          <cell r="D1594" t="str">
            <v>JBG</v>
          </cell>
          <cell r="E1594" t="str">
            <v>G-SG</v>
          </cell>
          <cell r="F1594">
            <v>161363.2609977446</v>
          </cell>
          <cell r="G1594">
            <v>68968.789392404535</v>
          </cell>
          <cell r="H1594">
            <v>92394.471605340077</v>
          </cell>
          <cell r="I1594">
            <v>0</v>
          </cell>
          <cell r="J1594">
            <v>0</v>
          </cell>
          <cell r="K1594">
            <v>0</v>
          </cell>
          <cell r="M1594">
            <v>0.43</v>
          </cell>
          <cell r="N1594">
            <v>29656.579438733948</v>
          </cell>
          <cell r="O1594">
            <v>39312.209953670586</v>
          </cell>
          <cell r="P1594">
            <v>0.43</v>
          </cell>
          <cell r="Q1594">
            <v>39729.622790296235</v>
          </cell>
          <cell r="R1594">
            <v>52664.84881504385</v>
          </cell>
          <cell r="S1594" t="str">
            <v>PLNT</v>
          </cell>
          <cell r="T1594">
            <v>0</v>
          </cell>
          <cell r="U1594">
            <v>0</v>
          </cell>
          <cell r="V1594">
            <v>0</v>
          </cell>
          <cell r="W1594">
            <v>0</v>
          </cell>
          <cell r="X1594">
            <v>0</v>
          </cell>
          <cell r="Y1594">
            <v>0</v>
          </cell>
          <cell r="Z1594">
            <v>0</v>
          </cell>
          <cell r="AA1594">
            <v>0</v>
          </cell>
          <cell r="AB1594">
            <v>0</v>
          </cell>
          <cell r="AD1594">
            <v>393</v>
          </cell>
          <cell r="AE1594" t="str">
            <v>JBG</v>
          </cell>
          <cell r="AF1594" t="str">
            <v>393.JBG</v>
          </cell>
        </row>
        <row r="1595">
          <cell r="A1595">
            <v>1595</v>
          </cell>
          <cell r="F1595">
            <v>1088689.9873494015</v>
          </cell>
          <cell r="G1595">
            <v>148915.32595907938</v>
          </cell>
          <cell r="H1595">
            <v>420870.56874722248</v>
          </cell>
          <cell r="I1595">
            <v>518904.09264309949</v>
          </cell>
          <cell r="J1595">
            <v>0</v>
          </cell>
          <cell r="K1595">
            <v>0</v>
          </cell>
          <cell r="N1595">
            <v>64033.590162404129</v>
          </cell>
          <cell r="O1595">
            <v>84881.735796675261</v>
          </cell>
          <cell r="Q1595">
            <v>180974.34456130568</v>
          </cell>
          <cell r="R1595">
            <v>239896.22418591683</v>
          </cell>
          <cell r="T1595">
            <v>61095.69225644011</v>
          </cell>
          <cell r="U1595">
            <v>248693.41128830795</v>
          </cell>
          <cell r="V1595">
            <v>126983.95831927445</v>
          </cell>
          <cell r="W1595">
            <v>14232.331380218855</v>
          </cell>
          <cell r="X1595">
            <v>67898.699398858065</v>
          </cell>
          <cell r="Y1595">
            <v>0</v>
          </cell>
          <cell r="Z1595">
            <v>0</v>
          </cell>
          <cell r="AA1595">
            <v>0</v>
          </cell>
          <cell r="AB1595">
            <v>0</v>
          </cell>
          <cell r="AD1595">
            <v>393</v>
          </cell>
          <cell r="AE1595" t="str">
            <v>NA</v>
          </cell>
          <cell r="AF1595" t="str">
            <v>393.NA1</v>
          </cell>
        </row>
        <row r="1596">
          <cell r="A1596">
            <v>1596</v>
          </cell>
          <cell r="AD1596">
            <v>393</v>
          </cell>
          <cell r="AE1596" t="str">
            <v>NA</v>
          </cell>
          <cell r="AF1596" t="str">
            <v>393.NA2</v>
          </cell>
        </row>
        <row r="1597">
          <cell r="A1597">
            <v>1597</v>
          </cell>
          <cell r="B1597">
            <v>394</v>
          </cell>
          <cell r="C1597" t="str">
            <v>Tools, Shop &amp; Garage Equipment</v>
          </cell>
          <cell r="AD1597">
            <v>394</v>
          </cell>
          <cell r="AE1597" t="str">
            <v>NA</v>
          </cell>
          <cell r="AF1597" t="str">
            <v>394.NA</v>
          </cell>
        </row>
        <row r="1598">
          <cell r="A1598">
            <v>1598</v>
          </cell>
          <cell r="D1598" t="str">
            <v>S</v>
          </cell>
          <cell r="E1598" t="str">
            <v>G-SITUS</v>
          </cell>
          <cell r="F1598">
            <v>2910075.04</v>
          </cell>
          <cell r="G1598">
            <v>0</v>
          </cell>
          <cell r="H1598">
            <v>907078.18550343125</v>
          </cell>
          <cell r="I1598">
            <v>2002996.8544965684</v>
          </cell>
          <cell r="J1598">
            <v>0</v>
          </cell>
          <cell r="K1598">
            <v>0</v>
          </cell>
          <cell r="M1598">
            <v>0.43</v>
          </cell>
          <cell r="N1598">
            <v>0</v>
          </cell>
          <cell r="O1598">
            <v>0</v>
          </cell>
          <cell r="P1598">
            <v>0.43</v>
          </cell>
          <cell r="Q1598">
            <v>390043.61976647546</v>
          </cell>
          <cell r="R1598">
            <v>517034.56573695585</v>
          </cell>
          <cell r="S1598" t="str">
            <v>PLNT</v>
          </cell>
          <cell r="T1598">
            <v>235832.55778463988</v>
          </cell>
          <cell r="U1598">
            <v>959969.5350391384</v>
          </cell>
          <cell r="V1598">
            <v>490164.7003581645</v>
          </cell>
          <cell r="W1598">
            <v>54937.541235271019</v>
          </cell>
          <cell r="X1598">
            <v>262092.52007935446</v>
          </cell>
          <cell r="Y1598">
            <v>0</v>
          </cell>
          <cell r="Z1598">
            <v>0</v>
          </cell>
          <cell r="AA1598">
            <v>0</v>
          </cell>
          <cell r="AB1598">
            <v>0</v>
          </cell>
          <cell r="AD1598">
            <v>394</v>
          </cell>
          <cell r="AE1598" t="str">
            <v>S</v>
          </cell>
          <cell r="AF1598" t="str">
            <v>394.S</v>
          </cell>
        </row>
        <row r="1599">
          <cell r="A1599">
            <v>1599</v>
          </cell>
          <cell r="D1599" t="str">
            <v>SG-P</v>
          </cell>
          <cell r="E1599" t="str">
            <v>G-DGP</v>
          </cell>
          <cell r="F1599">
            <v>0</v>
          </cell>
          <cell r="G1599">
            <v>0</v>
          </cell>
          <cell r="H1599">
            <v>0</v>
          </cell>
          <cell r="I1599">
            <v>0</v>
          </cell>
          <cell r="J1599">
            <v>0</v>
          </cell>
          <cell r="K1599">
            <v>0</v>
          </cell>
          <cell r="M1599">
            <v>0.43</v>
          </cell>
          <cell r="N1599">
            <v>0</v>
          </cell>
          <cell r="O1599">
            <v>0</v>
          </cell>
          <cell r="P1599">
            <v>0.43</v>
          </cell>
          <cell r="Q1599">
            <v>0</v>
          </cell>
          <cell r="R1599">
            <v>0</v>
          </cell>
          <cell r="S1599" t="str">
            <v>PLNT</v>
          </cell>
          <cell r="T1599">
            <v>0</v>
          </cell>
          <cell r="U1599">
            <v>0</v>
          </cell>
          <cell r="V1599">
            <v>0</v>
          </cell>
          <cell r="W1599">
            <v>0</v>
          </cell>
          <cell r="X1599">
            <v>0</v>
          </cell>
          <cell r="Y1599">
            <v>0</v>
          </cell>
          <cell r="Z1599">
            <v>0</v>
          </cell>
          <cell r="AA1599">
            <v>0</v>
          </cell>
          <cell r="AB1599">
            <v>0</v>
          </cell>
          <cell r="AD1599">
            <v>394</v>
          </cell>
          <cell r="AE1599" t="str">
            <v>SG-P</v>
          </cell>
          <cell r="AF1599" t="str">
            <v>394.SG-P</v>
          </cell>
        </row>
        <row r="1600">
          <cell r="A1600">
            <v>1600</v>
          </cell>
          <cell r="D1600" t="str">
            <v>CAGW</v>
          </cell>
          <cell r="E1600" t="str">
            <v>G-SG</v>
          </cell>
          <cell r="F1600">
            <v>664065.71178106638</v>
          </cell>
          <cell r="G1600">
            <v>283830.45766028319</v>
          </cell>
          <cell r="H1600">
            <v>380235.25412078318</v>
          </cell>
          <cell r="I1600">
            <v>0</v>
          </cell>
          <cell r="J1600">
            <v>0</v>
          </cell>
          <cell r="K1600">
            <v>0</v>
          </cell>
          <cell r="M1600">
            <v>0.43</v>
          </cell>
          <cell r="N1600">
            <v>122047.09679392177</v>
          </cell>
          <cell r="O1600">
            <v>161783.36086636144</v>
          </cell>
          <cell r="P1600">
            <v>0.43</v>
          </cell>
          <cell r="Q1600">
            <v>163501.15927193678</v>
          </cell>
          <cell r="R1600">
            <v>216734.09484884643</v>
          </cell>
          <cell r="S1600" t="str">
            <v>PLNT</v>
          </cell>
          <cell r="T1600">
            <v>0</v>
          </cell>
          <cell r="U1600">
            <v>0</v>
          </cell>
          <cell r="V1600">
            <v>0</v>
          </cell>
          <cell r="W1600">
            <v>0</v>
          </cell>
          <cell r="X1600">
            <v>0</v>
          </cell>
          <cell r="Y1600">
            <v>0</v>
          </cell>
          <cell r="Z1600">
            <v>0</v>
          </cell>
          <cell r="AA1600">
            <v>0</v>
          </cell>
          <cell r="AB1600">
            <v>0</v>
          </cell>
          <cell r="AD1600">
            <v>394</v>
          </cell>
          <cell r="AE1600" t="str">
            <v>CAGW</v>
          </cell>
          <cell r="AF1600" t="str">
            <v>394.CAGW</v>
          </cell>
        </row>
        <row r="1601">
          <cell r="A1601">
            <v>1601</v>
          </cell>
          <cell r="D1601" t="str">
            <v>SO</v>
          </cell>
          <cell r="E1601" t="str">
            <v>PTD</v>
          </cell>
          <cell r="F1601">
            <v>258396.34603286663</v>
          </cell>
          <cell r="G1601">
            <v>133563.17682676465</v>
          </cell>
          <cell r="H1601">
            <v>51205.195816932959</v>
          </cell>
          <cell r="I1601">
            <v>73627.973389169012</v>
          </cell>
          <cell r="J1601">
            <v>0</v>
          </cell>
          <cell r="K1601">
            <v>0</v>
          </cell>
          <cell r="M1601">
            <v>0.43</v>
          </cell>
          <cell r="N1601">
            <v>57432.166035508802</v>
          </cell>
          <cell r="O1601">
            <v>76131.01079125586</v>
          </cell>
          <cell r="P1601">
            <v>0.43</v>
          </cell>
          <cell r="Q1601">
            <v>22018.234201281171</v>
          </cell>
          <cell r="R1601">
            <v>29186.961615651791</v>
          </cell>
          <cell r="S1601" t="str">
            <v>PLNT</v>
          </cell>
          <cell r="T1601">
            <v>8668.94685824724</v>
          </cell>
          <cell r="U1601">
            <v>35287.430043438304</v>
          </cell>
          <cell r="V1601">
            <v>18017.91821752597</v>
          </cell>
          <cell r="W1601">
            <v>2019.443922268945</v>
          </cell>
          <cell r="X1601">
            <v>9634.2343476885453</v>
          </cell>
          <cell r="Y1601">
            <v>0</v>
          </cell>
          <cell r="Z1601">
            <v>0</v>
          </cell>
          <cell r="AA1601">
            <v>0</v>
          </cell>
          <cell r="AB1601">
            <v>0</v>
          </cell>
          <cell r="AD1601">
            <v>394</v>
          </cell>
          <cell r="AE1601" t="str">
            <v>SO</v>
          </cell>
          <cell r="AF1601" t="str">
            <v>394.SO</v>
          </cell>
        </row>
        <row r="1602">
          <cell r="A1602">
            <v>1602</v>
          </cell>
          <cell r="D1602" t="str">
            <v>SE</v>
          </cell>
          <cell r="E1602" t="str">
            <v>P</v>
          </cell>
          <cell r="F1602">
            <v>0</v>
          </cell>
          <cell r="G1602">
            <v>0</v>
          </cell>
          <cell r="H1602">
            <v>0</v>
          </cell>
          <cell r="I1602">
            <v>0</v>
          </cell>
          <cell r="J1602">
            <v>0</v>
          </cell>
          <cell r="K1602">
            <v>0</v>
          </cell>
          <cell r="M1602">
            <v>0.43</v>
          </cell>
          <cell r="N1602">
            <v>0</v>
          </cell>
          <cell r="O1602">
            <v>0</v>
          </cell>
          <cell r="P1602">
            <v>0.43</v>
          </cell>
          <cell r="Q1602">
            <v>0</v>
          </cell>
          <cell r="R1602">
            <v>0</v>
          </cell>
          <cell r="S1602" t="str">
            <v>PLNT</v>
          </cell>
          <cell r="T1602">
            <v>0</v>
          </cell>
          <cell r="U1602">
            <v>0</v>
          </cell>
          <cell r="V1602">
            <v>0</v>
          </cell>
          <cell r="W1602">
            <v>0</v>
          </cell>
          <cell r="X1602">
            <v>0</v>
          </cell>
          <cell r="Y1602">
            <v>0</v>
          </cell>
          <cell r="Z1602">
            <v>0</v>
          </cell>
          <cell r="AA1602">
            <v>0</v>
          </cell>
          <cell r="AB1602">
            <v>0</v>
          </cell>
          <cell r="AD1602">
            <v>394</v>
          </cell>
          <cell r="AE1602" t="str">
            <v>SE</v>
          </cell>
          <cell r="AF1602" t="str">
            <v>394.SE</v>
          </cell>
        </row>
        <row r="1603">
          <cell r="A1603">
            <v>1603</v>
          </cell>
          <cell r="D1603" t="str">
            <v>SG-U</v>
          </cell>
          <cell r="E1603" t="str">
            <v>G-DGU</v>
          </cell>
          <cell r="F1603">
            <v>0</v>
          </cell>
          <cell r="G1603">
            <v>0</v>
          </cell>
          <cell r="H1603">
            <v>0</v>
          </cell>
          <cell r="I1603">
            <v>0</v>
          </cell>
          <cell r="J1603">
            <v>0</v>
          </cell>
          <cell r="K1603">
            <v>0</v>
          </cell>
          <cell r="M1603">
            <v>0.43</v>
          </cell>
          <cell r="N1603">
            <v>0</v>
          </cell>
          <cell r="O1603">
            <v>0</v>
          </cell>
          <cell r="P1603">
            <v>0.43</v>
          </cell>
          <cell r="Q1603">
            <v>0</v>
          </cell>
          <cell r="R1603">
            <v>0</v>
          </cell>
          <cell r="S1603" t="str">
            <v>PLNT</v>
          </cell>
          <cell r="T1603">
            <v>0</v>
          </cell>
          <cell r="U1603">
            <v>0</v>
          </cell>
          <cell r="V1603">
            <v>0</v>
          </cell>
          <cell r="W1603">
            <v>0</v>
          </cell>
          <cell r="X1603">
            <v>0</v>
          </cell>
          <cell r="Y1603">
            <v>0</v>
          </cell>
          <cell r="Z1603">
            <v>0</v>
          </cell>
          <cell r="AA1603">
            <v>0</v>
          </cell>
          <cell r="AB1603">
            <v>0</v>
          </cell>
          <cell r="AD1603">
            <v>394</v>
          </cell>
          <cell r="AE1603" t="str">
            <v>SG-U</v>
          </cell>
          <cell r="AF1603" t="str">
            <v>394.SG-U</v>
          </cell>
        </row>
        <row r="1604">
          <cell r="A1604">
            <v>1604</v>
          </cell>
          <cell r="D1604" t="str">
            <v>JBG</v>
          </cell>
          <cell r="E1604" t="str">
            <v>G-SG</v>
          </cell>
          <cell r="F1604">
            <v>741492.46991267416</v>
          </cell>
          <cell r="G1604">
            <v>316923.67690918117</v>
          </cell>
          <cell r="H1604">
            <v>424568.79300349305</v>
          </cell>
          <cell r="I1604">
            <v>0</v>
          </cell>
          <cell r="J1604">
            <v>0</v>
          </cell>
          <cell r="K1604">
            <v>0</v>
          </cell>
          <cell r="M1604">
            <v>0.43</v>
          </cell>
          <cell r="N1604">
            <v>136277.1810709479</v>
          </cell>
          <cell r="O1604">
            <v>180646.4958382333</v>
          </cell>
          <cell r="P1604">
            <v>0.43</v>
          </cell>
          <cell r="Q1604">
            <v>182564.58099150201</v>
          </cell>
          <cell r="R1604">
            <v>242004.21201199107</v>
          </cell>
          <cell r="S1604" t="str">
            <v>PLNT</v>
          </cell>
          <cell r="T1604">
            <v>0</v>
          </cell>
          <cell r="U1604">
            <v>0</v>
          </cell>
          <cell r="V1604">
            <v>0</v>
          </cell>
          <cell r="W1604">
            <v>0</v>
          </cell>
          <cell r="X1604">
            <v>0</v>
          </cell>
          <cell r="Y1604">
            <v>0</v>
          </cell>
          <cell r="Z1604">
            <v>0</v>
          </cell>
          <cell r="AA1604">
            <v>0</v>
          </cell>
          <cell r="AB1604">
            <v>0</v>
          </cell>
          <cell r="AD1604">
            <v>394</v>
          </cell>
          <cell r="AE1604" t="str">
            <v>JBG</v>
          </cell>
          <cell r="AF1604" t="str">
            <v>394.JBG</v>
          </cell>
        </row>
        <row r="1605">
          <cell r="A1605">
            <v>1605</v>
          </cell>
          <cell r="D1605" t="str">
            <v>CAGE</v>
          </cell>
          <cell r="E1605" t="str">
            <v>P</v>
          </cell>
          <cell r="F1605">
            <v>0</v>
          </cell>
          <cell r="G1605">
            <v>0</v>
          </cell>
          <cell r="H1605">
            <v>0</v>
          </cell>
          <cell r="I1605">
            <v>0</v>
          </cell>
          <cell r="J1605">
            <v>0</v>
          </cell>
          <cell r="K1605">
            <v>0</v>
          </cell>
          <cell r="M1605">
            <v>0.43</v>
          </cell>
          <cell r="N1605">
            <v>0</v>
          </cell>
          <cell r="O1605">
            <v>0</v>
          </cell>
          <cell r="P1605">
            <v>0.43</v>
          </cell>
          <cell r="Q1605">
            <v>0</v>
          </cell>
          <cell r="R1605">
            <v>0</v>
          </cell>
          <cell r="S1605" t="str">
            <v>PLNT</v>
          </cell>
          <cell r="T1605">
            <v>0</v>
          </cell>
          <cell r="U1605">
            <v>0</v>
          </cell>
          <cell r="V1605">
            <v>0</v>
          </cell>
          <cell r="W1605">
            <v>0</v>
          </cell>
          <cell r="X1605">
            <v>0</v>
          </cell>
          <cell r="Y1605">
            <v>0</v>
          </cell>
          <cell r="Z1605">
            <v>0</v>
          </cell>
          <cell r="AA1605">
            <v>0</v>
          </cell>
          <cell r="AB1605">
            <v>0</v>
          </cell>
          <cell r="AD1605">
            <v>394</v>
          </cell>
          <cell r="AE1605" t="str">
            <v>CAGE</v>
          </cell>
          <cell r="AF1605" t="str">
            <v>394.CAGE</v>
          </cell>
        </row>
        <row r="1606">
          <cell r="A1606">
            <v>1606</v>
          </cell>
          <cell r="F1606">
            <v>4574029.5677266074</v>
          </cell>
          <cell r="G1606">
            <v>734317.31139622908</v>
          </cell>
          <cell r="H1606">
            <v>1763087.4284446405</v>
          </cell>
          <cell r="I1606">
            <v>2076624.8278857374</v>
          </cell>
          <cell r="J1606">
            <v>0</v>
          </cell>
          <cell r="K1606">
            <v>0</v>
          </cell>
          <cell r="N1606">
            <v>315756.44390037848</v>
          </cell>
          <cell r="O1606">
            <v>418560.8674958506</v>
          </cell>
          <cell r="Q1606">
            <v>758127.59423119552</v>
          </cell>
          <cell r="R1606">
            <v>1004959.8342134452</v>
          </cell>
          <cell r="T1606">
            <v>244501.50464288713</v>
          </cell>
          <cell r="U1606">
            <v>995256.96508257673</v>
          </cell>
          <cell r="V1606">
            <v>508182.61857569049</v>
          </cell>
          <cell r="W1606">
            <v>56956.985157539966</v>
          </cell>
          <cell r="X1606">
            <v>271726.75442704302</v>
          </cell>
          <cell r="Y1606">
            <v>0</v>
          </cell>
          <cell r="Z1606">
            <v>0</v>
          </cell>
          <cell r="AA1606">
            <v>0</v>
          </cell>
          <cell r="AB1606">
            <v>0</v>
          </cell>
          <cell r="AD1606">
            <v>394</v>
          </cell>
          <cell r="AE1606" t="str">
            <v>NA</v>
          </cell>
          <cell r="AF1606" t="str">
            <v>394.NA1</v>
          </cell>
        </row>
        <row r="1607">
          <cell r="A1607">
            <v>1607</v>
          </cell>
          <cell r="AD1607">
            <v>394</v>
          </cell>
          <cell r="AE1607" t="str">
            <v>NA</v>
          </cell>
          <cell r="AF1607" t="str">
            <v>394.NA2</v>
          </cell>
        </row>
        <row r="1608">
          <cell r="A1608">
            <v>1608</v>
          </cell>
          <cell r="B1608">
            <v>395</v>
          </cell>
          <cell r="C1608" t="str">
            <v>Laboratory Equipment</v>
          </cell>
          <cell r="F1608">
            <v>0</v>
          </cell>
          <cell r="AD1608">
            <v>395</v>
          </cell>
          <cell r="AE1608" t="str">
            <v>NA</v>
          </cell>
          <cell r="AF1608" t="str">
            <v>395.NA</v>
          </cell>
        </row>
        <row r="1609">
          <cell r="A1609">
            <v>1609</v>
          </cell>
          <cell r="D1609" t="str">
            <v>S</v>
          </cell>
          <cell r="E1609" t="str">
            <v>G-SITUS</v>
          </cell>
          <cell r="F1609">
            <v>1667643.96</v>
          </cell>
          <cell r="G1609">
            <v>0</v>
          </cell>
          <cell r="H1609">
            <v>519809.08963177685</v>
          </cell>
          <cell r="I1609">
            <v>1147834.8703682229</v>
          </cell>
          <cell r="J1609">
            <v>0</v>
          </cell>
          <cell r="K1609">
            <v>0</v>
          </cell>
          <cell r="M1609">
            <v>0.43</v>
          </cell>
          <cell r="N1609">
            <v>0</v>
          </cell>
          <cell r="O1609">
            <v>0</v>
          </cell>
          <cell r="P1609">
            <v>0.43</v>
          </cell>
          <cell r="Q1609">
            <v>223517.90854166404</v>
          </cell>
          <cell r="R1609">
            <v>296291.18109011283</v>
          </cell>
          <cell r="S1609" t="str">
            <v>PLNT</v>
          </cell>
          <cell r="T1609">
            <v>135145.91038205865</v>
          </cell>
          <cell r="U1609">
            <v>550118.94019476126</v>
          </cell>
          <cell r="V1609">
            <v>280893.16966805875</v>
          </cell>
          <cell r="W1609">
            <v>31482.438617201653</v>
          </cell>
          <cell r="X1609">
            <v>150194.41150614253</v>
          </cell>
          <cell r="Y1609">
            <v>0</v>
          </cell>
          <cell r="Z1609">
            <v>0</v>
          </cell>
          <cell r="AA1609">
            <v>0</v>
          </cell>
          <cell r="AB1609">
            <v>0</v>
          </cell>
          <cell r="AD1609">
            <v>395</v>
          </cell>
          <cell r="AE1609" t="str">
            <v>S</v>
          </cell>
          <cell r="AF1609" t="str">
            <v>395.S</v>
          </cell>
        </row>
        <row r="1610">
          <cell r="A1610">
            <v>1610</v>
          </cell>
          <cell r="D1610" t="str">
            <v>SGP</v>
          </cell>
          <cell r="E1610" t="str">
            <v>G-DGP</v>
          </cell>
          <cell r="F1610">
            <v>0</v>
          </cell>
          <cell r="G1610">
            <v>0</v>
          </cell>
          <cell r="H1610">
            <v>0</v>
          </cell>
          <cell r="I1610">
            <v>0</v>
          </cell>
          <cell r="J1610">
            <v>0</v>
          </cell>
          <cell r="K1610">
            <v>0</v>
          </cell>
          <cell r="M1610">
            <v>0.43</v>
          </cell>
          <cell r="N1610">
            <v>0</v>
          </cell>
          <cell r="O1610">
            <v>0</v>
          </cell>
          <cell r="P1610">
            <v>0.43</v>
          </cell>
          <cell r="Q1610">
            <v>0</v>
          </cell>
          <cell r="R1610">
            <v>0</v>
          </cell>
          <cell r="S1610" t="str">
            <v>PLNT</v>
          </cell>
          <cell r="T1610">
            <v>0</v>
          </cell>
          <cell r="U1610">
            <v>0</v>
          </cell>
          <cell r="V1610">
            <v>0</v>
          </cell>
          <cell r="W1610">
            <v>0</v>
          </cell>
          <cell r="X1610">
            <v>0</v>
          </cell>
          <cell r="Y1610">
            <v>0</v>
          </cell>
          <cell r="Z1610">
            <v>0</v>
          </cell>
          <cell r="AA1610">
            <v>0</v>
          </cell>
          <cell r="AB1610">
            <v>0</v>
          </cell>
          <cell r="AD1610">
            <v>395</v>
          </cell>
          <cell r="AE1610" t="str">
            <v>SGP</v>
          </cell>
          <cell r="AF1610" t="str">
            <v>395.SGP</v>
          </cell>
        </row>
        <row r="1611">
          <cell r="A1611">
            <v>1611</v>
          </cell>
          <cell r="D1611" t="str">
            <v>SGU</v>
          </cell>
          <cell r="E1611" t="str">
            <v>G-DGU</v>
          </cell>
          <cell r="F1611">
            <v>0</v>
          </cell>
          <cell r="G1611">
            <v>0</v>
          </cell>
          <cell r="H1611">
            <v>0</v>
          </cell>
          <cell r="I1611">
            <v>0</v>
          </cell>
          <cell r="J1611">
            <v>0</v>
          </cell>
          <cell r="K1611">
            <v>0</v>
          </cell>
          <cell r="M1611">
            <v>0.43</v>
          </cell>
          <cell r="N1611">
            <v>0</v>
          </cell>
          <cell r="O1611">
            <v>0</v>
          </cell>
          <cell r="P1611">
            <v>0.43</v>
          </cell>
          <cell r="Q1611">
            <v>0</v>
          </cell>
          <cell r="R1611">
            <v>0</v>
          </cell>
          <cell r="S1611" t="str">
            <v>PLNT</v>
          </cell>
          <cell r="T1611">
            <v>0</v>
          </cell>
          <cell r="U1611">
            <v>0</v>
          </cell>
          <cell r="V1611">
            <v>0</v>
          </cell>
          <cell r="W1611">
            <v>0</v>
          </cell>
          <cell r="X1611">
            <v>0</v>
          </cell>
          <cell r="Y1611">
            <v>0</v>
          </cell>
          <cell r="Z1611">
            <v>0</v>
          </cell>
          <cell r="AA1611">
            <v>0</v>
          </cell>
          <cell r="AB1611">
            <v>0</v>
          </cell>
          <cell r="AD1611">
            <v>395</v>
          </cell>
          <cell r="AE1611" t="str">
            <v>SGU</v>
          </cell>
          <cell r="AF1611" t="str">
            <v>395.SGU</v>
          </cell>
        </row>
        <row r="1612">
          <cell r="A1612">
            <v>1612</v>
          </cell>
          <cell r="D1612" t="str">
            <v>SO</v>
          </cell>
          <cell r="E1612" t="str">
            <v>PTD</v>
          </cell>
          <cell r="F1612">
            <v>354948.93455532595</v>
          </cell>
          <cell r="G1612">
            <v>183470.50195692264</v>
          </cell>
          <cell r="H1612">
            <v>70338.570873619843</v>
          </cell>
          <cell r="I1612">
            <v>101139.86172478346</v>
          </cell>
          <cell r="J1612">
            <v>0</v>
          </cell>
          <cell r="K1612">
            <v>0</v>
          </cell>
          <cell r="M1612">
            <v>0.43</v>
          </cell>
          <cell r="N1612">
            <v>78892.315841476739</v>
          </cell>
          <cell r="O1612">
            <v>104578.18611544592</v>
          </cell>
          <cell r="P1612">
            <v>0.43</v>
          </cell>
          <cell r="Q1612">
            <v>30245.585475656531</v>
          </cell>
          <cell r="R1612">
            <v>40092.985397963312</v>
          </cell>
          <cell r="S1612" t="str">
            <v>PLNT</v>
          </cell>
          <cell r="T1612">
            <v>11908.192582027516</v>
          </cell>
          <cell r="U1612">
            <v>48472.959813142566</v>
          </cell>
          <cell r="V1612">
            <v>24750.508172442867</v>
          </cell>
          <cell r="W1612">
            <v>2774.0309784118135</v>
          </cell>
          <cell r="X1612">
            <v>13234.17017875869</v>
          </cell>
          <cell r="Y1612">
            <v>0</v>
          </cell>
          <cell r="Z1612">
            <v>0</v>
          </cell>
          <cell r="AA1612">
            <v>0</v>
          </cell>
          <cell r="AB1612">
            <v>0</v>
          </cell>
          <cell r="AD1612">
            <v>395</v>
          </cell>
          <cell r="AE1612" t="str">
            <v>SO</v>
          </cell>
          <cell r="AF1612" t="str">
            <v>395.SO</v>
          </cell>
        </row>
        <row r="1613">
          <cell r="A1613">
            <v>1613</v>
          </cell>
          <cell r="D1613" t="str">
            <v>SE</v>
          </cell>
          <cell r="E1613" t="str">
            <v>P</v>
          </cell>
          <cell r="F1613">
            <v>0</v>
          </cell>
          <cell r="G1613">
            <v>0</v>
          </cell>
          <cell r="H1613">
            <v>0</v>
          </cell>
          <cell r="I1613">
            <v>0</v>
          </cell>
          <cell r="J1613">
            <v>0</v>
          </cell>
          <cell r="K1613">
            <v>0</v>
          </cell>
          <cell r="M1613">
            <v>0.43</v>
          </cell>
          <cell r="N1613">
            <v>0</v>
          </cell>
          <cell r="O1613">
            <v>0</v>
          </cell>
          <cell r="P1613">
            <v>0.43</v>
          </cell>
          <cell r="Q1613">
            <v>0</v>
          </cell>
          <cell r="R1613">
            <v>0</v>
          </cell>
          <cell r="S1613" t="str">
            <v>PLNT</v>
          </cell>
          <cell r="T1613">
            <v>0</v>
          </cell>
          <cell r="U1613">
            <v>0</v>
          </cell>
          <cell r="V1613">
            <v>0</v>
          </cell>
          <cell r="W1613">
            <v>0</v>
          </cell>
          <cell r="X1613">
            <v>0</v>
          </cell>
          <cell r="Y1613">
            <v>0</v>
          </cell>
          <cell r="Z1613">
            <v>0</v>
          </cell>
          <cell r="AA1613">
            <v>0</v>
          </cell>
          <cell r="AB1613">
            <v>0</v>
          </cell>
          <cell r="AD1613">
            <v>395</v>
          </cell>
          <cell r="AE1613" t="str">
            <v>SE</v>
          </cell>
          <cell r="AF1613" t="str">
            <v>395.SE</v>
          </cell>
        </row>
        <row r="1614">
          <cell r="A1614">
            <v>1614</v>
          </cell>
          <cell r="D1614" t="str">
            <v>CAGW</v>
          </cell>
          <cell r="E1614" t="str">
            <v>G-SG</v>
          </cell>
          <cell r="F1614">
            <v>371528.79366925173</v>
          </cell>
          <cell r="G1614">
            <v>158796.31438625234</v>
          </cell>
          <cell r="H1614">
            <v>212732.47928299941</v>
          </cell>
          <cell r="I1614">
            <v>0</v>
          </cell>
          <cell r="J1614">
            <v>0</v>
          </cell>
          <cell r="K1614">
            <v>0</v>
          </cell>
          <cell r="M1614">
            <v>0.43</v>
          </cell>
          <cell r="N1614">
            <v>68282.415186088503</v>
          </cell>
          <cell r="O1614">
            <v>90513.89920016384</v>
          </cell>
          <cell r="P1614">
            <v>0.43</v>
          </cell>
          <cell r="Q1614">
            <v>91474.966091689741</v>
          </cell>
          <cell r="R1614">
            <v>121257.51319130968</v>
          </cell>
          <cell r="S1614" t="str">
            <v>PLNT</v>
          </cell>
          <cell r="T1614">
            <v>0</v>
          </cell>
          <cell r="U1614">
            <v>0</v>
          </cell>
          <cell r="V1614">
            <v>0</v>
          </cell>
          <cell r="W1614">
            <v>0</v>
          </cell>
          <cell r="X1614">
            <v>0</v>
          </cell>
          <cell r="Y1614">
            <v>0</v>
          </cell>
          <cell r="Z1614">
            <v>0</v>
          </cell>
          <cell r="AA1614">
            <v>0</v>
          </cell>
          <cell r="AB1614">
            <v>0</v>
          </cell>
          <cell r="AD1614">
            <v>395</v>
          </cell>
          <cell r="AE1614" t="str">
            <v>CAGW</v>
          </cell>
          <cell r="AF1614" t="str">
            <v>395.CAGW</v>
          </cell>
        </row>
        <row r="1615">
          <cell r="A1615">
            <v>1615</v>
          </cell>
          <cell r="D1615" t="str">
            <v>JBG</v>
          </cell>
          <cell r="E1615" t="str">
            <v>G-SG</v>
          </cell>
          <cell r="F1615">
            <v>50122.5725417375</v>
          </cell>
          <cell r="G1615">
            <v>21423.049633862629</v>
          </cell>
          <cell r="H1615">
            <v>28699.522907874874</v>
          </cell>
          <cell r="I1615">
            <v>0</v>
          </cell>
          <cell r="J1615">
            <v>0</v>
          </cell>
          <cell r="K1615">
            <v>0</v>
          </cell>
          <cell r="M1615">
            <v>0.43</v>
          </cell>
          <cell r="N1615">
            <v>9211.9113425609303</v>
          </cell>
          <cell r="O1615">
            <v>12211.138291301701</v>
          </cell>
          <cell r="P1615">
            <v>0.43</v>
          </cell>
          <cell r="Q1615">
            <v>12340.794850386195</v>
          </cell>
          <cell r="R1615">
            <v>16358.728057488681</v>
          </cell>
          <cell r="S1615" t="str">
            <v>PLNT</v>
          </cell>
          <cell r="T1615">
            <v>0</v>
          </cell>
          <cell r="U1615">
            <v>0</v>
          </cell>
          <cell r="V1615">
            <v>0</v>
          </cell>
          <cell r="W1615">
            <v>0</v>
          </cell>
          <cell r="X1615">
            <v>0</v>
          </cell>
          <cell r="Y1615">
            <v>0</v>
          </cell>
          <cell r="Z1615">
            <v>0</v>
          </cell>
          <cell r="AA1615">
            <v>0</v>
          </cell>
          <cell r="AB1615">
            <v>0</v>
          </cell>
          <cell r="AD1615">
            <v>395</v>
          </cell>
          <cell r="AE1615" t="str">
            <v>JBG</v>
          </cell>
          <cell r="AF1615" t="str">
            <v>395.JBG</v>
          </cell>
        </row>
        <row r="1616">
          <cell r="A1616">
            <v>1616</v>
          </cell>
          <cell r="D1616" t="str">
            <v>CAGE</v>
          </cell>
          <cell r="E1616" t="str">
            <v>P</v>
          </cell>
          <cell r="F1616">
            <v>0</v>
          </cell>
          <cell r="G1616">
            <v>0</v>
          </cell>
          <cell r="H1616">
            <v>0</v>
          </cell>
          <cell r="I1616">
            <v>0</v>
          </cell>
          <cell r="J1616">
            <v>0</v>
          </cell>
          <cell r="K1616">
            <v>0</v>
          </cell>
          <cell r="M1616">
            <v>0.43</v>
          </cell>
          <cell r="N1616">
            <v>0</v>
          </cell>
          <cell r="O1616">
            <v>0</v>
          </cell>
          <cell r="P1616">
            <v>0.43</v>
          </cell>
          <cell r="Q1616">
            <v>0</v>
          </cell>
          <cell r="R1616">
            <v>0</v>
          </cell>
          <cell r="S1616" t="str">
            <v>PLNT</v>
          </cell>
          <cell r="T1616">
            <v>0</v>
          </cell>
          <cell r="U1616">
            <v>0</v>
          </cell>
          <cell r="V1616">
            <v>0</v>
          </cell>
          <cell r="W1616">
            <v>0</v>
          </cell>
          <cell r="X1616">
            <v>0</v>
          </cell>
          <cell r="Y1616">
            <v>0</v>
          </cell>
          <cell r="Z1616">
            <v>0</v>
          </cell>
          <cell r="AA1616">
            <v>0</v>
          </cell>
          <cell r="AB1616">
            <v>0</v>
          </cell>
          <cell r="AD1616">
            <v>395</v>
          </cell>
          <cell r="AE1616" t="str">
            <v>CAGE</v>
          </cell>
          <cell r="AF1616" t="str">
            <v>395.CAGE</v>
          </cell>
        </row>
        <row r="1617">
          <cell r="A1617">
            <v>1617</v>
          </cell>
          <cell r="F1617">
            <v>2444244.2607663148</v>
          </cell>
          <cell r="G1617">
            <v>363689.86597703764</v>
          </cell>
          <cell r="H1617">
            <v>831579.66269627097</v>
          </cell>
          <cell r="I1617">
            <v>1248974.7320930064</v>
          </cell>
          <cell r="J1617">
            <v>0</v>
          </cell>
          <cell r="K1617">
            <v>0</v>
          </cell>
          <cell r="N1617">
            <v>156386.64237012618</v>
          </cell>
          <cell r="O1617">
            <v>207303.22360691146</v>
          </cell>
          <cell r="Q1617">
            <v>357579.25495939655</v>
          </cell>
          <cell r="R1617">
            <v>474000.40773687453</v>
          </cell>
          <cell r="T1617">
            <v>147054.10296408617</v>
          </cell>
          <cell r="U1617">
            <v>598591.90000790381</v>
          </cell>
          <cell r="V1617">
            <v>305643.67784050159</v>
          </cell>
          <cell r="W1617">
            <v>34256.469595613467</v>
          </cell>
          <cell r="X1617">
            <v>163428.5816849012</v>
          </cell>
          <cell r="Y1617">
            <v>0</v>
          </cell>
          <cell r="Z1617">
            <v>0</v>
          </cell>
          <cell r="AA1617">
            <v>0</v>
          </cell>
          <cell r="AB1617">
            <v>0</v>
          </cell>
          <cell r="AD1617">
            <v>395</v>
          </cell>
          <cell r="AE1617" t="str">
            <v>NA</v>
          </cell>
          <cell r="AF1617" t="str">
            <v>395.NA1</v>
          </cell>
        </row>
        <row r="1618">
          <cell r="A1618">
            <v>1618</v>
          </cell>
          <cell r="AD1618">
            <v>395</v>
          </cell>
          <cell r="AE1618" t="str">
            <v>NA</v>
          </cell>
          <cell r="AF1618" t="str">
            <v>395.NA2</v>
          </cell>
        </row>
        <row r="1619">
          <cell r="A1619">
            <v>1619</v>
          </cell>
          <cell r="B1619">
            <v>396</v>
          </cell>
          <cell r="C1619" t="str">
            <v>Power Operated Equipment</v>
          </cell>
          <cell r="AD1619">
            <v>396</v>
          </cell>
          <cell r="AE1619" t="str">
            <v>NA</v>
          </cell>
          <cell r="AF1619" t="str">
            <v>396.NA</v>
          </cell>
        </row>
        <row r="1620">
          <cell r="A1620">
            <v>1620</v>
          </cell>
          <cell r="D1620" t="str">
            <v>S</v>
          </cell>
          <cell r="E1620" t="str">
            <v>G-SITUS</v>
          </cell>
          <cell r="F1620">
            <v>7337075.5300000003</v>
          </cell>
          <cell r="G1620">
            <v>0</v>
          </cell>
          <cell r="H1620">
            <v>2286986.0973255266</v>
          </cell>
          <cell r="I1620">
            <v>5050089.4326744732</v>
          </cell>
          <cell r="J1620">
            <v>0</v>
          </cell>
          <cell r="K1620">
            <v>0</v>
          </cell>
          <cell r="M1620">
            <v>0.43</v>
          </cell>
          <cell r="N1620">
            <v>0</v>
          </cell>
          <cell r="O1620">
            <v>0</v>
          </cell>
          <cell r="P1620">
            <v>0.43</v>
          </cell>
          <cell r="Q1620">
            <v>983404.02184997639</v>
          </cell>
          <cell r="R1620">
            <v>1303582.0754755503</v>
          </cell>
          <cell r="S1620" t="str">
            <v>PLNT</v>
          </cell>
          <cell r="T1620">
            <v>594596.79393662396</v>
          </cell>
          <cell r="U1620">
            <v>2420339.2999381698</v>
          </cell>
          <cell r="V1620">
            <v>1235835.9764728511</v>
          </cell>
          <cell r="W1620">
            <v>138512.19777331688</v>
          </cell>
          <cell r="X1620">
            <v>660805.16455351119</v>
          </cell>
          <cell r="Y1620">
            <v>0</v>
          </cell>
          <cell r="Z1620">
            <v>0</v>
          </cell>
          <cell r="AA1620">
            <v>0</v>
          </cell>
          <cell r="AB1620">
            <v>0</v>
          </cell>
          <cell r="AD1620">
            <v>396</v>
          </cell>
          <cell r="AE1620" t="str">
            <v>S</v>
          </cell>
          <cell r="AF1620" t="str">
            <v>396.S</v>
          </cell>
        </row>
        <row r="1621">
          <cell r="A1621">
            <v>1621</v>
          </cell>
          <cell r="D1621" t="str">
            <v>SG-P</v>
          </cell>
          <cell r="E1621" t="str">
            <v>G-DGP</v>
          </cell>
          <cell r="F1621">
            <v>0</v>
          </cell>
          <cell r="G1621">
            <v>0</v>
          </cell>
          <cell r="H1621">
            <v>0</v>
          </cell>
          <cell r="I1621">
            <v>0</v>
          </cell>
          <cell r="J1621">
            <v>0</v>
          </cell>
          <cell r="K1621">
            <v>0</v>
          </cell>
          <cell r="M1621">
            <v>0.43</v>
          </cell>
          <cell r="N1621">
            <v>0</v>
          </cell>
          <cell r="O1621">
            <v>0</v>
          </cell>
          <cell r="P1621">
            <v>0.43</v>
          </cell>
          <cell r="Q1621">
            <v>0</v>
          </cell>
          <cell r="R1621">
            <v>0</v>
          </cell>
          <cell r="S1621" t="str">
            <v>PLNT</v>
          </cell>
          <cell r="T1621">
            <v>0</v>
          </cell>
          <cell r="U1621">
            <v>0</v>
          </cell>
          <cell r="V1621">
            <v>0</v>
          </cell>
          <cell r="W1621">
            <v>0</v>
          </cell>
          <cell r="X1621">
            <v>0</v>
          </cell>
          <cell r="Y1621">
            <v>0</v>
          </cell>
          <cell r="Z1621">
            <v>0</v>
          </cell>
          <cell r="AA1621">
            <v>0</v>
          </cell>
          <cell r="AB1621">
            <v>0</v>
          </cell>
          <cell r="AD1621">
            <v>396</v>
          </cell>
          <cell r="AE1621" t="str">
            <v>SG-P</v>
          </cell>
          <cell r="AF1621" t="str">
            <v>396.SG-P</v>
          </cell>
        </row>
        <row r="1622">
          <cell r="A1622">
            <v>1622</v>
          </cell>
          <cell r="D1622" t="str">
            <v>CAGW</v>
          </cell>
          <cell r="E1622" t="str">
            <v>G-SG</v>
          </cell>
          <cell r="F1622">
            <v>562376.338042786</v>
          </cell>
          <cell r="G1622">
            <v>240367.07598693564</v>
          </cell>
          <cell r="H1622">
            <v>322009.26205585035</v>
          </cell>
          <cell r="I1622">
            <v>0</v>
          </cell>
          <cell r="J1622">
            <v>0</v>
          </cell>
          <cell r="K1622">
            <v>0</v>
          </cell>
          <cell r="M1622">
            <v>0.43</v>
          </cell>
          <cell r="N1622">
            <v>103357.84267438232</v>
          </cell>
          <cell r="O1622">
            <v>137009.23331255332</v>
          </cell>
          <cell r="P1622">
            <v>0.43</v>
          </cell>
          <cell r="Q1622">
            <v>138463.98268401565</v>
          </cell>
          <cell r="R1622">
            <v>183545.27937183471</v>
          </cell>
          <cell r="S1622" t="str">
            <v>PLNT</v>
          </cell>
          <cell r="T1622">
            <v>0</v>
          </cell>
          <cell r="U1622">
            <v>0</v>
          </cell>
          <cell r="V1622">
            <v>0</v>
          </cell>
          <cell r="W1622">
            <v>0</v>
          </cell>
          <cell r="X1622">
            <v>0</v>
          </cell>
          <cell r="Y1622">
            <v>0</v>
          </cell>
          <cell r="Z1622">
            <v>0</v>
          </cell>
          <cell r="AA1622">
            <v>0</v>
          </cell>
          <cell r="AB1622">
            <v>0</v>
          </cell>
          <cell r="AD1622">
            <v>396</v>
          </cell>
          <cell r="AE1622" t="str">
            <v>CAGW</v>
          </cell>
          <cell r="AF1622" t="str">
            <v>396.CAGW</v>
          </cell>
        </row>
        <row r="1623">
          <cell r="A1623">
            <v>1623</v>
          </cell>
          <cell r="D1623" t="str">
            <v>SO</v>
          </cell>
          <cell r="E1623" t="str">
            <v>PTD</v>
          </cell>
          <cell r="F1623">
            <v>94092.058567149579</v>
          </cell>
          <cell r="G1623">
            <v>48635.495235679577</v>
          </cell>
          <cell r="H1623">
            <v>18645.783339120419</v>
          </cell>
          <cell r="I1623">
            <v>26810.779992349588</v>
          </cell>
          <cell r="J1623">
            <v>0</v>
          </cell>
          <cell r="K1623">
            <v>0</v>
          </cell>
          <cell r="M1623">
            <v>0.43</v>
          </cell>
          <cell r="N1623">
            <v>20913.262951342218</v>
          </cell>
          <cell r="O1623">
            <v>27722.232284337362</v>
          </cell>
          <cell r="P1623">
            <v>0.43</v>
          </cell>
          <cell r="Q1623">
            <v>8017.6868358217798</v>
          </cell>
          <cell r="R1623">
            <v>10628.096503298641</v>
          </cell>
          <cell r="S1623" t="str">
            <v>PLNT</v>
          </cell>
          <cell r="T1623">
            <v>3156.6973296052593</v>
          </cell>
          <cell r="U1623">
            <v>12849.511942823954</v>
          </cell>
          <cell r="V1623">
            <v>6561.0177628669971</v>
          </cell>
          <cell r="W1623">
            <v>735.35728629473397</v>
          </cell>
          <cell r="X1623">
            <v>3508.1956707586423</v>
          </cell>
          <cell r="Y1623">
            <v>0</v>
          </cell>
          <cell r="Z1623">
            <v>0</v>
          </cell>
          <cell r="AA1623">
            <v>0</v>
          </cell>
          <cell r="AB1623">
            <v>0</v>
          </cell>
          <cell r="AD1623">
            <v>396</v>
          </cell>
          <cell r="AE1623" t="str">
            <v>SO</v>
          </cell>
          <cell r="AF1623" t="str">
            <v>396.SO</v>
          </cell>
        </row>
        <row r="1624">
          <cell r="A1624">
            <v>1624</v>
          </cell>
          <cell r="D1624" t="str">
            <v>SG-U</v>
          </cell>
          <cell r="E1624" t="str">
            <v>G-DGU</v>
          </cell>
          <cell r="F1624">
            <v>0</v>
          </cell>
          <cell r="G1624">
            <v>0</v>
          </cell>
          <cell r="H1624">
            <v>0</v>
          </cell>
          <cell r="I1624">
            <v>0</v>
          </cell>
          <cell r="J1624">
            <v>0</v>
          </cell>
          <cell r="K1624">
            <v>0</v>
          </cell>
          <cell r="M1624">
            <v>0.43</v>
          </cell>
          <cell r="N1624">
            <v>0</v>
          </cell>
          <cell r="O1624">
            <v>0</v>
          </cell>
          <cell r="P1624">
            <v>0.43</v>
          </cell>
          <cell r="Q1624">
            <v>0</v>
          </cell>
          <cell r="R1624">
            <v>0</v>
          </cell>
          <cell r="S1624" t="str">
            <v>PLNT</v>
          </cell>
          <cell r="T1624">
            <v>0</v>
          </cell>
          <cell r="U1624">
            <v>0</v>
          </cell>
          <cell r="V1624">
            <v>0</v>
          </cell>
          <cell r="W1624">
            <v>0</v>
          </cell>
          <cell r="X1624">
            <v>0</v>
          </cell>
          <cell r="Y1624">
            <v>0</v>
          </cell>
          <cell r="Z1624">
            <v>0</v>
          </cell>
          <cell r="AA1624">
            <v>0</v>
          </cell>
          <cell r="AB1624">
            <v>0</v>
          </cell>
          <cell r="AD1624">
            <v>396</v>
          </cell>
          <cell r="AE1624" t="str">
            <v>SG-U</v>
          </cell>
          <cell r="AF1624" t="str">
            <v>396.SG-U</v>
          </cell>
        </row>
        <row r="1625">
          <cell r="A1625">
            <v>1625</v>
          </cell>
          <cell r="D1625" t="str">
            <v>SE</v>
          </cell>
          <cell r="E1625" t="str">
            <v>P</v>
          </cell>
          <cell r="F1625">
            <v>0</v>
          </cell>
          <cell r="G1625">
            <v>0</v>
          </cell>
          <cell r="H1625">
            <v>0</v>
          </cell>
          <cell r="I1625">
            <v>0</v>
          </cell>
          <cell r="J1625">
            <v>0</v>
          </cell>
          <cell r="K1625">
            <v>0</v>
          </cell>
          <cell r="M1625">
            <v>0.43</v>
          </cell>
          <cell r="N1625">
            <v>0</v>
          </cell>
          <cell r="O1625">
            <v>0</v>
          </cell>
          <cell r="P1625">
            <v>0.43</v>
          </cell>
          <cell r="Q1625">
            <v>0</v>
          </cell>
          <cell r="R1625">
            <v>0</v>
          </cell>
          <cell r="S1625" t="str">
            <v>PLNT</v>
          </cell>
          <cell r="T1625">
            <v>0</v>
          </cell>
          <cell r="U1625">
            <v>0</v>
          </cell>
          <cell r="V1625">
            <v>0</v>
          </cell>
          <cell r="W1625">
            <v>0</v>
          </cell>
          <cell r="X1625">
            <v>0</v>
          </cell>
          <cell r="Y1625">
            <v>0</v>
          </cell>
          <cell r="Z1625">
            <v>0</v>
          </cell>
          <cell r="AA1625">
            <v>0</v>
          </cell>
          <cell r="AB1625">
            <v>0</v>
          </cell>
          <cell r="AD1625">
            <v>396</v>
          </cell>
          <cell r="AE1625" t="str">
            <v>SE</v>
          </cell>
          <cell r="AF1625" t="str">
            <v>396.SE</v>
          </cell>
        </row>
        <row r="1626">
          <cell r="A1626">
            <v>1626</v>
          </cell>
          <cell r="D1626" t="str">
            <v>JBG</v>
          </cell>
          <cell r="E1626" t="str">
            <v>G-SG</v>
          </cell>
          <cell r="F1626">
            <v>2217147.0627922593</v>
          </cell>
          <cell r="G1626">
            <v>947637.94360752881</v>
          </cell>
          <cell r="H1626">
            <v>1269509.1191847306</v>
          </cell>
          <cell r="I1626">
            <v>0</v>
          </cell>
          <cell r="J1626">
            <v>0</v>
          </cell>
          <cell r="K1626">
            <v>0</v>
          </cell>
          <cell r="M1626">
            <v>0.43</v>
          </cell>
          <cell r="N1626">
            <v>407484.31575123739</v>
          </cell>
          <cell r="O1626">
            <v>540153.62785629148</v>
          </cell>
          <cell r="P1626">
            <v>0.43</v>
          </cell>
          <cell r="Q1626">
            <v>545888.92124943412</v>
          </cell>
          <cell r="R1626">
            <v>723620.19793529646</v>
          </cell>
          <cell r="S1626" t="str">
            <v>PLNT</v>
          </cell>
          <cell r="T1626">
            <v>0</v>
          </cell>
          <cell r="U1626">
            <v>0</v>
          </cell>
          <cell r="V1626">
            <v>0</v>
          </cell>
          <cell r="W1626">
            <v>0</v>
          </cell>
          <cell r="X1626">
            <v>0</v>
          </cell>
          <cell r="Y1626">
            <v>0</v>
          </cell>
          <cell r="Z1626">
            <v>0</v>
          </cell>
          <cell r="AA1626">
            <v>0</v>
          </cell>
          <cell r="AB1626">
            <v>0</v>
          </cell>
          <cell r="AD1626">
            <v>396</v>
          </cell>
          <cell r="AE1626" t="str">
            <v>JBG</v>
          </cell>
          <cell r="AF1626" t="str">
            <v>396.JBG</v>
          </cell>
        </row>
        <row r="1627">
          <cell r="A1627">
            <v>1627</v>
          </cell>
          <cell r="D1627" t="str">
            <v>CAGE</v>
          </cell>
          <cell r="E1627" t="str">
            <v>G-SG</v>
          </cell>
          <cell r="F1627">
            <v>0</v>
          </cell>
          <cell r="G1627">
            <v>0</v>
          </cell>
          <cell r="H1627">
            <v>0</v>
          </cell>
          <cell r="I1627">
            <v>0</v>
          </cell>
          <cell r="J1627">
            <v>0</v>
          </cell>
          <cell r="K1627">
            <v>0</v>
          </cell>
          <cell r="M1627">
            <v>0.43</v>
          </cell>
          <cell r="N1627">
            <v>0</v>
          </cell>
          <cell r="O1627">
            <v>0</v>
          </cell>
          <cell r="P1627">
            <v>0.43</v>
          </cell>
          <cell r="Q1627">
            <v>0</v>
          </cell>
          <cell r="R1627">
            <v>0</v>
          </cell>
          <cell r="S1627" t="str">
            <v>PLNT</v>
          </cell>
          <cell r="T1627">
            <v>0</v>
          </cell>
          <cell r="U1627">
            <v>0</v>
          </cell>
          <cell r="V1627">
            <v>0</v>
          </cell>
          <cell r="W1627">
            <v>0</v>
          </cell>
          <cell r="X1627">
            <v>0</v>
          </cell>
          <cell r="Y1627">
            <v>0</v>
          </cell>
          <cell r="Z1627">
            <v>0</v>
          </cell>
          <cell r="AA1627">
            <v>0</v>
          </cell>
          <cell r="AB1627">
            <v>0</v>
          </cell>
          <cell r="AD1627">
            <v>396</v>
          </cell>
          <cell r="AE1627" t="str">
            <v>CAGE</v>
          </cell>
          <cell r="AF1627" t="str">
            <v>396.CAGE</v>
          </cell>
        </row>
        <row r="1628">
          <cell r="A1628">
            <v>1628</v>
          </cell>
          <cell r="F1628">
            <v>10210690.989402195</v>
          </cell>
          <cell r="G1628">
            <v>1236640.5148301441</v>
          </cell>
          <cell r="H1628">
            <v>3897150.2619052278</v>
          </cell>
          <cell r="I1628">
            <v>5076900.2126668226</v>
          </cell>
          <cell r="J1628">
            <v>0</v>
          </cell>
          <cell r="K1628">
            <v>0</v>
          </cell>
          <cell r="N1628">
            <v>531755.42137696198</v>
          </cell>
          <cell r="O1628">
            <v>704885.09345318214</v>
          </cell>
          <cell r="Q1628">
            <v>1675774.612619248</v>
          </cell>
          <cell r="R1628">
            <v>2221375.6492859805</v>
          </cell>
          <cell r="T1628">
            <v>597753.49126622919</v>
          </cell>
          <cell r="U1628">
            <v>2433188.8118809937</v>
          </cell>
          <cell r="V1628">
            <v>1242396.9942357182</v>
          </cell>
          <cell r="W1628">
            <v>139247.55505961162</v>
          </cell>
          <cell r="X1628">
            <v>664313.3602242698</v>
          </cell>
          <cell r="Y1628">
            <v>0</v>
          </cell>
          <cell r="Z1628">
            <v>0</v>
          </cell>
          <cell r="AA1628">
            <v>0</v>
          </cell>
          <cell r="AB1628">
            <v>0</v>
          </cell>
          <cell r="AD1628">
            <v>396</v>
          </cell>
          <cell r="AE1628" t="str">
            <v>NA</v>
          </cell>
          <cell r="AF1628" t="str">
            <v>396.NA1</v>
          </cell>
        </row>
        <row r="1629">
          <cell r="A1629">
            <v>1629</v>
          </cell>
          <cell r="AD1629">
            <v>396</v>
          </cell>
          <cell r="AE1629" t="str">
            <v>NA</v>
          </cell>
          <cell r="AF1629" t="str">
            <v>396.NA2</v>
          </cell>
        </row>
        <row r="1630">
          <cell r="A1630">
            <v>1630</v>
          </cell>
          <cell r="B1630">
            <v>397</v>
          </cell>
          <cell r="C1630" t="str">
            <v>Communication Equipment</v>
          </cell>
          <cell r="AD1630">
            <v>397</v>
          </cell>
          <cell r="AE1630" t="str">
            <v>NA</v>
          </cell>
          <cell r="AF1630" t="str">
            <v>397.NA</v>
          </cell>
        </row>
        <row r="1631">
          <cell r="A1631">
            <v>1631</v>
          </cell>
          <cell r="D1631" t="str">
            <v>S</v>
          </cell>
          <cell r="E1631" t="str">
            <v>G-SITUS</v>
          </cell>
          <cell r="F1631">
            <v>12496358.83</v>
          </cell>
          <cell r="G1631">
            <v>0</v>
          </cell>
          <cell r="H1631">
            <v>3895148.5226704604</v>
          </cell>
          <cell r="I1631">
            <v>8601210.3073295392</v>
          </cell>
          <cell r="J1631">
            <v>0</v>
          </cell>
          <cell r="K1631">
            <v>0</v>
          </cell>
          <cell r="M1631">
            <v>0.43</v>
          </cell>
          <cell r="N1631">
            <v>0</v>
          </cell>
          <cell r="O1631">
            <v>0</v>
          </cell>
          <cell r="P1631">
            <v>0.43</v>
          </cell>
          <cell r="Q1631">
            <v>1674913.864748298</v>
          </cell>
          <cell r="R1631">
            <v>2220234.6579221627</v>
          </cell>
          <cell r="S1631" t="str">
            <v>PLNT</v>
          </cell>
          <cell r="T1631">
            <v>1012705.2482720756</v>
          </cell>
          <cell r="U1631">
            <v>4122273.0035570948</v>
          </cell>
          <cell r="V1631">
            <v>2104850.8706067777</v>
          </cell>
          <cell r="W1631">
            <v>235911.17722994118</v>
          </cell>
          <cell r="X1631">
            <v>1125470.007663649</v>
          </cell>
          <cell r="Y1631">
            <v>0</v>
          </cell>
          <cell r="Z1631">
            <v>0</v>
          </cell>
          <cell r="AA1631">
            <v>0</v>
          </cell>
          <cell r="AB1631">
            <v>0</v>
          </cell>
          <cell r="AD1631">
            <v>397</v>
          </cell>
          <cell r="AE1631" t="str">
            <v>S</v>
          </cell>
          <cell r="AF1631" t="str">
            <v>397.S</v>
          </cell>
        </row>
        <row r="1632">
          <cell r="A1632">
            <v>1632</v>
          </cell>
          <cell r="D1632" t="str">
            <v>SGP</v>
          </cell>
          <cell r="E1632" t="str">
            <v>G-DGP</v>
          </cell>
          <cell r="F1632">
            <v>0</v>
          </cell>
          <cell r="G1632">
            <v>0</v>
          </cell>
          <cell r="H1632">
            <v>0</v>
          </cell>
          <cell r="I1632">
            <v>0</v>
          </cell>
          <cell r="J1632">
            <v>0</v>
          </cell>
          <cell r="K1632">
            <v>0</v>
          </cell>
          <cell r="M1632">
            <v>0.43</v>
          </cell>
          <cell r="N1632">
            <v>0</v>
          </cell>
          <cell r="O1632">
            <v>0</v>
          </cell>
          <cell r="P1632">
            <v>0.43</v>
          </cell>
          <cell r="Q1632">
            <v>0</v>
          </cell>
          <cell r="R1632">
            <v>0</v>
          </cell>
          <cell r="S1632" t="str">
            <v>PLNT</v>
          </cell>
          <cell r="T1632">
            <v>0</v>
          </cell>
          <cell r="U1632">
            <v>0</v>
          </cell>
          <cell r="V1632">
            <v>0</v>
          </cell>
          <cell r="W1632">
            <v>0</v>
          </cell>
          <cell r="X1632">
            <v>0</v>
          </cell>
          <cell r="Y1632">
            <v>0</v>
          </cell>
          <cell r="Z1632">
            <v>0</v>
          </cell>
          <cell r="AA1632">
            <v>0</v>
          </cell>
          <cell r="AB1632">
            <v>0</v>
          </cell>
          <cell r="AD1632">
            <v>397</v>
          </cell>
          <cell r="AE1632" t="str">
            <v>SGP</v>
          </cell>
          <cell r="AF1632" t="str">
            <v>397.SGP</v>
          </cell>
        </row>
        <row r="1633">
          <cell r="A1633">
            <v>1633</v>
          </cell>
          <cell r="D1633" t="str">
            <v>SGU</v>
          </cell>
          <cell r="E1633" t="str">
            <v>G-DGU</v>
          </cell>
          <cell r="F1633">
            <v>0</v>
          </cell>
          <cell r="G1633">
            <v>0</v>
          </cell>
          <cell r="H1633">
            <v>0</v>
          </cell>
          <cell r="I1633">
            <v>0</v>
          </cell>
          <cell r="J1633">
            <v>0</v>
          </cell>
          <cell r="K1633">
            <v>0</v>
          </cell>
          <cell r="M1633">
            <v>0.43</v>
          </cell>
          <cell r="N1633">
            <v>0</v>
          </cell>
          <cell r="O1633">
            <v>0</v>
          </cell>
          <cell r="P1633">
            <v>0.43</v>
          </cell>
          <cell r="Q1633">
            <v>0</v>
          </cell>
          <cell r="R1633">
            <v>0</v>
          </cell>
          <cell r="S1633" t="str">
            <v>PLNT</v>
          </cell>
          <cell r="T1633">
            <v>0</v>
          </cell>
          <cell r="U1633">
            <v>0</v>
          </cell>
          <cell r="V1633">
            <v>0</v>
          </cell>
          <cell r="W1633">
            <v>0</v>
          </cell>
          <cell r="X1633">
            <v>0</v>
          </cell>
          <cell r="Y1633">
            <v>0</v>
          </cell>
          <cell r="Z1633">
            <v>0</v>
          </cell>
          <cell r="AA1633">
            <v>0</v>
          </cell>
          <cell r="AB1633">
            <v>0</v>
          </cell>
          <cell r="AD1633">
            <v>397</v>
          </cell>
          <cell r="AE1633" t="str">
            <v>SGU</v>
          </cell>
          <cell r="AF1633" t="str">
            <v>397.SGU</v>
          </cell>
        </row>
        <row r="1634">
          <cell r="A1634">
            <v>1634</v>
          </cell>
          <cell r="D1634" t="str">
            <v>SO</v>
          </cell>
          <cell r="E1634" t="str">
            <v>PTD</v>
          </cell>
          <cell r="F1634">
            <v>5398774.4834722206</v>
          </cell>
          <cell r="G1634">
            <v>2790586.9492911021</v>
          </cell>
          <cell r="H1634">
            <v>1069849.8985836813</v>
          </cell>
          <cell r="I1634">
            <v>1538337.6355974374</v>
          </cell>
          <cell r="J1634">
            <v>0</v>
          </cell>
          <cell r="K1634">
            <v>0</v>
          </cell>
          <cell r="M1634">
            <v>0.43</v>
          </cell>
          <cell r="N1634">
            <v>1199952.3881951738</v>
          </cell>
          <cell r="O1634">
            <v>1590634.5610959283</v>
          </cell>
          <cell r="P1634">
            <v>0.43</v>
          </cell>
          <cell r="Q1634">
            <v>460035.45639098296</v>
          </cell>
          <cell r="R1634">
            <v>609814.44219269836</v>
          </cell>
          <cell r="S1634" t="str">
            <v>PLNT</v>
          </cell>
          <cell r="T1634">
            <v>181123.64905860141</v>
          </cell>
          <cell r="U1634">
            <v>737273.88111592736</v>
          </cell>
          <cell r="V1634">
            <v>376455.31220358534</v>
          </cell>
          <cell r="W1634">
            <v>42193.020473137403</v>
          </cell>
          <cell r="X1634">
            <v>201291.77274618568</v>
          </cell>
          <cell r="Y1634">
            <v>0</v>
          </cell>
          <cell r="Z1634">
            <v>0</v>
          </cell>
          <cell r="AA1634">
            <v>0</v>
          </cell>
          <cell r="AB1634">
            <v>0</v>
          </cell>
          <cell r="AD1634">
            <v>397</v>
          </cell>
          <cell r="AE1634" t="str">
            <v>SO</v>
          </cell>
          <cell r="AF1634" t="str">
            <v>397.SO</v>
          </cell>
        </row>
        <row r="1635">
          <cell r="A1635">
            <v>1635</v>
          </cell>
          <cell r="D1635" t="str">
            <v>CN</v>
          </cell>
          <cell r="E1635" t="str">
            <v>CUST</v>
          </cell>
          <cell r="F1635">
            <v>236126.42378768488</v>
          </cell>
          <cell r="G1635">
            <v>0</v>
          </cell>
          <cell r="H1635">
            <v>0</v>
          </cell>
          <cell r="I1635">
            <v>0</v>
          </cell>
          <cell r="J1635">
            <v>236126.42378768488</v>
          </cell>
          <cell r="K1635">
            <v>0</v>
          </cell>
          <cell r="M1635">
            <v>0.43</v>
          </cell>
          <cell r="N1635">
            <v>0</v>
          </cell>
          <cell r="O1635">
            <v>0</v>
          </cell>
          <cell r="P1635">
            <v>0.43</v>
          </cell>
          <cell r="Q1635">
            <v>0</v>
          </cell>
          <cell r="R1635">
            <v>0</v>
          </cell>
          <cell r="S1635" t="str">
            <v>PLNT</v>
          </cell>
          <cell r="T1635">
            <v>0</v>
          </cell>
          <cell r="U1635">
            <v>0</v>
          </cell>
          <cell r="V1635">
            <v>0</v>
          </cell>
          <cell r="W1635">
            <v>0</v>
          </cell>
          <cell r="X1635">
            <v>0</v>
          </cell>
          <cell r="Y1635">
            <v>0</v>
          </cell>
          <cell r="Z1635">
            <v>0</v>
          </cell>
          <cell r="AA1635">
            <v>0</v>
          </cell>
          <cell r="AB1635">
            <v>0</v>
          </cell>
          <cell r="AD1635">
            <v>397</v>
          </cell>
          <cell r="AE1635" t="str">
            <v>CN</v>
          </cell>
          <cell r="AF1635" t="str">
            <v>397.CN</v>
          </cell>
        </row>
        <row r="1636">
          <cell r="A1636">
            <v>1636</v>
          </cell>
          <cell r="D1636" t="str">
            <v>CAGW</v>
          </cell>
          <cell r="E1636" t="str">
            <v>G-SG</v>
          </cell>
          <cell r="F1636">
            <v>8826255.6277924217</v>
          </cell>
          <cell r="G1636">
            <v>3772458.2519762614</v>
          </cell>
          <cell r="H1636">
            <v>5053797.3758161608</v>
          </cell>
          <cell r="I1636">
            <v>0</v>
          </cell>
          <cell r="J1636">
            <v>0</v>
          </cell>
          <cell r="K1636">
            <v>0</v>
          </cell>
          <cell r="M1636">
            <v>0.43</v>
          </cell>
          <cell r="N1636">
            <v>1622157.0483497924</v>
          </cell>
          <cell r="O1636">
            <v>2150301.2036264692</v>
          </cell>
          <cell r="P1636">
            <v>0.43</v>
          </cell>
          <cell r="Q1636">
            <v>2173132.8716009492</v>
          </cell>
          <cell r="R1636">
            <v>2880664.5042152121</v>
          </cell>
          <cell r="S1636" t="str">
            <v>PLNT</v>
          </cell>
          <cell r="T1636">
            <v>0</v>
          </cell>
          <cell r="U1636">
            <v>0</v>
          </cell>
          <cell r="V1636">
            <v>0</v>
          </cell>
          <cell r="W1636">
            <v>0</v>
          </cell>
          <cell r="X1636">
            <v>0</v>
          </cell>
          <cell r="Y1636">
            <v>0</v>
          </cell>
          <cell r="Z1636">
            <v>0</v>
          </cell>
          <cell r="AA1636">
            <v>0</v>
          </cell>
          <cell r="AB1636">
            <v>0</v>
          </cell>
          <cell r="AD1636">
            <v>397</v>
          </cell>
          <cell r="AE1636" t="str">
            <v>CAGW</v>
          </cell>
          <cell r="AF1636" t="str">
            <v>397.CAGW</v>
          </cell>
        </row>
        <row r="1637">
          <cell r="A1637">
            <v>1637</v>
          </cell>
          <cell r="D1637" t="str">
            <v>SE</v>
          </cell>
          <cell r="E1637" t="str">
            <v>P</v>
          </cell>
          <cell r="F1637">
            <v>0</v>
          </cell>
          <cell r="G1637">
            <v>0</v>
          </cell>
          <cell r="H1637">
            <v>0</v>
          </cell>
          <cell r="I1637">
            <v>0</v>
          </cell>
          <cell r="J1637">
            <v>0</v>
          </cell>
          <cell r="K1637">
            <v>0</v>
          </cell>
          <cell r="M1637">
            <v>0.43</v>
          </cell>
          <cell r="N1637">
            <v>0</v>
          </cell>
          <cell r="O1637">
            <v>0</v>
          </cell>
          <cell r="P1637">
            <v>0.43</v>
          </cell>
          <cell r="Q1637">
            <v>0</v>
          </cell>
          <cell r="R1637">
            <v>0</v>
          </cell>
          <cell r="S1637" t="str">
            <v>PLNT</v>
          </cell>
          <cell r="T1637">
            <v>0</v>
          </cell>
          <cell r="U1637">
            <v>0</v>
          </cell>
          <cell r="V1637">
            <v>0</v>
          </cell>
          <cell r="W1637">
            <v>0</v>
          </cell>
          <cell r="X1637">
            <v>0</v>
          </cell>
          <cell r="Y1637">
            <v>0</v>
          </cell>
          <cell r="Z1637">
            <v>0</v>
          </cell>
          <cell r="AA1637">
            <v>0</v>
          </cell>
          <cell r="AB1637">
            <v>0</v>
          </cell>
          <cell r="AD1637">
            <v>397</v>
          </cell>
          <cell r="AE1637" t="str">
            <v>SE</v>
          </cell>
          <cell r="AF1637" t="str">
            <v>397.SE</v>
          </cell>
        </row>
        <row r="1638">
          <cell r="A1638">
            <v>1638</v>
          </cell>
          <cell r="D1638" t="str">
            <v>JBG</v>
          </cell>
          <cell r="E1638" t="str">
            <v>P</v>
          </cell>
          <cell r="F1638">
            <v>945410.00503101584</v>
          </cell>
          <cell r="G1638">
            <v>945410.00503101584</v>
          </cell>
          <cell r="H1638">
            <v>0</v>
          </cell>
          <cell r="I1638">
            <v>0</v>
          </cell>
          <cell r="J1638">
            <v>0</v>
          </cell>
          <cell r="K1638">
            <v>0</v>
          </cell>
          <cell r="M1638">
            <v>0.43</v>
          </cell>
          <cell r="N1638">
            <v>406526.30216333683</v>
          </cell>
          <cell r="O1638">
            <v>538883.70286767907</v>
          </cell>
          <cell r="P1638">
            <v>0.43</v>
          </cell>
          <cell r="Q1638">
            <v>0</v>
          </cell>
          <cell r="R1638">
            <v>0</v>
          </cell>
          <cell r="S1638" t="str">
            <v>PLNT</v>
          </cell>
          <cell r="T1638">
            <v>0</v>
          </cell>
          <cell r="U1638">
            <v>0</v>
          </cell>
          <cell r="V1638">
            <v>0</v>
          </cell>
          <cell r="W1638">
            <v>0</v>
          </cell>
          <cell r="X1638">
            <v>0</v>
          </cell>
          <cell r="Y1638">
            <v>0</v>
          </cell>
          <cell r="Z1638">
            <v>0</v>
          </cell>
          <cell r="AA1638">
            <v>0</v>
          </cell>
          <cell r="AB1638">
            <v>0</v>
          </cell>
          <cell r="AD1638">
            <v>397</v>
          </cell>
          <cell r="AE1638" t="str">
            <v>JBG</v>
          </cell>
          <cell r="AF1638" t="str">
            <v>397.JBG</v>
          </cell>
        </row>
        <row r="1639">
          <cell r="A1639">
            <v>1639</v>
          </cell>
          <cell r="D1639" t="str">
            <v>SG</v>
          </cell>
          <cell r="E1639" t="str">
            <v>G-SG</v>
          </cell>
          <cell r="F1639">
            <v>10963.940185603302</v>
          </cell>
          <cell r="G1639">
            <v>4686.1328712386639</v>
          </cell>
          <cell r="H1639">
            <v>6277.8073143646388</v>
          </cell>
          <cell r="I1639">
            <v>0</v>
          </cell>
          <cell r="J1639">
            <v>0</v>
          </cell>
          <cell r="K1639">
            <v>0</v>
          </cell>
          <cell r="M1639">
            <v>0.43</v>
          </cell>
          <cell r="N1639">
            <v>2015.0371346326256</v>
          </cell>
          <cell r="O1639">
            <v>2671.0957366060388</v>
          </cell>
          <cell r="P1639">
            <v>0.43</v>
          </cell>
          <cell r="Q1639">
            <v>2699.4571451767947</v>
          </cell>
          <cell r="R1639">
            <v>3578.3501691878446</v>
          </cell>
          <cell r="S1639" t="str">
            <v>PLNT</v>
          </cell>
          <cell r="T1639">
            <v>0</v>
          </cell>
          <cell r="U1639">
            <v>0</v>
          </cell>
          <cell r="V1639">
            <v>0</v>
          </cell>
          <cell r="W1639">
            <v>0</v>
          </cell>
          <cell r="X1639">
            <v>0</v>
          </cell>
          <cell r="Y1639">
            <v>0</v>
          </cell>
          <cell r="Z1639">
            <v>0</v>
          </cell>
          <cell r="AA1639">
            <v>0</v>
          </cell>
          <cell r="AB1639">
            <v>0</v>
          </cell>
          <cell r="AD1639">
            <v>397</v>
          </cell>
          <cell r="AE1639" t="str">
            <v>SG</v>
          </cell>
          <cell r="AF1639" t="str">
            <v>397.SG</v>
          </cell>
        </row>
        <row r="1640">
          <cell r="A1640">
            <v>1640</v>
          </cell>
          <cell r="D1640" t="str">
            <v>CAGE</v>
          </cell>
          <cell r="E1640" t="str">
            <v>G-SG</v>
          </cell>
          <cell r="F1640">
            <v>0</v>
          </cell>
          <cell r="G1640">
            <v>0</v>
          </cell>
          <cell r="H1640">
            <v>0</v>
          </cell>
          <cell r="I1640">
            <v>0</v>
          </cell>
          <cell r="J1640">
            <v>0</v>
          </cell>
          <cell r="K1640">
            <v>0</v>
          </cell>
          <cell r="M1640">
            <v>0.43</v>
          </cell>
          <cell r="N1640">
            <v>0</v>
          </cell>
          <cell r="O1640">
            <v>0</v>
          </cell>
          <cell r="P1640">
            <v>0.43</v>
          </cell>
          <cell r="Q1640">
            <v>0</v>
          </cell>
          <cell r="R1640">
            <v>0</v>
          </cell>
          <cell r="S1640" t="str">
            <v>PLNT</v>
          </cell>
          <cell r="T1640">
            <v>0</v>
          </cell>
          <cell r="U1640">
            <v>0</v>
          </cell>
          <cell r="V1640">
            <v>0</v>
          </cell>
          <cell r="W1640">
            <v>0</v>
          </cell>
          <cell r="X1640">
            <v>0</v>
          </cell>
          <cell r="Y1640">
            <v>0</v>
          </cell>
          <cell r="Z1640">
            <v>0</v>
          </cell>
          <cell r="AA1640">
            <v>0</v>
          </cell>
          <cell r="AB1640">
            <v>0</v>
          </cell>
          <cell r="AD1640">
            <v>397</v>
          </cell>
          <cell r="AE1640" t="str">
            <v>CAGE</v>
          </cell>
          <cell r="AF1640" t="str">
            <v>397.CAGE</v>
          </cell>
        </row>
        <row r="1641">
          <cell r="A1641">
            <v>1641</v>
          </cell>
          <cell r="F1641">
            <v>27913889.310268942</v>
          </cell>
          <cell r="G1641">
            <v>7513141.3391696177</v>
          </cell>
          <cell r="H1641">
            <v>10025073.604384666</v>
          </cell>
          <cell r="I1641">
            <v>10139547.942926977</v>
          </cell>
          <cell r="J1641">
            <v>236126.42378768488</v>
          </cell>
          <cell r="K1641">
            <v>0</v>
          </cell>
          <cell r="N1641">
            <v>3230650.7758429353</v>
          </cell>
          <cell r="O1641">
            <v>4282490.5633266829</v>
          </cell>
          <cell r="Q1641">
            <v>4310781.6498854067</v>
          </cell>
          <cell r="R1641">
            <v>5714291.9544992605</v>
          </cell>
          <cell r="T1641">
            <v>1193828.8973306769</v>
          </cell>
          <cell r="U1641">
            <v>4859546.8846730217</v>
          </cell>
          <cell r="V1641">
            <v>2481306.1828103629</v>
          </cell>
          <cell r="W1641">
            <v>278104.19770307856</v>
          </cell>
          <cell r="X1641">
            <v>1326761.7804098348</v>
          </cell>
          <cell r="Y1641">
            <v>0</v>
          </cell>
          <cell r="Z1641">
            <v>0</v>
          </cell>
          <cell r="AA1641">
            <v>0</v>
          </cell>
          <cell r="AB1641">
            <v>0</v>
          </cell>
          <cell r="AD1641">
            <v>397</v>
          </cell>
          <cell r="AE1641" t="str">
            <v>NA</v>
          </cell>
          <cell r="AF1641" t="str">
            <v>397.NA1</v>
          </cell>
        </row>
        <row r="1642">
          <cell r="A1642">
            <v>1642</v>
          </cell>
          <cell r="AD1642">
            <v>397</v>
          </cell>
          <cell r="AE1642" t="str">
            <v>NA</v>
          </cell>
          <cell r="AF1642" t="str">
            <v>397.NA2</v>
          </cell>
        </row>
        <row r="1643">
          <cell r="A1643">
            <v>1643</v>
          </cell>
          <cell r="B1643">
            <v>398</v>
          </cell>
          <cell r="C1643" t="str">
            <v>Misc. Equipment</v>
          </cell>
          <cell r="AD1643">
            <v>398</v>
          </cell>
          <cell r="AE1643" t="str">
            <v>NA</v>
          </cell>
          <cell r="AF1643" t="str">
            <v>398.NA</v>
          </cell>
        </row>
        <row r="1644">
          <cell r="A1644">
            <v>1644</v>
          </cell>
          <cell r="D1644" t="str">
            <v>S</v>
          </cell>
          <cell r="E1644" t="str">
            <v>G-SITUS</v>
          </cell>
          <cell r="F1644">
            <v>209523.20000000001</v>
          </cell>
          <cell r="G1644">
            <v>0</v>
          </cell>
          <cell r="H1644">
            <v>65308.942712649958</v>
          </cell>
          <cell r="I1644">
            <v>144214.25728735005</v>
          </cell>
          <cell r="J1644">
            <v>0</v>
          </cell>
          <cell r="K1644">
            <v>0</v>
          </cell>
          <cell r="M1644">
            <v>0.43</v>
          </cell>
          <cell r="N1644">
            <v>0</v>
          </cell>
          <cell r="O1644">
            <v>0</v>
          </cell>
          <cell r="P1644">
            <v>0.43</v>
          </cell>
          <cell r="Q1644">
            <v>28082.84536643948</v>
          </cell>
          <cell r="R1644">
            <v>37226.097346210481</v>
          </cell>
          <cell r="S1644" t="str">
            <v>PLNT</v>
          </cell>
          <cell r="T1644">
            <v>16979.765639040932</v>
          </cell>
          <cell r="U1644">
            <v>69117.079841319981</v>
          </cell>
          <cell r="V1644">
            <v>35291.487378993421</v>
          </cell>
          <cell r="W1644">
            <v>3955.4613821044072</v>
          </cell>
          <cell r="X1644">
            <v>18870.463045891287</v>
          </cell>
          <cell r="Y1644">
            <v>0</v>
          </cell>
          <cell r="Z1644">
            <v>0</v>
          </cell>
          <cell r="AA1644">
            <v>0</v>
          </cell>
          <cell r="AB1644">
            <v>0</v>
          </cell>
          <cell r="AD1644">
            <v>398</v>
          </cell>
          <cell r="AE1644" t="str">
            <v>S</v>
          </cell>
          <cell r="AF1644" t="str">
            <v>398.S</v>
          </cell>
        </row>
        <row r="1645">
          <cell r="A1645">
            <v>1645</v>
          </cell>
          <cell r="D1645" t="str">
            <v>SGP</v>
          </cell>
          <cell r="E1645" t="str">
            <v>G-DGP</v>
          </cell>
          <cell r="F1645">
            <v>0</v>
          </cell>
          <cell r="G1645">
            <v>0</v>
          </cell>
          <cell r="H1645">
            <v>0</v>
          </cell>
          <cell r="I1645">
            <v>0</v>
          </cell>
          <cell r="J1645">
            <v>0</v>
          </cell>
          <cell r="K1645">
            <v>0</v>
          </cell>
          <cell r="M1645">
            <v>0.43</v>
          </cell>
          <cell r="N1645">
            <v>0</v>
          </cell>
          <cell r="O1645">
            <v>0</v>
          </cell>
          <cell r="P1645">
            <v>0.43</v>
          </cell>
          <cell r="Q1645">
            <v>0</v>
          </cell>
          <cell r="R1645">
            <v>0</v>
          </cell>
          <cell r="S1645" t="str">
            <v>PLNT</v>
          </cell>
          <cell r="T1645">
            <v>0</v>
          </cell>
          <cell r="U1645">
            <v>0</v>
          </cell>
          <cell r="V1645">
            <v>0</v>
          </cell>
          <cell r="W1645">
            <v>0</v>
          </cell>
          <cell r="X1645">
            <v>0</v>
          </cell>
          <cell r="Y1645">
            <v>0</v>
          </cell>
          <cell r="Z1645">
            <v>0</v>
          </cell>
          <cell r="AA1645">
            <v>0</v>
          </cell>
          <cell r="AB1645">
            <v>0</v>
          </cell>
          <cell r="AD1645">
            <v>398</v>
          </cell>
          <cell r="AE1645" t="str">
            <v>SGP</v>
          </cell>
          <cell r="AF1645" t="str">
            <v>398.SGP</v>
          </cell>
        </row>
        <row r="1646">
          <cell r="A1646">
            <v>1646</v>
          </cell>
          <cell r="D1646" t="str">
            <v>SGU</v>
          </cell>
          <cell r="E1646" t="str">
            <v>G-DGU</v>
          </cell>
          <cell r="F1646">
            <v>0</v>
          </cell>
          <cell r="G1646">
            <v>0</v>
          </cell>
          <cell r="H1646">
            <v>0</v>
          </cell>
          <cell r="I1646">
            <v>0</v>
          </cell>
          <cell r="J1646">
            <v>0</v>
          </cell>
          <cell r="K1646">
            <v>0</v>
          </cell>
          <cell r="M1646">
            <v>0.43</v>
          </cell>
          <cell r="N1646">
            <v>0</v>
          </cell>
          <cell r="O1646">
            <v>0</v>
          </cell>
          <cell r="P1646">
            <v>0.43</v>
          </cell>
          <cell r="Q1646">
            <v>0</v>
          </cell>
          <cell r="R1646">
            <v>0</v>
          </cell>
          <cell r="S1646" t="str">
            <v>PLNT</v>
          </cell>
          <cell r="T1646">
            <v>0</v>
          </cell>
          <cell r="U1646">
            <v>0</v>
          </cell>
          <cell r="V1646">
            <v>0</v>
          </cell>
          <cell r="W1646">
            <v>0</v>
          </cell>
          <cell r="X1646">
            <v>0</v>
          </cell>
          <cell r="Y1646">
            <v>0</v>
          </cell>
          <cell r="Z1646">
            <v>0</v>
          </cell>
          <cell r="AA1646">
            <v>0</v>
          </cell>
          <cell r="AB1646">
            <v>0</v>
          </cell>
          <cell r="AD1646">
            <v>398</v>
          </cell>
          <cell r="AE1646" t="str">
            <v>SGU</v>
          </cell>
          <cell r="AF1646" t="str">
            <v>398.SGU</v>
          </cell>
        </row>
        <row r="1647">
          <cell r="A1647">
            <v>1647</v>
          </cell>
          <cell r="D1647" t="str">
            <v>CN</v>
          </cell>
          <cell r="E1647" t="str">
            <v>CUST</v>
          </cell>
          <cell r="F1647">
            <v>14975.002797284797</v>
          </cell>
          <cell r="G1647">
            <v>0</v>
          </cell>
          <cell r="H1647">
            <v>0</v>
          </cell>
          <cell r="I1647">
            <v>0</v>
          </cell>
          <cell r="J1647">
            <v>14975.002797284797</v>
          </cell>
          <cell r="K1647">
            <v>0</v>
          </cell>
          <cell r="M1647">
            <v>0.43</v>
          </cell>
          <cell r="N1647">
            <v>0</v>
          </cell>
          <cell r="O1647">
            <v>0</v>
          </cell>
          <cell r="P1647">
            <v>0.43</v>
          </cell>
          <cell r="Q1647">
            <v>0</v>
          </cell>
          <cell r="R1647">
            <v>0</v>
          </cell>
          <cell r="S1647" t="str">
            <v>CUST</v>
          </cell>
          <cell r="T1647">
            <v>0</v>
          </cell>
          <cell r="U1647">
            <v>0</v>
          </cell>
          <cell r="V1647">
            <v>0</v>
          </cell>
          <cell r="W1647">
            <v>0</v>
          </cell>
          <cell r="X1647">
            <v>0</v>
          </cell>
          <cell r="Y1647">
            <v>0</v>
          </cell>
          <cell r="Z1647">
            <v>0</v>
          </cell>
          <cell r="AA1647">
            <v>0</v>
          </cell>
          <cell r="AB1647">
            <v>0</v>
          </cell>
          <cell r="AD1647">
            <v>398</v>
          </cell>
          <cell r="AE1647" t="str">
            <v>CN</v>
          </cell>
          <cell r="AF1647" t="str">
            <v>398.CN</v>
          </cell>
        </row>
        <row r="1648">
          <cell r="A1648">
            <v>1648</v>
          </cell>
          <cell r="D1648" t="str">
            <v>SO</v>
          </cell>
          <cell r="E1648" t="str">
            <v>PTD</v>
          </cell>
          <cell r="F1648">
            <v>198077.86011253422</v>
          </cell>
          <cell r="G1648">
            <v>102384.99368064792</v>
          </cell>
          <cell r="H1648">
            <v>39252.163468175684</v>
          </cell>
          <cell r="I1648">
            <v>56440.702963710624</v>
          </cell>
          <cell r="J1648">
            <v>0</v>
          </cell>
          <cell r="K1648">
            <v>0</v>
          </cell>
          <cell r="M1648">
            <v>0.43</v>
          </cell>
          <cell r="N1648">
            <v>44025.547282678606</v>
          </cell>
          <cell r="O1648">
            <v>58359.446397969325</v>
          </cell>
          <cell r="P1648">
            <v>0.43</v>
          </cell>
          <cell r="Q1648">
            <v>16878.430291315544</v>
          </cell>
          <cell r="R1648">
            <v>22373.733176860143</v>
          </cell>
          <cell r="S1648" t="str">
            <v>PLNT</v>
          </cell>
          <cell r="T1648">
            <v>6645.3201427719896</v>
          </cell>
          <cell r="U1648">
            <v>27050.145016315219</v>
          </cell>
          <cell r="V1648">
            <v>13811.923964885478</v>
          </cell>
          <cell r="W1648">
            <v>1548.0371022329271</v>
          </cell>
          <cell r="X1648">
            <v>7385.2767375050071</v>
          </cell>
          <cell r="Y1648">
            <v>0</v>
          </cell>
          <cell r="Z1648">
            <v>0</v>
          </cell>
          <cell r="AA1648">
            <v>0</v>
          </cell>
          <cell r="AB1648">
            <v>0</v>
          </cell>
          <cell r="AD1648">
            <v>398</v>
          </cell>
          <cell r="AE1648" t="str">
            <v>SO</v>
          </cell>
          <cell r="AF1648" t="str">
            <v>398.SO</v>
          </cell>
        </row>
        <row r="1649">
          <cell r="A1649">
            <v>1649</v>
          </cell>
          <cell r="D1649" t="str">
            <v>SE</v>
          </cell>
          <cell r="E1649" t="str">
            <v>P</v>
          </cell>
          <cell r="F1649">
            <v>0</v>
          </cell>
          <cell r="G1649">
            <v>0</v>
          </cell>
          <cell r="H1649">
            <v>0</v>
          </cell>
          <cell r="I1649">
            <v>0</v>
          </cell>
          <cell r="J1649">
            <v>0</v>
          </cell>
          <cell r="K1649">
            <v>0</v>
          </cell>
          <cell r="M1649">
            <v>0.43</v>
          </cell>
          <cell r="N1649">
            <v>0</v>
          </cell>
          <cell r="O1649">
            <v>0</v>
          </cell>
          <cell r="P1649">
            <v>0.43</v>
          </cell>
          <cell r="Q1649">
            <v>0</v>
          </cell>
          <cell r="R1649">
            <v>0</v>
          </cell>
          <cell r="S1649" t="str">
            <v>PLNT</v>
          </cell>
          <cell r="T1649">
            <v>0</v>
          </cell>
          <cell r="U1649">
            <v>0</v>
          </cell>
          <cell r="V1649">
            <v>0</v>
          </cell>
          <cell r="W1649">
            <v>0</v>
          </cell>
          <cell r="X1649">
            <v>0</v>
          </cell>
          <cell r="Y1649">
            <v>0</v>
          </cell>
          <cell r="Z1649">
            <v>0</v>
          </cell>
          <cell r="AA1649">
            <v>0</v>
          </cell>
          <cell r="AB1649">
            <v>0</v>
          </cell>
          <cell r="AD1649">
            <v>398</v>
          </cell>
          <cell r="AE1649" t="str">
            <v>SE</v>
          </cell>
          <cell r="AF1649" t="str">
            <v>398.SE</v>
          </cell>
        </row>
        <row r="1650">
          <cell r="A1650">
            <v>1650</v>
          </cell>
          <cell r="D1650" t="str">
            <v>CAGW</v>
          </cell>
          <cell r="E1650" t="str">
            <v>G-SG</v>
          </cell>
          <cell r="F1650">
            <v>90979.515017556172</v>
          </cell>
          <cell r="G1650">
            <v>38885.846576666794</v>
          </cell>
          <cell r="H1650">
            <v>52093.668440889385</v>
          </cell>
          <cell r="I1650">
            <v>0</v>
          </cell>
          <cell r="J1650">
            <v>0</v>
          </cell>
          <cell r="K1650">
            <v>0</v>
          </cell>
          <cell r="M1650">
            <v>0.43</v>
          </cell>
          <cell r="N1650">
            <v>16720.914027966723</v>
          </cell>
          <cell r="O1650">
            <v>22164.932548700075</v>
          </cell>
          <cell r="P1650">
            <v>0.43</v>
          </cell>
          <cell r="Q1650">
            <v>22400.277429582435</v>
          </cell>
          <cell r="R1650">
            <v>29693.391011306954</v>
          </cell>
          <cell r="S1650" t="str">
            <v>PLNT</v>
          </cell>
          <cell r="T1650">
            <v>0</v>
          </cell>
          <cell r="U1650">
            <v>0</v>
          </cell>
          <cell r="V1650">
            <v>0</v>
          </cell>
          <cell r="W1650">
            <v>0</v>
          </cell>
          <cell r="X1650">
            <v>0</v>
          </cell>
          <cell r="Y1650">
            <v>0</v>
          </cell>
          <cell r="Z1650">
            <v>0</v>
          </cell>
          <cell r="AA1650">
            <v>0</v>
          </cell>
          <cell r="AB1650">
            <v>0</v>
          </cell>
          <cell r="AD1650">
            <v>398</v>
          </cell>
          <cell r="AE1650" t="str">
            <v>CAGW</v>
          </cell>
          <cell r="AF1650" t="str">
            <v>398.CAGW</v>
          </cell>
        </row>
        <row r="1651">
          <cell r="A1651">
            <v>1651</v>
          </cell>
          <cell r="D1651" t="str">
            <v>JBG</v>
          </cell>
          <cell r="E1651" t="str">
            <v>G-SG</v>
          </cell>
          <cell r="F1651">
            <v>27135.773699041391</v>
          </cell>
          <cell r="G1651">
            <v>11598.188148139212</v>
          </cell>
          <cell r="H1651">
            <v>15537.58555090218</v>
          </cell>
          <cell r="I1651">
            <v>0</v>
          </cell>
          <cell r="J1651">
            <v>0</v>
          </cell>
          <cell r="K1651">
            <v>0</v>
          </cell>
          <cell r="M1651">
            <v>0.43</v>
          </cell>
          <cell r="N1651">
            <v>4987.2209036998611</v>
          </cell>
          <cell r="O1651">
            <v>6610.9672444393518</v>
          </cell>
          <cell r="P1651">
            <v>0.43</v>
          </cell>
          <cell r="Q1651">
            <v>6681.1617868879375</v>
          </cell>
          <cell r="R1651">
            <v>8856.4237640142437</v>
          </cell>
          <cell r="S1651" t="str">
            <v>PLNT</v>
          </cell>
          <cell r="T1651">
            <v>0</v>
          </cell>
          <cell r="U1651">
            <v>0</v>
          </cell>
          <cell r="V1651">
            <v>0</v>
          </cell>
          <cell r="W1651">
            <v>0</v>
          </cell>
          <cell r="X1651">
            <v>0</v>
          </cell>
          <cell r="Y1651">
            <v>0</v>
          </cell>
          <cell r="Z1651">
            <v>0</v>
          </cell>
          <cell r="AA1651">
            <v>0</v>
          </cell>
          <cell r="AB1651">
            <v>0</v>
          </cell>
          <cell r="AD1651">
            <v>398</v>
          </cell>
          <cell r="AE1651" t="str">
            <v>JBG</v>
          </cell>
          <cell r="AF1651" t="str">
            <v>398.JBG</v>
          </cell>
        </row>
        <row r="1652">
          <cell r="A1652">
            <v>1652</v>
          </cell>
          <cell r="F1652">
            <v>540691.35162641655</v>
          </cell>
          <cell r="G1652">
            <v>152869.02840545395</v>
          </cell>
          <cell r="H1652">
            <v>172192.36017261722</v>
          </cell>
          <cell r="I1652">
            <v>200654.96025106066</v>
          </cell>
          <cell r="J1652">
            <v>14975.002797284797</v>
          </cell>
          <cell r="K1652">
            <v>0</v>
          </cell>
          <cell r="N1652">
            <v>65733.682214345201</v>
          </cell>
          <cell r="O1652">
            <v>87135.346191108751</v>
          </cell>
          <cell r="Q1652">
            <v>74042.714874225407</v>
          </cell>
          <cell r="R1652">
            <v>98149.645298391813</v>
          </cell>
          <cell r="T1652">
            <v>23625.085781812923</v>
          </cell>
          <cell r="U1652">
            <v>96167.224857635199</v>
          </cell>
          <cell r="V1652">
            <v>49103.411343878899</v>
          </cell>
          <cell r="W1652">
            <v>5503.498484337334</v>
          </cell>
          <cell r="X1652">
            <v>26255.739783396293</v>
          </cell>
          <cell r="Y1652">
            <v>0</v>
          </cell>
          <cell r="Z1652">
            <v>0</v>
          </cell>
          <cell r="AA1652">
            <v>0</v>
          </cell>
          <cell r="AB1652">
            <v>0</v>
          </cell>
          <cell r="AD1652">
            <v>398</v>
          </cell>
          <cell r="AE1652" t="str">
            <v>NA</v>
          </cell>
          <cell r="AF1652" t="str">
            <v>398.NA1</v>
          </cell>
        </row>
        <row r="1653">
          <cell r="A1653">
            <v>1653</v>
          </cell>
          <cell r="AD1653">
            <v>398</v>
          </cell>
          <cell r="AE1653" t="str">
            <v>NA</v>
          </cell>
          <cell r="AF1653" t="str">
            <v>398.NA2</v>
          </cell>
        </row>
        <row r="1654">
          <cell r="A1654">
            <v>1654</v>
          </cell>
          <cell r="B1654">
            <v>399</v>
          </cell>
          <cell r="C1654" t="str">
            <v>Coal Mine</v>
          </cell>
          <cell r="AD1654">
            <v>399</v>
          </cell>
          <cell r="AE1654" t="str">
            <v>NA</v>
          </cell>
          <cell r="AF1654" t="str">
            <v>399.NA</v>
          </cell>
        </row>
        <row r="1655">
          <cell r="A1655">
            <v>1655</v>
          </cell>
          <cell r="D1655" t="str">
            <v>SE-P</v>
          </cell>
          <cell r="E1655" t="str">
            <v>P</v>
          </cell>
          <cell r="F1655">
            <v>0</v>
          </cell>
          <cell r="G1655">
            <v>0</v>
          </cell>
          <cell r="H1655">
            <v>0</v>
          </cell>
          <cell r="I1655">
            <v>0</v>
          </cell>
          <cell r="J1655">
            <v>0</v>
          </cell>
          <cell r="K1655">
            <v>0</v>
          </cell>
          <cell r="M1655">
            <v>0.43</v>
          </cell>
          <cell r="N1655">
            <v>0</v>
          </cell>
          <cell r="O1655">
            <v>0</v>
          </cell>
          <cell r="P1655">
            <v>0.43</v>
          </cell>
          <cell r="Q1655">
            <v>0</v>
          </cell>
          <cell r="R1655">
            <v>0</v>
          </cell>
          <cell r="S1655" t="str">
            <v>ZERO</v>
          </cell>
          <cell r="T1655">
            <v>0</v>
          </cell>
          <cell r="U1655">
            <v>0</v>
          </cell>
          <cell r="V1655">
            <v>0</v>
          </cell>
          <cell r="W1655">
            <v>0</v>
          </cell>
          <cell r="X1655">
            <v>0</v>
          </cell>
          <cell r="Y1655">
            <v>0</v>
          </cell>
          <cell r="Z1655">
            <v>0</v>
          </cell>
          <cell r="AA1655">
            <v>0</v>
          </cell>
          <cell r="AB1655">
            <v>0</v>
          </cell>
          <cell r="AD1655">
            <v>399</v>
          </cell>
          <cell r="AE1655" t="str">
            <v>SE-P</v>
          </cell>
          <cell r="AF1655" t="str">
            <v>399.SE-P</v>
          </cell>
        </row>
        <row r="1656">
          <cell r="A1656">
            <v>1656</v>
          </cell>
          <cell r="B1656" t="str">
            <v>MP</v>
          </cell>
          <cell r="D1656" t="str">
            <v>JBE</v>
          </cell>
          <cell r="E1656" t="str">
            <v>P</v>
          </cell>
          <cell r="F1656">
            <v>69500552.513709083</v>
          </cell>
          <cell r="G1656">
            <v>69500552.513709083</v>
          </cell>
          <cell r="H1656">
            <v>0</v>
          </cell>
          <cell r="I1656">
            <v>0</v>
          </cell>
          <cell r="J1656">
            <v>0</v>
          </cell>
          <cell r="K1656">
            <v>0</v>
          </cell>
          <cell r="M1656">
            <v>0.43</v>
          </cell>
          <cell r="N1656">
            <v>29885237.580894906</v>
          </cell>
          <cell r="O1656">
            <v>39615314.932814181</v>
          </cell>
          <cell r="P1656">
            <v>0.43</v>
          </cell>
          <cell r="Q1656">
            <v>0</v>
          </cell>
          <cell r="R1656">
            <v>0</v>
          </cell>
          <cell r="S1656" t="str">
            <v>ZERO</v>
          </cell>
          <cell r="T1656">
            <v>0</v>
          </cell>
          <cell r="U1656">
            <v>0</v>
          </cell>
          <cell r="V1656">
            <v>0</v>
          </cell>
          <cell r="W1656">
            <v>0</v>
          </cell>
          <cell r="X1656">
            <v>0</v>
          </cell>
          <cell r="Y1656">
            <v>0</v>
          </cell>
          <cell r="Z1656">
            <v>0</v>
          </cell>
          <cell r="AA1656">
            <v>0</v>
          </cell>
          <cell r="AB1656">
            <v>0</v>
          </cell>
          <cell r="AD1656" t="str">
            <v>MP</v>
          </cell>
          <cell r="AE1656" t="str">
            <v>JBE</v>
          </cell>
          <cell r="AF1656" t="str">
            <v>MP.JBE</v>
          </cell>
        </row>
        <row r="1657">
          <cell r="A1657">
            <v>1657</v>
          </cell>
          <cell r="D1657" t="str">
            <v>SE-U</v>
          </cell>
          <cell r="E1657" t="str">
            <v>P</v>
          </cell>
          <cell r="F1657">
            <v>0</v>
          </cell>
          <cell r="G1657">
            <v>0</v>
          </cell>
          <cell r="H1657">
            <v>0</v>
          </cell>
          <cell r="I1657">
            <v>0</v>
          </cell>
          <cell r="J1657">
            <v>0</v>
          </cell>
          <cell r="K1657">
            <v>0</v>
          </cell>
          <cell r="M1657">
            <v>0.43</v>
          </cell>
          <cell r="N1657">
            <v>0</v>
          </cell>
          <cell r="O1657">
            <v>0</v>
          </cell>
          <cell r="P1657">
            <v>0.43</v>
          </cell>
          <cell r="Q1657">
            <v>0</v>
          </cell>
          <cell r="R1657">
            <v>0</v>
          </cell>
          <cell r="S1657" t="str">
            <v>ZERO</v>
          </cell>
          <cell r="T1657">
            <v>0</v>
          </cell>
          <cell r="U1657">
            <v>0</v>
          </cell>
          <cell r="V1657">
            <v>0</v>
          </cell>
          <cell r="W1657">
            <v>0</v>
          </cell>
          <cell r="X1657">
            <v>0</v>
          </cell>
          <cell r="Y1657">
            <v>0</v>
          </cell>
          <cell r="Z1657">
            <v>0</v>
          </cell>
          <cell r="AA1657">
            <v>0</v>
          </cell>
          <cell r="AB1657">
            <v>0</v>
          </cell>
          <cell r="AD1657" t="str">
            <v>MP</v>
          </cell>
          <cell r="AE1657" t="str">
            <v>SE-U</v>
          </cell>
          <cell r="AF1657" t="str">
            <v>MP.SE-U</v>
          </cell>
        </row>
        <row r="1658">
          <cell r="A1658">
            <v>1658</v>
          </cell>
          <cell r="AD1658" t="str">
            <v>MP</v>
          </cell>
          <cell r="AE1658" t="str">
            <v>NA</v>
          </cell>
          <cell r="AF1658" t="str">
            <v>MP.NA</v>
          </cell>
        </row>
        <row r="1659">
          <cell r="A1659">
            <v>1659</v>
          </cell>
          <cell r="F1659">
            <v>69500552.513709083</v>
          </cell>
          <cell r="G1659">
            <v>69500552.513709083</v>
          </cell>
          <cell r="H1659">
            <v>0</v>
          </cell>
          <cell r="I1659">
            <v>0</v>
          </cell>
          <cell r="J1659">
            <v>0</v>
          </cell>
          <cell r="K1659">
            <v>0</v>
          </cell>
          <cell r="N1659">
            <v>29885237.580894906</v>
          </cell>
          <cell r="O1659">
            <v>39615314.932814181</v>
          </cell>
          <cell r="Q1659">
            <v>0</v>
          </cell>
          <cell r="R1659">
            <v>0</v>
          </cell>
          <cell r="T1659">
            <v>0</v>
          </cell>
          <cell r="U1659">
            <v>0</v>
          </cell>
          <cell r="V1659">
            <v>0</v>
          </cell>
          <cell r="W1659">
            <v>0</v>
          </cell>
          <cell r="X1659">
            <v>0</v>
          </cell>
          <cell r="Y1659">
            <v>0</v>
          </cell>
          <cell r="Z1659">
            <v>0</v>
          </cell>
          <cell r="AA1659">
            <v>0</v>
          </cell>
          <cell r="AB1659">
            <v>0</v>
          </cell>
          <cell r="AD1659" t="str">
            <v>MP</v>
          </cell>
          <cell r="AE1659" t="str">
            <v>NA</v>
          </cell>
          <cell r="AF1659" t="str">
            <v>MP.NA1</v>
          </cell>
        </row>
        <row r="1660">
          <cell r="A1660">
            <v>1660</v>
          </cell>
          <cell r="AD1660" t="str">
            <v>MP</v>
          </cell>
          <cell r="AE1660" t="str">
            <v>NA</v>
          </cell>
          <cell r="AF1660" t="str">
            <v>MP.NA2</v>
          </cell>
        </row>
        <row r="1661">
          <cell r="A1661">
            <v>1661</v>
          </cell>
          <cell r="B1661" t="str">
            <v>399L</v>
          </cell>
          <cell r="C1661" t="str">
            <v>WIDCO Capital Lease</v>
          </cell>
          <cell r="AD1661" t="str">
            <v>399L</v>
          </cell>
          <cell r="AE1661" t="str">
            <v>NA</v>
          </cell>
          <cell r="AF1661" t="str">
            <v>399L.NA</v>
          </cell>
        </row>
        <row r="1662">
          <cell r="A1662">
            <v>1662</v>
          </cell>
          <cell r="D1662" t="str">
            <v>SE-P</v>
          </cell>
          <cell r="E1662" t="str">
            <v>P</v>
          </cell>
          <cell r="F1662">
            <v>0</v>
          </cell>
          <cell r="G1662">
            <v>0</v>
          </cell>
          <cell r="H1662">
            <v>0</v>
          </cell>
          <cell r="I1662">
            <v>0</v>
          </cell>
          <cell r="J1662">
            <v>0</v>
          </cell>
          <cell r="K1662">
            <v>0</v>
          </cell>
          <cell r="M1662">
            <v>0.43</v>
          </cell>
          <cell r="N1662">
            <v>0</v>
          </cell>
          <cell r="O1662">
            <v>0</v>
          </cell>
          <cell r="P1662">
            <v>0.43</v>
          </cell>
          <cell r="Q1662">
            <v>0</v>
          </cell>
          <cell r="R1662">
            <v>0</v>
          </cell>
          <cell r="S1662" t="str">
            <v>PLNT</v>
          </cell>
          <cell r="T1662">
            <v>0</v>
          </cell>
          <cell r="U1662">
            <v>0</v>
          </cell>
          <cell r="V1662">
            <v>0</v>
          </cell>
          <cell r="W1662">
            <v>0</v>
          </cell>
          <cell r="X1662">
            <v>0</v>
          </cell>
          <cell r="Y1662">
            <v>0</v>
          </cell>
          <cell r="Z1662">
            <v>0</v>
          </cell>
          <cell r="AA1662">
            <v>0</v>
          </cell>
          <cell r="AB1662">
            <v>0</v>
          </cell>
          <cell r="AD1662" t="str">
            <v>399L</v>
          </cell>
          <cell r="AE1662" t="str">
            <v>SE-P</v>
          </cell>
          <cell r="AF1662" t="str">
            <v>399L.SE-P</v>
          </cell>
        </row>
        <row r="1663">
          <cell r="A1663">
            <v>1663</v>
          </cell>
          <cell r="F1663">
            <v>0</v>
          </cell>
          <cell r="G1663">
            <v>0</v>
          </cell>
          <cell r="H1663">
            <v>0</v>
          </cell>
          <cell r="I1663">
            <v>0</v>
          </cell>
          <cell r="J1663">
            <v>0</v>
          </cell>
          <cell r="K1663">
            <v>0</v>
          </cell>
          <cell r="N1663">
            <v>0</v>
          </cell>
          <cell r="O1663">
            <v>0</v>
          </cell>
          <cell r="Q1663">
            <v>0</v>
          </cell>
          <cell r="R1663">
            <v>0</v>
          </cell>
          <cell r="T1663">
            <v>0</v>
          </cell>
          <cell r="U1663">
            <v>0</v>
          </cell>
          <cell r="V1663">
            <v>0</v>
          </cell>
          <cell r="W1663">
            <v>0</v>
          </cell>
          <cell r="X1663">
            <v>0</v>
          </cell>
          <cell r="Y1663">
            <v>0</v>
          </cell>
          <cell r="Z1663">
            <v>0</v>
          </cell>
          <cell r="AA1663">
            <v>0</v>
          </cell>
          <cell r="AB1663">
            <v>0</v>
          </cell>
          <cell r="AD1663" t="str">
            <v>399L</v>
          </cell>
          <cell r="AE1663" t="str">
            <v>NA</v>
          </cell>
          <cell r="AF1663" t="str">
            <v>399L.NA1</v>
          </cell>
        </row>
        <row r="1664">
          <cell r="A1664">
            <v>1664</v>
          </cell>
          <cell r="AD1664" t="str">
            <v>399L</v>
          </cell>
          <cell r="AE1664" t="str">
            <v>NA</v>
          </cell>
          <cell r="AF1664" t="str">
            <v>399L.NA2</v>
          </cell>
        </row>
        <row r="1665">
          <cell r="A1665">
            <v>1665</v>
          </cell>
          <cell r="C1665" t="str">
            <v>Remove Remaining Capital Leases</v>
          </cell>
          <cell r="E1665" t="str">
            <v>P</v>
          </cell>
          <cell r="F1665">
            <v>0</v>
          </cell>
          <cell r="G1665">
            <v>0</v>
          </cell>
          <cell r="H1665">
            <v>0</v>
          </cell>
          <cell r="I1665">
            <v>0</v>
          </cell>
          <cell r="J1665">
            <v>0</v>
          </cell>
          <cell r="K1665">
            <v>0</v>
          </cell>
          <cell r="M1665">
            <v>0.43</v>
          </cell>
          <cell r="N1665">
            <v>0</v>
          </cell>
          <cell r="O1665">
            <v>0</v>
          </cell>
          <cell r="P1665">
            <v>0.43</v>
          </cell>
          <cell r="Q1665">
            <v>0</v>
          </cell>
          <cell r="R1665">
            <v>0</v>
          </cell>
          <cell r="S1665" t="str">
            <v>PLNT</v>
          </cell>
          <cell r="T1665">
            <v>0</v>
          </cell>
          <cell r="U1665">
            <v>0</v>
          </cell>
          <cell r="V1665">
            <v>0</v>
          </cell>
          <cell r="W1665">
            <v>0</v>
          </cell>
          <cell r="X1665">
            <v>0</v>
          </cell>
          <cell r="Y1665">
            <v>0</v>
          </cell>
          <cell r="Z1665">
            <v>0</v>
          </cell>
          <cell r="AA1665">
            <v>0</v>
          </cell>
          <cell r="AB1665">
            <v>0</v>
          </cell>
          <cell r="AD1665" t="str">
            <v>399L</v>
          </cell>
          <cell r="AE1665" t="str">
            <v>NA</v>
          </cell>
          <cell r="AF1665" t="str">
            <v>399L.NA3</v>
          </cell>
        </row>
        <row r="1666">
          <cell r="A1666">
            <v>1666</v>
          </cell>
          <cell r="F1666">
            <v>0</v>
          </cell>
          <cell r="G1666">
            <v>0</v>
          </cell>
          <cell r="H1666">
            <v>0</v>
          </cell>
          <cell r="I1666">
            <v>0</v>
          </cell>
          <cell r="J1666">
            <v>0</v>
          </cell>
          <cell r="K1666">
            <v>0</v>
          </cell>
          <cell r="N1666">
            <v>0</v>
          </cell>
          <cell r="O1666">
            <v>0</v>
          </cell>
          <cell r="Q1666">
            <v>0</v>
          </cell>
          <cell r="R1666">
            <v>0</v>
          </cell>
          <cell r="T1666">
            <v>0</v>
          </cell>
          <cell r="U1666">
            <v>0</v>
          </cell>
          <cell r="V1666">
            <v>0</v>
          </cell>
          <cell r="W1666">
            <v>0</v>
          </cell>
          <cell r="X1666">
            <v>0</v>
          </cell>
          <cell r="Y1666">
            <v>0</v>
          </cell>
          <cell r="Z1666">
            <v>0</v>
          </cell>
          <cell r="AA1666">
            <v>0</v>
          </cell>
          <cell r="AB1666">
            <v>0</v>
          </cell>
          <cell r="AD1666" t="str">
            <v>399L</v>
          </cell>
          <cell r="AE1666" t="str">
            <v>NA</v>
          </cell>
          <cell r="AF1666" t="str">
            <v>399L.NA4</v>
          </cell>
        </row>
        <row r="1667">
          <cell r="A1667">
            <v>1667</v>
          </cell>
          <cell r="AD1667" t="str">
            <v>399L</v>
          </cell>
          <cell r="AE1667" t="str">
            <v>NA</v>
          </cell>
          <cell r="AF1667" t="str">
            <v>399L.NA5</v>
          </cell>
        </row>
        <row r="1668">
          <cell r="A1668">
            <v>1668</v>
          </cell>
          <cell r="B1668">
            <v>1011390</v>
          </cell>
          <cell r="C1668" t="str">
            <v>General Capital Leases</v>
          </cell>
          <cell r="AD1668">
            <v>1011390</v>
          </cell>
          <cell r="AE1668" t="str">
            <v>NA</v>
          </cell>
          <cell r="AF1668" t="str">
            <v>1011390.NA</v>
          </cell>
        </row>
        <row r="1669">
          <cell r="A1669">
            <v>1669</v>
          </cell>
          <cell r="AD1669">
            <v>1011390</v>
          </cell>
          <cell r="AE1669" t="str">
            <v>NA</v>
          </cell>
          <cell r="AF1669" t="str">
            <v>1011390.NA1</v>
          </cell>
        </row>
        <row r="1670">
          <cell r="A1670">
            <v>1670</v>
          </cell>
          <cell r="D1670" t="str">
            <v>S</v>
          </cell>
          <cell r="E1670" t="str">
            <v>G-SITUS</v>
          </cell>
          <cell r="F1670">
            <v>0</v>
          </cell>
          <cell r="G1670">
            <v>0</v>
          </cell>
          <cell r="H1670">
            <v>0</v>
          </cell>
          <cell r="I1670">
            <v>0</v>
          </cell>
          <cell r="J1670">
            <v>0</v>
          </cell>
          <cell r="K1670">
            <v>0</v>
          </cell>
          <cell r="M1670">
            <v>0.43</v>
          </cell>
          <cell r="N1670">
            <v>0</v>
          </cell>
          <cell r="O1670">
            <v>0</v>
          </cell>
          <cell r="P1670">
            <v>0.43</v>
          </cell>
          <cell r="Q1670">
            <v>0</v>
          </cell>
          <cell r="R1670">
            <v>0</v>
          </cell>
          <cell r="S1670" t="str">
            <v>PLNT</v>
          </cell>
          <cell r="T1670">
            <v>0</v>
          </cell>
          <cell r="U1670">
            <v>0</v>
          </cell>
          <cell r="V1670">
            <v>0</v>
          </cell>
          <cell r="W1670">
            <v>0</v>
          </cell>
          <cell r="X1670">
            <v>0</v>
          </cell>
          <cell r="Y1670">
            <v>0</v>
          </cell>
          <cell r="Z1670">
            <v>0</v>
          </cell>
          <cell r="AA1670">
            <v>0</v>
          </cell>
          <cell r="AB1670">
            <v>0</v>
          </cell>
          <cell r="AD1670">
            <v>1011390</v>
          </cell>
          <cell r="AE1670" t="str">
            <v>S</v>
          </cell>
          <cell r="AF1670" t="str">
            <v>1011390.S</v>
          </cell>
        </row>
        <row r="1671">
          <cell r="A1671">
            <v>1671</v>
          </cell>
          <cell r="D1671" t="str">
            <v>CAGW</v>
          </cell>
          <cell r="E1671" t="str">
            <v>P</v>
          </cell>
          <cell r="F1671">
            <v>880241.31043180241</v>
          </cell>
          <cell r="G1671">
            <v>880241.31043180241</v>
          </cell>
          <cell r="H1671">
            <v>0</v>
          </cell>
          <cell r="I1671">
            <v>0</v>
          </cell>
          <cell r="J1671">
            <v>0</v>
          </cell>
          <cell r="K1671">
            <v>0</v>
          </cell>
          <cell r="M1671">
            <v>0.43</v>
          </cell>
          <cell r="N1671">
            <v>378503.76348567504</v>
          </cell>
          <cell r="O1671">
            <v>501737.54694612743</v>
          </cell>
          <cell r="P1671">
            <v>0.43</v>
          </cell>
          <cell r="Q1671">
            <v>0</v>
          </cell>
          <cell r="R1671">
            <v>0</v>
          </cell>
          <cell r="S1671" t="str">
            <v>PLNT</v>
          </cell>
          <cell r="T1671">
            <v>0</v>
          </cell>
          <cell r="U1671">
            <v>0</v>
          </cell>
          <cell r="V1671">
            <v>0</v>
          </cell>
          <cell r="W1671">
            <v>0</v>
          </cell>
          <cell r="X1671">
            <v>0</v>
          </cell>
          <cell r="Y1671">
            <v>0</v>
          </cell>
          <cell r="Z1671">
            <v>0</v>
          </cell>
          <cell r="AA1671">
            <v>0</v>
          </cell>
          <cell r="AB1671">
            <v>0</v>
          </cell>
          <cell r="AD1671">
            <v>1011390</v>
          </cell>
          <cell r="AE1671" t="str">
            <v>CAGW</v>
          </cell>
          <cell r="AF1671" t="str">
            <v>1011390.CAGW</v>
          </cell>
        </row>
        <row r="1672">
          <cell r="A1672">
            <v>1672</v>
          </cell>
          <cell r="D1672" t="str">
            <v>SO</v>
          </cell>
          <cell r="E1672" t="str">
            <v>PTD</v>
          </cell>
          <cell r="F1672">
            <v>282000.49225162284</v>
          </cell>
          <cell r="G1672">
            <v>145763.98695300205</v>
          </cell>
          <cell r="H1672">
            <v>55882.719117007786</v>
          </cell>
          <cell r="I1672">
            <v>80353.786181612988</v>
          </cell>
          <cell r="J1672">
            <v>0</v>
          </cell>
          <cell r="K1672">
            <v>0</v>
          </cell>
          <cell r="M1672">
            <v>0.43</v>
          </cell>
          <cell r="N1672">
            <v>62678.514389790878</v>
          </cell>
          <cell r="O1672">
            <v>83085.47256321118</v>
          </cell>
          <cell r="P1672">
            <v>0.43</v>
          </cell>
          <cell r="Q1672">
            <v>24029.569220313348</v>
          </cell>
          <cell r="R1672">
            <v>31853.149896694442</v>
          </cell>
          <cell r="S1672" t="str">
            <v>PLNT</v>
          </cell>
          <cell r="T1672">
            <v>9460.8430763875222</v>
          </cell>
          <cell r="U1672">
            <v>38510.887616338747</v>
          </cell>
          <cell r="V1672">
            <v>19663.829944582583</v>
          </cell>
          <cell r="W1672">
            <v>2203.9173111292953</v>
          </cell>
          <cell r="X1672">
            <v>10514.30823317483</v>
          </cell>
          <cell r="Y1672">
            <v>0</v>
          </cell>
          <cell r="Z1672">
            <v>0</v>
          </cell>
          <cell r="AA1672">
            <v>0</v>
          </cell>
          <cell r="AB1672">
            <v>0</v>
          </cell>
          <cell r="AD1672">
            <v>1011390</v>
          </cell>
          <cell r="AE1672" t="str">
            <v>SO</v>
          </cell>
          <cell r="AF1672" t="str">
            <v>1011390.SO</v>
          </cell>
        </row>
        <row r="1673">
          <cell r="A1673">
            <v>1673</v>
          </cell>
          <cell r="F1673">
            <v>1162241.8026834251</v>
          </cell>
          <cell r="G1673">
            <v>1026005.2973848045</v>
          </cell>
          <cell r="H1673">
            <v>55882.719117007786</v>
          </cell>
          <cell r="I1673">
            <v>80353.786181612988</v>
          </cell>
          <cell r="J1673">
            <v>0</v>
          </cell>
          <cell r="K1673">
            <v>0</v>
          </cell>
          <cell r="N1673">
            <v>441182.27787546592</v>
          </cell>
          <cell r="O1673">
            <v>584823.01950933866</v>
          </cell>
          <cell r="Q1673">
            <v>24029.569220313348</v>
          </cell>
          <cell r="R1673">
            <v>31853.149896694442</v>
          </cell>
          <cell r="T1673">
            <v>9460.8430763875222</v>
          </cell>
          <cell r="U1673">
            <v>38510.887616338747</v>
          </cell>
          <cell r="V1673">
            <v>19663.829944582583</v>
          </cell>
          <cell r="W1673">
            <v>2203.9173111292953</v>
          </cell>
          <cell r="X1673">
            <v>10514.30823317483</v>
          </cell>
          <cell r="Y1673">
            <v>0</v>
          </cell>
          <cell r="Z1673">
            <v>0</v>
          </cell>
          <cell r="AA1673">
            <v>0</v>
          </cell>
          <cell r="AB1673">
            <v>0</v>
          </cell>
          <cell r="AD1673">
            <v>1011390</v>
          </cell>
          <cell r="AE1673" t="str">
            <v>NA</v>
          </cell>
          <cell r="AF1673" t="str">
            <v>1011390.NA2</v>
          </cell>
        </row>
        <row r="1674">
          <cell r="A1674">
            <v>1674</v>
          </cell>
          <cell r="AD1674">
            <v>1011390</v>
          </cell>
          <cell r="AE1674" t="str">
            <v>NA</v>
          </cell>
          <cell r="AF1674" t="str">
            <v>1011390.NA3</v>
          </cell>
        </row>
        <row r="1675">
          <cell r="A1675">
            <v>1675</v>
          </cell>
          <cell r="C1675" t="str">
            <v>Remove Capital Leases</v>
          </cell>
          <cell r="F1675">
            <v>-1162241.8026834251</v>
          </cell>
          <cell r="G1675">
            <v>-1026005.2973848045</v>
          </cell>
          <cell r="H1675">
            <v>-55882.719117007786</v>
          </cell>
          <cell r="I1675">
            <v>-80353.786181612988</v>
          </cell>
          <cell r="J1675">
            <v>0</v>
          </cell>
          <cell r="K1675">
            <v>0</v>
          </cell>
          <cell r="M1675">
            <v>0.43</v>
          </cell>
          <cell r="N1675">
            <v>-441182.27787546592</v>
          </cell>
          <cell r="O1675">
            <v>-584823.01950933866</v>
          </cell>
          <cell r="P1675">
            <v>0.43</v>
          </cell>
          <cell r="Q1675">
            <v>-24029.569220313348</v>
          </cell>
          <cell r="R1675">
            <v>-31853.149896694442</v>
          </cell>
          <cell r="T1675">
            <v>-9460.8430763875222</v>
          </cell>
          <cell r="U1675">
            <v>-38510.887616338747</v>
          </cell>
          <cell r="V1675">
            <v>-19663.829944582583</v>
          </cell>
          <cell r="W1675">
            <v>-2203.9173111292953</v>
          </cell>
          <cell r="X1675">
            <v>-10514.30823317483</v>
          </cell>
          <cell r="Y1675">
            <v>0</v>
          </cell>
          <cell r="Z1675">
            <v>0</v>
          </cell>
          <cell r="AA1675">
            <v>0</v>
          </cell>
          <cell r="AB1675">
            <v>0</v>
          </cell>
          <cell r="AD1675">
            <v>1011390</v>
          </cell>
          <cell r="AE1675" t="str">
            <v>NA</v>
          </cell>
          <cell r="AF1675" t="str">
            <v>1011390.NA4</v>
          </cell>
        </row>
        <row r="1676">
          <cell r="A1676">
            <v>1676</v>
          </cell>
          <cell r="F1676" t="str">
            <v xml:space="preserve"> </v>
          </cell>
          <cell r="AD1676">
            <v>1011390</v>
          </cell>
          <cell r="AE1676" t="str">
            <v>NA</v>
          </cell>
          <cell r="AF1676" t="str">
            <v>1011390.NA5</v>
          </cell>
        </row>
        <row r="1677">
          <cell r="A1677">
            <v>1677</v>
          </cell>
          <cell r="AD1677">
            <v>1011390</v>
          </cell>
          <cell r="AE1677" t="str">
            <v>NA</v>
          </cell>
          <cell r="AF1677" t="str">
            <v>1011390.NA6</v>
          </cell>
        </row>
        <row r="1678">
          <cell r="A1678">
            <v>1678</v>
          </cell>
          <cell r="B1678" t="str">
            <v>392L</v>
          </cell>
          <cell r="C1678" t="str">
            <v>General Vehicles Capital Leases</v>
          </cell>
          <cell r="AD1678" t="str">
            <v>392L</v>
          </cell>
          <cell r="AE1678" t="str">
            <v>NA</v>
          </cell>
          <cell r="AF1678" t="str">
            <v>392L.NA</v>
          </cell>
        </row>
        <row r="1679">
          <cell r="A1679">
            <v>1679</v>
          </cell>
          <cell r="D1679" t="str">
            <v>SO-P</v>
          </cell>
          <cell r="E1679" t="str">
            <v>PTD</v>
          </cell>
          <cell r="F1679">
            <v>0</v>
          </cell>
          <cell r="G1679">
            <v>0</v>
          </cell>
          <cell r="H1679">
            <v>0</v>
          </cell>
          <cell r="I1679">
            <v>0</v>
          </cell>
          <cell r="J1679">
            <v>0</v>
          </cell>
          <cell r="K1679">
            <v>0</v>
          </cell>
          <cell r="M1679">
            <v>0.43</v>
          </cell>
          <cell r="N1679">
            <v>0</v>
          </cell>
          <cell r="O1679">
            <v>0</v>
          </cell>
          <cell r="P1679">
            <v>0.43</v>
          </cell>
          <cell r="Q1679">
            <v>0</v>
          </cell>
          <cell r="R1679">
            <v>0</v>
          </cell>
          <cell r="S1679" t="str">
            <v>PLNT</v>
          </cell>
          <cell r="T1679">
            <v>0</v>
          </cell>
          <cell r="U1679">
            <v>0</v>
          </cell>
          <cell r="V1679">
            <v>0</v>
          </cell>
          <cell r="W1679">
            <v>0</v>
          </cell>
          <cell r="X1679">
            <v>0</v>
          </cell>
          <cell r="Y1679">
            <v>0</v>
          </cell>
          <cell r="Z1679">
            <v>0</v>
          </cell>
          <cell r="AA1679">
            <v>0</v>
          </cell>
          <cell r="AB1679">
            <v>0</v>
          </cell>
          <cell r="AD1679" t="str">
            <v>392L</v>
          </cell>
          <cell r="AE1679" t="str">
            <v>SO-P</v>
          </cell>
          <cell r="AF1679" t="str">
            <v>392L.SO-P</v>
          </cell>
        </row>
        <row r="1680">
          <cell r="A1680">
            <v>1680</v>
          </cell>
          <cell r="F1680">
            <v>0</v>
          </cell>
          <cell r="G1680">
            <v>0</v>
          </cell>
          <cell r="H1680">
            <v>0</v>
          </cell>
          <cell r="I1680">
            <v>0</v>
          </cell>
          <cell r="J1680">
            <v>0</v>
          </cell>
          <cell r="K1680">
            <v>0</v>
          </cell>
          <cell r="N1680">
            <v>0</v>
          </cell>
          <cell r="O1680">
            <v>0</v>
          </cell>
          <cell r="Q1680">
            <v>0</v>
          </cell>
          <cell r="R1680">
            <v>0</v>
          </cell>
          <cell r="T1680">
            <v>0</v>
          </cell>
          <cell r="U1680">
            <v>0</v>
          </cell>
          <cell r="V1680">
            <v>0</v>
          </cell>
          <cell r="W1680">
            <v>0</v>
          </cell>
          <cell r="X1680">
            <v>0</v>
          </cell>
          <cell r="Y1680">
            <v>0</v>
          </cell>
          <cell r="Z1680">
            <v>0</v>
          </cell>
          <cell r="AA1680">
            <v>0</v>
          </cell>
          <cell r="AB1680">
            <v>0</v>
          </cell>
          <cell r="AD1680" t="str">
            <v>392L</v>
          </cell>
          <cell r="AE1680" t="str">
            <v>NA</v>
          </cell>
          <cell r="AF1680" t="str">
            <v>392L.NA1</v>
          </cell>
        </row>
        <row r="1681">
          <cell r="A1681">
            <v>1681</v>
          </cell>
          <cell r="AD1681" t="str">
            <v>392L</v>
          </cell>
          <cell r="AE1681" t="str">
            <v>NA</v>
          </cell>
          <cell r="AF1681" t="str">
            <v>392L.NA2</v>
          </cell>
        </row>
        <row r="1682">
          <cell r="A1682">
            <v>1682</v>
          </cell>
          <cell r="C1682" t="str">
            <v>Remove Capital Leases</v>
          </cell>
          <cell r="E1682" t="str">
            <v>LABOR</v>
          </cell>
          <cell r="F1682">
            <v>0</v>
          </cell>
          <cell r="G1682">
            <v>0</v>
          </cell>
          <cell r="H1682">
            <v>0</v>
          </cell>
          <cell r="I1682">
            <v>0</v>
          </cell>
          <cell r="J1682">
            <v>0</v>
          </cell>
          <cell r="K1682">
            <v>0</v>
          </cell>
          <cell r="M1682">
            <v>0.43</v>
          </cell>
          <cell r="N1682">
            <v>0</v>
          </cell>
          <cell r="O1682">
            <v>0</v>
          </cell>
          <cell r="P1682">
            <v>0.43</v>
          </cell>
          <cell r="Q1682">
            <v>0</v>
          </cell>
          <cell r="R1682">
            <v>0</v>
          </cell>
          <cell r="S1682" t="str">
            <v>PLNT</v>
          </cell>
          <cell r="T1682">
            <v>0</v>
          </cell>
          <cell r="U1682">
            <v>0</v>
          </cell>
          <cell r="V1682">
            <v>0</v>
          </cell>
          <cell r="W1682">
            <v>0</v>
          </cell>
          <cell r="X1682">
            <v>0</v>
          </cell>
          <cell r="Y1682">
            <v>0</v>
          </cell>
          <cell r="Z1682">
            <v>0</v>
          </cell>
          <cell r="AA1682">
            <v>0</v>
          </cell>
          <cell r="AB1682">
            <v>0</v>
          </cell>
          <cell r="AD1682" t="str">
            <v>392L</v>
          </cell>
          <cell r="AE1682" t="str">
            <v>NA</v>
          </cell>
          <cell r="AF1682" t="str">
            <v>392L.NA3</v>
          </cell>
        </row>
        <row r="1683">
          <cell r="A1683">
            <v>1683</v>
          </cell>
          <cell r="F1683">
            <v>0</v>
          </cell>
          <cell r="G1683">
            <v>0</v>
          </cell>
          <cell r="H1683">
            <v>0</v>
          </cell>
          <cell r="I1683">
            <v>0</v>
          </cell>
          <cell r="J1683">
            <v>0</v>
          </cell>
          <cell r="K1683">
            <v>0</v>
          </cell>
          <cell r="N1683">
            <v>0</v>
          </cell>
          <cell r="O1683">
            <v>0</v>
          </cell>
          <cell r="Q1683">
            <v>0</v>
          </cell>
          <cell r="R1683">
            <v>0</v>
          </cell>
          <cell r="T1683">
            <v>0</v>
          </cell>
          <cell r="U1683">
            <v>0</v>
          </cell>
          <cell r="V1683">
            <v>0</v>
          </cell>
          <cell r="W1683">
            <v>0</v>
          </cell>
          <cell r="X1683">
            <v>0</v>
          </cell>
          <cell r="Y1683">
            <v>0</v>
          </cell>
          <cell r="Z1683">
            <v>0</v>
          </cell>
          <cell r="AA1683">
            <v>0</v>
          </cell>
          <cell r="AB1683">
            <v>0</v>
          </cell>
          <cell r="AD1683" t="str">
            <v>392L</v>
          </cell>
          <cell r="AE1683" t="str">
            <v>NA</v>
          </cell>
          <cell r="AF1683" t="str">
            <v>392L.NA4</v>
          </cell>
        </row>
        <row r="1684">
          <cell r="A1684">
            <v>1684</v>
          </cell>
          <cell r="AD1684" t="str">
            <v>392L</v>
          </cell>
          <cell r="AE1684" t="str">
            <v>NA</v>
          </cell>
          <cell r="AF1684" t="str">
            <v>392L.NA5</v>
          </cell>
        </row>
        <row r="1685">
          <cell r="A1685">
            <v>1685</v>
          </cell>
          <cell r="B1685" t="str">
            <v>GP</v>
          </cell>
          <cell r="C1685" t="str">
            <v>Unclassified Gen Plant - Acct 300</v>
          </cell>
          <cell r="AD1685" t="str">
            <v>GP</v>
          </cell>
          <cell r="AE1685" t="str">
            <v>NA</v>
          </cell>
          <cell r="AF1685" t="str">
            <v>GP.NA</v>
          </cell>
        </row>
        <row r="1686">
          <cell r="A1686">
            <v>1686</v>
          </cell>
          <cell r="D1686" t="str">
            <v>S</v>
          </cell>
          <cell r="E1686" t="str">
            <v>G-SITUS</v>
          </cell>
          <cell r="F1686">
            <v>0</v>
          </cell>
          <cell r="G1686">
            <v>0</v>
          </cell>
          <cell r="H1686">
            <v>0</v>
          </cell>
          <cell r="I1686">
            <v>0</v>
          </cell>
          <cell r="J1686">
            <v>0</v>
          </cell>
          <cell r="K1686">
            <v>0</v>
          </cell>
          <cell r="M1686">
            <v>0.43</v>
          </cell>
          <cell r="N1686">
            <v>0</v>
          </cell>
          <cell r="O1686">
            <v>0</v>
          </cell>
          <cell r="P1686">
            <v>0.43</v>
          </cell>
          <cell r="Q1686">
            <v>0</v>
          </cell>
          <cell r="R1686">
            <v>0</v>
          </cell>
          <cell r="S1686" t="str">
            <v>PLNT</v>
          </cell>
          <cell r="T1686">
            <v>0</v>
          </cell>
          <cell r="U1686">
            <v>0</v>
          </cell>
          <cell r="V1686">
            <v>0</v>
          </cell>
          <cell r="W1686">
            <v>0</v>
          </cell>
          <cell r="X1686">
            <v>0</v>
          </cell>
          <cell r="Y1686">
            <v>0</v>
          </cell>
          <cell r="Z1686">
            <v>0</v>
          </cell>
          <cell r="AA1686">
            <v>0</v>
          </cell>
          <cell r="AB1686">
            <v>0</v>
          </cell>
          <cell r="AD1686" t="str">
            <v>GP</v>
          </cell>
          <cell r="AE1686" t="str">
            <v>S</v>
          </cell>
          <cell r="AF1686" t="str">
            <v>GP.S</v>
          </cell>
        </row>
        <row r="1687">
          <cell r="A1687">
            <v>1687</v>
          </cell>
          <cell r="D1687" t="str">
            <v>SO</v>
          </cell>
          <cell r="E1687" t="str">
            <v>PTD</v>
          </cell>
          <cell r="F1687">
            <v>358160.53590052546</v>
          </cell>
          <cell r="G1687">
            <v>185130.55514634118</v>
          </cell>
          <cell r="H1687">
            <v>70974.998897048441</v>
          </cell>
          <cell r="I1687">
            <v>102054.98185713585</v>
          </cell>
          <cell r="J1687">
            <v>0</v>
          </cell>
          <cell r="K1687">
            <v>0</v>
          </cell>
          <cell r="M1687">
            <v>0.43</v>
          </cell>
          <cell r="N1687">
            <v>79606.13871292671</v>
          </cell>
          <cell r="O1687">
            <v>105524.41643341449</v>
          </cell>
          <cell r="P1687">
            <v>0.43</v>
          </cell>
          <cell r="Q1687">
            <v>30519.249525730829</v>
          </cell>
          <cell r="R1687">
            <v>40455.749371317615</v>
          </cell>
          <cell r="S1687" t="str">
            <v>PLNT</v>
          </cell>
          <cell r="T1687">
            <v>12015.938693065282</v>
          </cell>
          <cell r="U1687">
            <v>48911.546347108982</v>
          </cell>
          <cell r="V1687">
            <v>24974.452401041755</v>
          </cell>
          <cell r="W1687">
            <v>2799.1305934678599</v>
          </cell>
          <cell r="X1687">
            <v>13353.913822451965</v>
          </cell>
          <cell r="Y1687">
            <v>0</v>
          </cell>
          <cell r="Z1687">
            <v>0</v>
          </cell>
          <cell r="AA1687">
            <v>0</v>
          </cell>
          <cell r="AB1687">
            <v>0</v>
          </cell>
          <cell r="AD1687" t="str">
            <v>GP</v>
          </cell>
          <cell r="AE1687" t="str">
            <v>SO</v>
          </cell>
          <cell r="AF1687" t="str">
            <v>GP.SO</v>
          </cell>
        </row>
        <row r="1688">
          <cell r="A1688">
            <v>1688</v>
          </cell>
          <cell r="D1688" t="str">
            <v>CN</v>
          </cell>
          <cell r="E1688" t="str">
            <v>CUST</v>
          </cell>
          <cell r="F1688">
            <v>0</v>
          </cell>
          <cell r="G1688">
            <v>0</v>
          </cell>
          <cell r="H1688">
            <v>0</v>
          </cell>
          <cell r="I1688">
            <v>0</v>
          </cell>
          <cell r="J1688">
            <v>0</v>
          </cell>
          <cell r="K1688">
            <v>0</v>
          </cell>
          <cell r="M1688">
            <v>0.43</v>
          </cell>
          <cell r="N1688">
            <v>0</v>
          </cell>
          <cell r="O1688">
            <v>0</v>
          </cell>
          <cell r="P1688">
            <v>0.43</v>
          </cell>
          <cell r="Q1688">
            <v>0</v>
          </cell>
          <cell r="R1688">
            <v>0</v>
          </cell>
          <cell r="S1688" t="str">
            <v>CUST</v>
          </cell>
          <cell r="T1688">
            <v>0</v>
          </cell>
          <cell r="U1688">
            <v>0</v>
          </cell>
          <cell r="V1688">
            <v>0</v>
          </cell>
          <cell r="W1688">
            <v>0</v>
          </cell>
          <cell r="X1688">
            <v>0</v>
          </cell>
          <cell r="Y1688">
            <v>0</v>
          </cell>
          <cell r="Z1688">
            <v>0</v>
          </cell>
          <cell r="AA1688">
            <v>0</v>
          </cell>
          <cell r="AB1688">
            <v>0</v>
          </cell>
          <cell r="AD1688" t="str">
            <v>GP</v>
          </cell>
          <cell r="AE1688" t="str">
            <v>CN</v>
          </cell>
          <cell r="AF1688" t="str">
            <v>GP.CN</v>
          </cell>
        </row>
        <row r="1689">
          <cell r="A1689">
            <v>1689</v>
          </cell>
          <cell r="D1689" t="str">
            <v>SG</v>
          </cell>
          <cell r="E1689" t="str">
            <v>G-SG</v>
          </cell>
          <cell r="F1689">
            <v>0</v>
          </cell>
          <cell r="G1689">
            <v>0</v>
          </cell>
          <cell r="H1689">
            <v>0</v>
          </cell>
          <cell r="I1689">
            <v>0</v>
          </cell>
          <cell r="J1689">
            <v>0</v>
          </cell>
          <cell r="K1689">
            <v>0</v>
          </cell>
          <cell r="M1689">
            <v>0.43</v>
          </cell>
          <cell r="N1689">
            <v>0</v>
          </cell>
          <cell r="O1689">
            <v>0</v>
          </cell>
          <cell r="P1689">
            <v>0.43</v>
          </cell>
          <cell r="Q1689">
            <v>0</v>
          </cell>
          <cell r="R1689">
            <v>0</v>
          </cell>
          <cell r="S1689" t="str">
            <v>PLNT</v>
          </cell>
          <cell r="T1689">
            <v>0</v>
          </cell>
          <cell r="U1689">
            <v>0</v>
          </cell>
          <cell r="V1689">
            <v>0</v>
          </cell>
          <cell r="W1689">
            <v>0</v>
          </cell>
          <cell r="X1689">
            <v>0</v>
          </cell>
          <cell r="Y1689">
            <v>0</v>
          </cell>
          <cell r="Z1689">
            <v>0</v>
          </cell>
          <cell r="AA1689">
            <v>0</v>
          </cell>
          <cell r="AB1689">
            <v>0</v>
          </cell>
          <cell r="AD1689" t="str">
            <v>GP</v>
          </cell>
          <cell r="AE1689" t="str">
            <v>SG</v>
          </cell>
          <cell r="AF1689" t="str">
            <v>GP.SG</v>
          </cell>
        </row>
        <row r="1690">
          <cell r="A1690">
            <v>1690</v>
          </cell>
          <cell r="D1690" t="str">
            <v>SGP</v>
          </cell>
          <cell r="E1690" t="str">
            <v>G-DGP</v>
          </cell>
          <cell r="F1690">
            <v>0</v>
          </cell>
          <cell r="G1690">
            <v>0</v>
          </cell>
          <cell r="H1690">
            <v>0</v>
          </cell>
          <cell r="I1690">
            <v>0</v>
          </cell>
          <cell r="J1690">
            <v>0</v>
          </cell>
          <cell r="K1690">
            <v>0</v>
          </cell>
          <cell r="M1690">
            <v>0.43</v>
          </cell>
          <cell r="N1690">
            <v>0</v>
          </cell>
          <cell r="O1690">
            <v>0</v>
          </cell>
          <cell r="P1690">
            <v>0.43</v>
          </cell>
          <cell r="Q1690">
            <v>0</v>
          </cell>
          <cell r="R1690">
            <v>0</v>
          </cell>
          <cell r="S1690" t="str">
            <v>PLNT</v>
          </cell>
          <cell r="T1690">
            <v>0</v>
          </cell>
          <cell r="U1690">
            <v>0</v>
          </cell>
          <cell r="V1690">
            <v>0</v>
          </cell>
          <cell r="W1690">
            <v>0</v>
          </cell>
          <cell r="X1690">
            <v>0</v>
          </cell>
          <cell r="Y1690">
            <v>0</v>
          </cell>
          <cell r="Z1690">
            <v>0</v>
          </cell>
          <cell r="AA1690">
            <v>0</v>
          </cell>
          <cell r="AB1690">
            <v>0</v>
          </cell>
          <cell r="AD1690" t="str">
            <v>GP</v>
          </cell>
          <cell r="AE1690" t="str">
            <v>SGP</v>
          </cell>
          <cell r="AF1690" t="str">
            <v>GP.SGP</v>
          </cell>
        </row>
        <row r="1691">
          <cell r="A1691">
            <v>1691</v>
          </cell>
          <cell r="D1691" t="str">
            <v>SGU</v>
          </cell>
          <cell r="E1691" t="str">
            <v>G-DGU</v>
          </cell>
          <cell r="F1691">
            <v>0</v>
          </cell>
          <cell r="G1691">
            <v>0</v>
          </cell>
          <cell r="H1691">
            <v>0</v>
          </cell>
          <cell r="I1691">
            <v>0</v>
          </cell>
          <cell r="J1691">
            <v>0</v>
          </cell>
          <cell r="K1691">
            <v>0</v>
          </cell>
          <cell r="M1691">
            <v>0.43</v>
          </cell>
          <cell r="N1691">
            <v>0</v>
          </cell>
          <cell r="O1691">
            <v>0</v>
          </cell>
          <cell r="P1691">
            <v>0.43</v>
          </cell>
          <cell r="Q1691">
            <v>0</v>
          </cell>
          <cell r="R1691">
            <v>0</v>
          </cell>
          <cell r="S1691" t="str">
            <v>PLNT</v>
          </cell>
          <cell r="T1691">
            <v>0</v>
          </cell>
          <cell r="U1691">
            <v>0</v>
          </cell>
          <cell r="V1691">
            <v>0</v>
          </cell>
          <cell r="W1691">
            <v>0</v>
          </cell>
          <cell r="X1691">
            <v>0</v>
          </cell>
          <cell r="Y1691">
            <v>0</v>
          </cell>
          <cell r="Z1691">
            <v>0</v>
          </cell>
          <cell r="AA1691">
            <v>0</v>
          </cell>
          <cell r="AB1691">
            <v>0</v>
          </cell>
          <cell r="AD1691" t="str">
            <v>GP</v>
          </cell>
          <cell r="AE1691" t="str">
            <v>SGU</v>
          </cell>
          <cell r="AF1691" t="str">
            <v>GP.SGU</v>
          </cell>
        </row>
        <row r="1692">
          <cell r="A1692">
            <v>1692</v>
          </cell>
          <cell r="F1692">
            <v>358160.53590052546</v>
          </cell>
          <cell r="G1692">
            <v>185130.55514634118</v>
          </cell>
          <cell r="H1692">
            <v>70974.998897048441</v>
          </cell>
          <cell r="I1692">
            <v>102054.98185713585</v>
          </cell>
          <cell r="J1692">
            <v>0</v>
          </cell>
          <cell r="K1692">
            <v>0</v>
          </cell>
          <cell r="N1692">
            <v>79606.13871292671</v>
          </cell>
          <cell r="O1692">
            <v>105524.41643341449</v>
          </cell>
          <cell r="Q1692">
            <v>30519.249525730829</v>
          </cell>
          <cell r="R1692">
            <v>40455.749371317615</v>
          </cell>
          <cell r="T1692">
            <v>12015.938693065282</v>
          </cell>
          <cell r="U1692">
            <v>48911.546347108982</v>
          </cell>
          <cell r="V1692">
            <v>24974.452401041755</v>
          </cell>
          <cell r="W1692">
            <v>2799.1305934678599</v>
          </cell>
          <cell r="X1692">
            <v>13353.913822451965</v>
          </cell>
          <cell r="Y1692">
            <v>0</v>
          </cell>
          <cell r="Z1692">
            <v>0</v>
          </cell>
          <cell r="AA1692">
            <v>0</v>
          </cell>
          <cell r="AB1692">
            <v>0</v>
          </cell>
          <cell r="AD1692" t="str">
            <v>GP</v>
          </cell>
          <cell r="AE1692" t="str">
            <v>NA</v>
          </cell>
          <cell r="AF1692" t="str">
            <v>GP.NA1</v>
          </cell>
        </row>
        <row r="1693">
          <cell r="A1693">
            <v>1693</v>
          </cell>
          <cell r="AD1693" t="str">
            <v>GP</v>
          </cell>
          <cell r="AE1693" t="str">
            <v>NA</v>
          </cell>
          <cell r="AF1693" t="str">
            <v>GP.NA2</v>
          </cell>
        </row>
        <row r="1694">
          <cell r="A1694">
            <v>1694</v>
          </cell>
          <cell r="B1694" t="str">
            <v>399G</v>
          </cell>
          <cell r="C1694" t="str">
            <v>Unclassified Gen Plant - Acct 300</v>
          </cell>
          <cell r="AD1694" t="str">
            <v>399G</v>
          </cell>
          <cell r="AE1694" t="str">
            <v>NA</v>
          </cell>
          <cell r="AF1694" t="str">
            <v>399G.NA</v>
          </cell>
        </row>
        <row r="1695">
          <cell r="A1695">
            <v>1695</v>
          </cell>
          <cell r="D1695" t="str">
            <v>S</v>
          </cell>
          <cell r="E1695" t="str">
            <v>G-SITUS</v>
          </cell>
          <cell r="F1695">
            <v>0</v>
          </cell>
          <cell r="G1695">
            <v>0</v>
          </cell>
          <cell r="H1695">
            <v>0</v>
          </cell>
          <cell r="I1695">
            <v>0</v>
          </cell>
          <cell r="J1695">
            <v>0</v>
          </cell>
          <cell r="K1695">
            <v>0</v>
          </cell>
          <cell r="M1695">
            <v>0.43</v>
          </cell>
          <cell r="N1695">
            <v>0</v>
          </cell>
          <cell r="O1695">
            <v>0</v>
          </cell>
          <cell r="P1695">
            <v>0.43</v>
          </cell>
          <cell r="Q1695">
            <v>0</v>
          </cell>
          <cell r="R1695">
            <v>0</v>
          </cell>
          <cell r="S1695" t="str">
            <v>PLNT</v>
          </cell>
          <cell r="T1695">
            <v>0</v>
          </cell>
          <cell r="U1695">
            <v>0</v>
          </cell>
          <cell r="V1695">
            <v>0</v>
          </cell>
          <cell r="W1695">
            <v>0</v>
          </cell>
          <cell r="X1695">
            <v>0</v>
          </cell>
          <cell r="Y1695">
            <v>0</v>
          </cell>
          <cell r="Z1695">
            <v>0</v>
          </cell>
          <cell r="AA1695">
            <v>0</v>
          </cell>
          <cell r="AB1695">
            <v>0</v>
          </cell>
          <cell r="AD1695" t="str">
            <v>399G</v>
          </cell>
          <cell r="AE1695" t="str">
            <v>S</v>
          </cell>
          <cell r="AF1695" t="str">
            <v>399G.S</v>
          </cell>
        </row>
        <row r="1696">
          <cell r="A1696">
            <v>1696</v>
          </cell>
          <cell r="D1696" t="str">
            <v>SO</v>
          </cell>
          <cell r="E1696" t="str">
            <v>PTD</v>
          </cell>
          <cell r="F1696">
            <v>0</v>
          </cell>
          <cell r="G1696">
            <v>0</v>
          </cell>
          <cell r="H1696">
            <v>0</v>
          </cell>
          <cell r="I1696">
            <v>0</v>
          </cell>
          <cell r="J1696">
            <v>0</v>
          </cell>
          <cell r="K1696">
            <v>0</v>
          </cell>
          <cell r="M1696">
            <v>0.43</v>
          </cell>
          <cell r="N1696">
            <v>0</v>
          </cell>
          <cell r="O1696">
            <v>0</v>
          </cell>
          <cell r="P1696">
            <v>0.43</v>
          </cell>
          <cell r="Q1696">
            <v>0</v>
          </cell>
          <cell r="R1696">
            <v>0</v>
          </cell>
          <cell r="S1696" t="str">
            <v>PLNT</v>
          </cell>
          <cell r="T1696">
            <v>0</v>
          </cell>
          <cell r="U1696">
            <v>0</v>
          </cell>
          <cell r="V1696">
            <v>0</v>
          </cell>
          <cell r="W1696">
            <v>0</v>
          </cell>
          <cell r="X1696">
            <v>0</v>
          </cell>
          <cell r="Y1696">
            <v>0</v>
          </cell>
          <cell r="Z1696">
            <v>0</v>
          </cell>
          <cell r="AA1696">
            <v>0</v>
          </cell>
          <cell r="AB1696">
            <v>0</v>
          </cell>
          <cell r="AD1696" t="str">
            <v>399G</v>
          </cell>
          <cell r="AE1696" t="str">
            <v>SO</v>
          </cell>
          <cell r="AF1696" t="str">
            <v>399G.SO</v>
          </cell>
        </row>
        <row r="1697">
          <cell r="A1697">
            <v>1697</v>
          </cell>
          <cell r="D1697" t="str">
            <v>SG</v>
          </cell>
          <cell r="E1697" t="str">
            <v>G-SG</v>
          </cell>
          <cell r="F1697">
            <v>0</v>
          </cell>
          <cell r="G1697">
            <v>0</v>
          </cell>
          <cell r="H1697">
            <v>0</v>
          </cell>
          <cell r="I1697">
            <v>0</v>
          </cell>
          <cell r="J1697">
            <v>0</v>
          </cell>
          <cell r="K1697">
            <v>0</v>
          </cell>
          <cell r="M1697">
            <v>0.43</v>
          </cell>
          <cell r="N1697">
            <v>0</v>
          </cell>
          <cell r="O1697">
            <v>0</v>
          </cell>
          <cell r="P1697">
            <v>0.43</v>
          </cell>
          <cell r="Q1697">
            <v>0</v>
          </cell>
          <cell r="R1697">
            <v>0</v>
          </cell>
          <cell r="S1697" t="str">
            <v>PLNT</v>
          </cell>
          <cell r="T1697">
            <v>0</v>
          </cell>
          <cell r="U1697">
            <v>0</v>
          </cell>
          <cell r="V1697">
            <v>0</v>
          </cell>
          <cell r="W1697">
            <v>0</v>
          </cell>
          <cell r="X1697">
            <v>0</v>
          </cell>
          <cell r="Y1697">
            <v>0</v>
          </cell>
          <cell r="Z1697">
            <v>0</v>
          </cell>
          <cell r="AA1697">
            <v>0</v>
          </cell>
          <cell r="AB1697">
            <v>0</v>
          </cell>
          <cell r="AD1697" t="str">
            <v>399G</v>
          </cell>
          <cell r="AE1697" t="str">
            <v>SG</v>
          </cell>
          <cell r="AF1697" t="str">
            <v>399G.SG</v>
          </cell>
        </row>
        <row r="1698">
          <cell r="A1698">
            <v>1698</v>
          </cell>
          <cell r="D1698" t="str">
            <v>SG-P</v>
          </cell>
          <cell r="E1698" t="str">
            <v>G-DGP</v>
          </cell>
          <cell r="F1698">
            <v>0</v>
          </cell>
          <cell r="G1698">
            <v>0</v>
          </cell>
          <cell r="H1698">
            <v>0</v>
          </cell>
          <cell r="I1698">
            <v>0</v>
          </cell>
          <cell r="J1698">
            <v>0</v>
          </cell>
          <cell r="K1698">
            <v>0</v>
          </cell>
          <cell r="M1698">
            <v>0.43</v>
          </cell>
          <cell r="N1698">
            <v>0</v>
          </cell>
          <cell r="O1698">
            <v>0</v>
          </cell>
          <cell r="P1698">
            <v>0.43</v>
          </cell>
          <cell r="Q1698">
            <v>0</v>
          </cell>
          <cell r="R1698">
            <v>0</v>
          </cell>
          <cell r="S1698" t="str">
            <v>PLNT</v>
          </cell>
          <cell r="T1698">
            <v>0</v>
          </cell>
          <cell r="U1698">
            <v>0</v>
          </cell>
          <cell r="V1698">
            <v>0</v>
          </cell>
          <cell r="W1698">
            <v>0</v>
          </cell>
          <cell r="X1698">
            <v>0</v>
          </cell>
          <cell r="Y1698">
            <v>0</v>
          </cell>
          <cell r="Z1698">
            <v>0</v>
          </cell>
          <cell r="AA1698">
            <v>0</v>
          </cell>
          <cell r="AB1698">
            <v>0</v>
          </cell>
          <cell r="AD1698" t="str">
            <v>399G</v>
          </cell>
          <cell r="AE1698" t="str">
            <v>SG-P</v>
          </cell>
          <cell r="AF1698" t="str">
            <v>399G.SG-P</v>
          </cell>
        </row>
        <row r="1699">
          <cell r="A1699">
            <v>1699</v>
          </cell>
          <cell r="D1699" t="str">
            <v>SG-U</v>
          </cell>
          <cell r="E1699" t="str">
            <v>G-DGU</v>
          </cell>
          <cell r="F1699">
            <v>0</v>
          </cell>
          <cell r="G1699">
            <v>0</v>
          </cell>
          <cell r="H1699">
            <v>0</v>
          </cell>
          <cell r="I1699">
            <v>0</v>
          </cell>
          <cell r="J1699">
            <v>0</v>
          </cell>
          <cell r="K1699">
            <v>0</v>
          </cell>
          <cell r="M1699">
            <v>0.43</v>
          </cell>
          <cell r="N1699">
            <v>0</v>
          </cell>
          <cell r="O1699">
            <v>0</v>
          </cell>
          <cell r="P1699">
            <v>0.43</v>
          </cell>
          <cell r="Q1699">
            <v>0</v>
          </cell>
          <cell r="R1699">
            <v>0</v>
          </cell>
          <cell r="S1699" t="str">
            <v>PLNT</v>
          </cell>
          <cell r="T1699">
            <v>0</v>
          </cell>
          <cell r="U1699">
            <v>0</v>
          </cell>
          <cell r="V1699">
            <v>0</v>
          </cell>
          <cell r="W1699">
            <v>0</v>
          </cell>
          <cell r="X1699">
            <v>0</v>
          </cell>
          <cell r="Y1699">
            <v>0</v>
          </cell>
          <cell r="Z1699">
            <v>0</v>
          </cell>
          <cell r="AA1699">
            <v>0</v>
          </cell>
          <cell r="AB1699">
            <v>0</v>
          </cell>
          <cell r="AD1699" t="str">
            <v>399G</v>
          </cell>
          <cell r="AE1699" t="str">
            <v>SG-U</v>
          </cell>
          <cell r="AF1699" t="str">
            <v>399G.SG-U</v>
          </cell>
        </row>
        <row r="1700">
          <cell r="A1700">
            <v>1700</v>
          </cell>
          <cell r="F1700">
            <v>0</v>
          </cell>
          <cell r="G1700">
            <v>0</v>
          </cell>
          <cell r="H1700">
            <v>0</v>
          </cell>
          <cell r="I1700">
            <v>0</v>
          </cell>
          <cell r="J1700">
            <v>0</v>
          </cell>
          <cell r="K1700">
            <v>0</v>
          </cell>
          <cell r="N1700">
            <v>0</v>
          </cell>
          <cell r="O1700">
            <v>0</v>
          </cell>
          <cell r="Q1700">
            <v>0</v>
          </cell>
          <cell r="R1700">
            <v>0</v>
          </cell>
          <cell r="T1700">
            <v>0</v>
          </cell>
          <cell r="U1700">
            <v>0</v>
          </cell>
          <cell r="V1700">
            <v>0</v>
          </cell>
          <cell r="W1700">
            <v>0</v>
          </cell>
          <cell r="X1700">
            <v>0</v>
          </cell>
          <cell r="Y1700">
            <v>0</v>
          </cell>
          <cell r="Z1700">
            <v>0</v>
          </cell>
          <cell r="AA1700">
            <v>0</v>
          </cell>
          <cell r="AB1700">
            <v>0</v>
          </cell>
          <cell r="AD1700" t="str">
            <v>399G</v>
          </cell>
          <cell r="AE1700" t="str">
            <v>NA</v>
          </cell>
          <cell r="AF1700" t="str">
            <v>399G.NA1</v>
          </cell>
        </row>
        <row r="1701">
          <cell r="A1701">
            <v>1701</v>
          </cell>
          <cell r="AD1701" t="str">
            <v>399G</v>
          </cell>
          <cell r="AE1701" t="str">
            <v>NA</v>
          </cell>
          <cell r="AF1701" t="str">
            <v>399G.NA2</v>
          </cell>
        </row>
        <row r="1702">
          <cell r="A1702">
            <v>1702</v>
          </cell>
          <cell r="B1702" t="str">
            <v>TOTAL GENERAL PLANT</v>
          </cell>
          <cell r="F1702">
            <v>153287314.31487763</v>
          </cell>
          <cell r="G1702">
            <v>87108262.505395308</v>
          </cell>
          <cell r="H1702">
            <v>27521024.032015301</v>
          </cell>
          <cell r="I1702">
            <v>37073016.601182789</v>
          </cell>
          <cell r="J1702">
            <v>1585011.1762842247</v>
          </cell>
          <cell r="K1702">
            <v>0</v>
          </cell>
          <cell r="M1702">
            <v>0.43</v>
          </cell>
          <cell r="N1702">
            <v>37456552.877319984</v>
          </cell>
          <cell r="O1702">
            <v>49651709.628075331</v>
          </cell>
          <cell r="Q1702">
            <v>11834040.33376658</v>
          </cell>
          <cell r="R1702">
            <v>15686983.69824872</v>
          </cell>
          <cell r="T1702">
            <v>4364971.5725823333</v>
          </cell>
          <cell r="U1702">
            <v>17767859.409884397</v>
          </cell>
          <cell r="V1702">
            <v>9072347.783720972</v>
          </cell>
          <cell r="W1702">
            <v>1016826.5485146104</v>
          </cell>
          <cell r="X1702">
            <v>4851011.2864804743</v>
          </cell>
          <cell r="Y1702">
            <v>0</v>
          </cell>
          <cell r="Z1702">
            <v>0</v>
          </cell>
          <cell r="AA1702">
            <v>0</v>
          </cell>
          <cell r="AB1702">
            <v>0</v>
          </cell>
          <cell r="AD1702" t="str">
            <v>TOTAL GENERAL PLANT</v>
          </cell>
          <cell r="AE1702" t="str">
            <v>NA</v>
          </cell>
          <cell r="AF1702" t="str">
            <v>TOTAL GENERAL PLANT.NA</v>
          </cell>
        </row>
        <row r="1703">
          <cell r="A1703">
            <v>1703</v>
          </cell>
          <cell r="AD1703" t="str">
            <v>TOTAL GENERAL PLANT</v>
          </cell>
          <cell r="AE1703" t="str">
            <v>NA</v>
          </cell>
          <cell r="AF1703" t="str">
            <v>TOTAL GENERAL PLANT.NA1</v>
          </cell>
        </row>
        <row r="1704">
          <cell r="A1704">
            <v>1704</v>
          </cell>
          <cell r="B1704">
            <v>301</v>
          </cell>
          <cell r="C1704" t="str">
            <v>Organization</v>
          </cell>
          <cell r="AD1704">
            <v>301</v>
          </cell>
          <cell r="AE1704" t="str">
            <v>NA</v>
          </cell>
          <cell r="AF1704" t="str">
            <v>301.NA</v>
          </cell>
        </row>
        <row r="1705">
          <cell r="A1705">
            <v>1705</v>
          </cell>
          <cell r="D1705" t="str">
            <v>S</v>
          </cell>
          <cell r="E1705" t="str">
            <v>I-SITUS</v>
          </cell>
          <cell r="F1705">
            <v>0</v>
          </cell>
          <cell r="G1705">
            <v>0</v>
          </cell>
          <cell r="H1705">
            <v>0</v>
          </cell>
          <cell r="I1705">
            <v>0</v>
          </cell>
          <cell r="J1705">
            <v>0</v>
          </cell>
          <cell r="K1705">
            <v>0</v>
          </cell>
          <cell r="M1705">
            <v>0.43</v>
          </cell>
          <cell r="N1705">
            <v>0</v>
          </cell>
          <cell r="O1705">
            <v>0</v>
          </cell>
          <cell r="P1705">
            <v>0.43</v>
          </cell>
          <cell r="Q1705">
            <v>0</v>
          </cell>
          <cell r="R1705">
            <v>0</v>
          </cell>
          <cell r="S1705" t="str">
            <v>PLNT</v>
          </cell>
          <cell r="T1705">
            <v>0</v>
          </cell>
          <cell r="U1705">
            <v>0</v>
          </cell>
          <cell r="V1705">
            <v>0</v>
          </cell>
          <cell r="W1705">
            <v>0</v>
          </cell>
          <cell r="X1705">
            <v>0</v>
          </cell>
          <cell r="Y1705">
            <v>0</v>
          </cell>
          <cell r="Z1705">
            <v>0</v>
          </cell>
          <cell r="AA1705">
            <v>0</v>
          </cell>
          <cell r="AB1705">
            <v>0</v>
          </cell>
          <cell r="AD1705">
            <v>301</v>
          </cell>
          <cell r="AE1705" t="str">
            <v>S</v>
          </cell>
          <cell r="AF1705" t="str">
            <v>301.S</v>
          </cell>
        </row>
        <row r="1706">
          <cell r="A1706">
            <v>1706</v>
          </cell>
          <cell r="D1706" t="str">
            <v>SO</v>
          </cell>
          <cell r="E1706" t="str">
            <v>PTD</v>
          </cell>
          <cell r="F1706">
            <v>0</v>
          </cell>
          <cell r="G1706">
            <v>0</v>
          </cell>
          <cell r="H1706">
            <v>0</v>
          </cell>
          <cell r="I1706">
            <v>0</v>
          </cell>
          <cell r="J1706">
            <v>0</v>
          </cell>
          <cell r="K1706">
            <v>0</v>
          </cell>
          <cell r="M1706">
            <v>0.43</v>
          </cell>
          <cell r="N1706">
            <v>0</v>
          </cell>
          <cell r="O1706">
            <v>0</v>
          </cell>
          <cell r="P1706">
            <v>0.43</v>
          </cell>
          <cell r="Q1706">
            <v>0</v>
          </cell>
          <cell r="R1706">
            <v>0</v>
          </cell>
          <cell r="S1706" t="str">
            <v>PLNT</v>
          </cell>
          <cell r="T1706">
            <v>0</v>
          </cell>
          <cell r="U1706">
            <v>0</v>
          </cell>
          <cell r="V1706">
            <v>0</v>
          </cell>
          <cell r="W1706">
            <v>0</v>
          </cell>
          <cell r="X1706">
            <v>0</v>
          </cell>
          <cell r="Y1706">
            <v>0</v>
          </cell>
          <cell r="Z1706">
            <v>0</v>
          </cell>
          <cell r="AA1706">
            <v>0</v>
          </cell>
          <cell r="AB1706">
            <v>0</v>
          </cell>
          <cell r="AD1706">
            <v>301</v>
          </cell>
          <cell r="AE1706" t="str">
            <v>SO</v>
          </cell>
          <cell r="AF1706" t="str">
            <v>301.SO</v>
          </cell>
        </row>
        <row r="1707">
          <cell r="A1707">
            <v>1707</v>
          </cell>
          <cell r="D1707" t="str">
            <v>SG/CAGE/CAGW</v>
          </cell>
          <cell r="E1707" t="str">
            <v>I-SG</v>
          </cell>
          <cell r="F1707">
            <v>0</v>
          </cell>
          <cell r="G1707">
            <v>0</v>
          </cell>
          <cell r="H1707">
            <v>0</v>
          </cell>
          <cell r="I1707">
            <v>0</v>
          </cell>
          <cell r="J1707">
            <v>0</v>
          </cell>
          <cell r="K1707">
            <v>0</v>
          </cell>
          <cell r="M1707">
            <v>0.43</v>
          </cell>
          <cell r="N1707">
            <v>0</v>
          </cell>
          <cell r="O1707">
            <v>0</v>
          </cell>
          <cell r="P1707">
            <v>0.43</v>
          </cell>
          <cell r="Q1707">
            <v>0</v>
          </cell>
          <cell r="R1707">
            <v>0</v>
          </cell>
          <cell r="S1707" t="str">
            <v>PLNT</v>
          </cell>
          <cell r="T1707">
            <v>0</v>
          </cell>
          <cell r="U1707">
            <v>0</v>
          </cell>
          <cell r="V1707">
            <v>0</v>
          </cell>
          <cell r="W1707">
            <v>0</v>
          </cell>
          <cell r="X1707">
            <v>0</v>
          </cell>
          <cell r="Y1707">
            <v>0</v>
          </cell>
          <cell r="Z1707">
            <v>0</v>
          </cell>
          <cell r="AA1707">
            <v>0</v>
          </cell>
          <cell r="AB1707">
            <v>0</v>
          </cell>
          <cell r="AD1707">
            <v>301</v>
          </cell>
          <cell r="AE1707" t="str">
            <v>SG/CAGE/CAGW</v>
          </cell>
          <cell r="AF1707" t="str">
            <v>301.SG/CAGE/CAGW</v>
          </cell>
        </row>
        <row r="1708">
          <cell r="A1708">
            <v>1708</v>
          </cell>
          <cell r="F1708">
            <v>0</v>
          </cell>
          <cell r="G1708">
            <v>0</v>
          </cell>
          <cell r="H1708">
            <v>0</v>
          </cell>
          <cell r="I1708">
            <v>0</v>
          </cell>
          <cell r="J1708">
            <v>0</v>
          </cell>
          <cell r="K1708">
            <v>0</v>
          </cell>
          <cell r="N1708">
            <v>0</v>
          </cell>
          <cell r="O1708">
            <v>0</v>
          </cell>
          <cell r="Q1708">
            <v>0</v>
          </cell>
          <cell r="R1708">
            <v>0</v>
          </cell>
          <cell r="T1708">
            <v>0</v>
          </cell>
          <cell r="U1708">
            <v>0</v>
          </cell>
          <cell r="V1708">
            <v>0</v>
          </cell>
          <cell r="W1708">
            <v>0</v>
          </cell>
          <cell r="X1708">
            <v>0</v>
          </cell>
          <cell r="Y1708">
            <v>0</v>
          </cell>
          <cell r="Z1708">
            <v>0</v>
          </cell>
          <cell r="AA1708">
            <v>0</v>
          </cell>
          <cell r="AB1708">
            <v>0</v>
          </cell>
          <cell r="AD1708">
            <v>301</v>
          </cell>
          <cell r="AE1708" t="str">
            <v>NA</v>
          </cell>
          <cell r="AF1708" t="str">
            <v>301.NA1</v>
          </cell>
        </row>
        <row r="1709">
          <cell r="A1709">
            <v>1709</v>
          </cell>
          <cell r="B1709">
            <v>302</v>
          </cell>
          <cell r="C1709" t="str">
            <v>Franchise &amp; Consent</v>
          </cell>
          <cell r="AD1709">
            <v>302</v>
          </cell>
          <cell r="AE1709" t="str">
            <v>NA</v>
          </cell>
          <cell r="AF1709" t="str">
            <v>302.NA</v>
          </cell>
        </row>
        <row r="1710">
          <cell r="A1710">
            <v>1710</v>
          </cell>
          <cell r="D1710" t="str">
            <v>S</v>
          </cell>
          <cell r="E1710" t="str">
            <v>I-SITUS</v>
          </cell>
          <cell r="F1710">
            <v>0</v>
          </cell>
          <cell r="G1710">
            <v>0</v>
          </cell>
          <cell r="H1710">
            <v>0</v>
          </cell>
          <cell r="I1710">
            <v>0</v>
          </cell>
          <cell r="J1710">
            <v>0</v>
          </cell>
          <cell r="K1710">
            <v>0</v>
          </cell>
          <cell r="M1710">
            <v>0.43</v>
          </cell>
          <cell r="N1710">
            <v>0</v>
          </cell>
          <cell r="O1710">
            <v>0</v>
          </cell>
          <cell r="P1710">
            <v>0.43</v>
          </cell>
          <cell r="Q1710">
            <v>0</v>
          </cell>
          <cell r="R1710">
            <v>0</v>
          </cell>
          <cell r="S1710" t="str">
            <v>PLNT</v>
          </cell>
          <cell r="T1710">
            <v>0</v>
          </cell>
          <cell r="U1710">
            <v>0</v>
          </cell>
          <cell r="V1710">
            <v>0</v>
          </cell>
          <cell r="W1710">
            <v>0</v>
          </cell>
          <cell r="X1710">
            <v>0</v>
          </cell>
          <cell r="Y1710">
            <v>0</v>
          </cell>
          <cell r="Z1710">
            <v>0</v>
          </cell>
          <cell r="AA1710">
            <v>0</v>
          </cell>
          <cell r="AB1710">
            <v>0</v>
          </cell>
          <cell r="AD1710">
            <v>302</v>
          </cell>
          <cell r="AE1710" t="str">
            <v>S</v>
          </cell>
          <cell r="AF1710" t="str">
            <v>302.S</v>
          </cell>
        </row>
        <row r="1711">
          <cell r="A1711">
            <v>1711</v>
          </cell>
          <cell r="D1711" t="str">
            <v>CAGW1</v>
          </cell>
          <cell r="E1711" t="str">
            <v>I-SG</v>
          </cell>
          <cell r="F1711">
            <v>41443552.445654169</v>
          </cell>
          <cell r="G1711">
            <v>34544968.817738168</v>
          </cell>
          <cell r="H1711">
            <v>6898583.6279159989</v>
          </cell>
          <cell r="I1711">
            <v>0</v>
          </cell>
          <cell r="J1711">
            <v>0</v>
          </cell>
          <cell r="K1711">
            <v>0</v>
          </cell>
          <cell r="M1711">
            <v>0.43</v>
          </cell>
          <cell r="N1711">
            <v>14854336.591627412</v>
          </cell>
          <cell r="O1711">
            <v>19690632.226110756</v>
          </cell>
          <cell r="P1711">
            <v>0.43</v>
          </cell>
          <cell r="Q1711">
            <v>2966390.9600038794</v>
          </cell>
          <cell r="R1711">
            <v>3932192.66791212</v>
          </cell>
          <cell r="S1711" t="str">
            <v>PLNT</v>
          </cell>
          <cell r="T1711">
            <v>0</v>
          </cell>
          <cell r="U1711">
            <v>0</v>
          </cell>
          <cell r="V1711">
            <v>0</v>
          </cell>
          <cell r="W1711">
            <v>0</v>
          </cell>
          <cell r="X1711">
            <v>0</v>
          </cell>
          <cell r="Y1711">
            <v>0</v>
          </cell>
          <cell r="Z1711">
            <v>0</v>
          </cell>
          <cell r="AA1711">
            <v>0</v>
          </cell>
          <cell r="AB1711">
            <v>0</v>
          </cell>
          <cell r="AD1711">
            <v>302</v>
          </cell>
          <cell r="AE1711" t="str">
            <v>CAGW1</v>
          </cell>
          <cell r="AF1711" t="str">
            <v>302.CAGW1</v>
          </cell>
        </row>
        <row r="1712">
          <cell r="A1712">
            <v>1712</v>
          </cell>
          <cell r="D1712" t="str">
            <v>DGP</v>
          </cell>
          <cell r="E1712" t="str">
            <v>I-DGP</v>
          </cell>
          <cell r="F1712">
            <v>0</v>
          </cell>
          <cell r="G1712">
            <v>0</v>
          </cell>
          <cell r="H1712">
            <v>0</v>
          </cell>
          <cell r="I1712">
            <v>0</v>
          </cell>
          <cell r="J1712">
            <v>0</v>
          </cell>
          <cell r="K1712">
            <v>0</v>
          </cell>
          <cell r="M1712">
            <v>0.43</v>
          </cell>
          <cell r="N1712">
            <v>0</v>
          </cell>
          <cell r="O1712">
            <v>0</v>
          </cell>
          <cell r="P1712">
            <v>0.43</v>
          </cell>
          <cell r="Q1712">
            <v>0</v>
          </cell>
          <cell r="R1712">
            <v>0</v>
          </cell>
          <cell r="S1712" t="str">
            <v>PLNT</v>
          </cell>
          <cell r="T1712">
            <v>0</v>
          </cell>
          <cell r="U1712">
            <v>0</v>
          </cell>
          <cell r="V1712">
            <v>0</v>
          </cell>
          <cell r="W1712">
            <v>0</v>
          </cell>
          <cell r="X1712">
            <v>0</v>
          </cell>
          <cell r="Y1712">
            <v>0</v>
          </cell>
          <cell r="Z1712">
            <v>0</v>
          </cell>
          <cell r="AA1712">
            <v>0</v>
          </cell>
          <cell r="AB1712">
            <v>0</v>
          </cell>
          <cell r="AD1712">
            <v>302</v>
          </cell>
          <cell r="AE1712" t="str">
            <v>DGP</v>
          </cell>
          <cell r="AF1712" t="str">
            <v>302.DGP</v>
          </cell>
        </row>
        <row r="1713">
          <cell r="A1713">
            <v>1713</v>
          </cell>
          <cell r="D1713" t="str">
            <v>DGU</v>
          </cell>
          <cell r="E1713" t="str">
            <v>I-DGU</v>
          </cell>
          <cell r="F1713">
            <v>0</v>
          </cell>
          <cell r="G1713">
            <v>0</v>
          </cell>
          <cell r="H1713">
            <v>0</v>
          </cell>
          <cell r="I1713">
            <v>0</v>
          </cell>
          <cell r="J1713">
            <v>0</v>
          </cell>
          <cell r="K1713">
            <v>0</v>
          </cell>
          <cell r="M1713">
            <v>0.43</v>
          </cell>
          <cell r="N1713">
            <v>0</v>
          </cell>
          <cell r="O1713">
            <v>0</v>
          </cell>
          <cell r="P1713">
            <v>0.43</v>
          </cell>
          <cell r="Q1713">
            <v>0</v>
          </cell>
          <cell r="R1713">
            <v>0</v>
          </cell>
          <cell r="S1713" t="str">
            <v>PLNT</v>
          </cell>
          <cell r="T1713">
            <v>0</v>
          </cell>
          <cell r="U1713">
            <v>0</v>
          </cell>
          <cell r="V1713">
            <v>0</v>
          </cell>
          <cell r="W1713">
            <v>0</v>
          </cell>
          <cell r="X1713">
            <v>0</v>
          </cell>
          <cell r="Y1713">
            <v>0</v>
          </cell>
          <cell r="Z1713">
            <v>0</v>
          </cell>
          <cell r="AA1713">
            <v>0</v>
          </cell>
          <cell r="AB1713">
            <v>0</v>
          </cell>
          <cell r="AD1713">
            <v>302</v>
          </cell>
          <cell r="AE1713" t="str">
            <v>DGU</v>
          </cell>
          <cell r="AF1713" t="str">
            <v>302.DGU</v>
          </cell>
        </row>
        <row r="1714">
          <cell r="A1714">
            <v>1714</v>
          </cell>
          <cell r="F1714">
            <v>41443552.445654169</v>
          </cell>
          <cell r="G1714">
            <v>34544968.817738168</v>
          </cell>
          <cell r="H1714">
            <v>6898583.6279159989</v>
          </cell>
          <cell r="I1714">
            <v>0</v>
          </cell>
          <cell r="J1714">
            <v>0</v>
          </cell>
          <cell r="K1714">
            <v>0</v>
          </cell>
          <cell r="N1714">
            <v>14854336.591627412</v>
          </cell>
          <cell r="O1714">
            <v>19690632.226110756</v>
          </cell>
          <cell r="Q1714">
            <v>2966390.9600038794</v>
          </cell>
          <cell r="R1714">
            <v>3932192.66791212</v>
          </cell>
          <cell r="T1714">
            <v>0</v>
          </cell>
          <cell r="U1714">
            <v>0</v>
          </cell>
          <cell r="V1714">
            <v>0</v>
          </cell>
          <cell r="W1714">
            <v>0</v>
          </cell>
          <cell r="X1714">
            <v>0</v>
          </cell>
          <cell r="Y1714">
            <v>0</v>
          </cell>
          <cell r="Z1714">
            <v>0</v>
          </cell>
          <cell r="AA1714">
            <v>0</v>
          </cell>
          <cell r="AB1714">
            <v>0</v>
          </cell>
          <cell r="AD1714">
            <v>302</v>
          </cell>
          <cell r="AE1714" t="str">
            <v>NA</v>
          </cell>
          <cell r="AF1714" t="str">
            <v>302.NA1</v>
          </cell>
        </row>
        <row r="1715">
          <cell r="A1715">
            <v>1715</v>
          </cell>
          <cell r="AD1715">
            <v>302</v>
          </cell>
          <cell r="AE1715" t="str">
            <v>NA</v>
          </cell>
          <cell r="AF1715" t="str">
            <v>302.NA2</v>
          </cell>
        </row>
        <row r="1716">
          <cell r="A1716">
            <v>1716</v>
          </cell>
          <cell r="B1716">
            <v>303</v>
          </cell>
          <cell r="C1716" t="str">
            <v>Miscellaneous Intangible Plant</v>
          </cell>
          <cell r="AD1716">
            <v>303</v>
          </cell>
          <cell r="AE1716" t="str">
            <v>NA</v>
          </cell>
          <cell r="AF1716" t="str">
            <v>303.NA</v>
          </cell>
        </row>
        <row r="1717">
          <cell r="A1717">
            <v>1717</v>
          </cell>
          <cell r="D1717" t="str">
            <v>S</v>
          </cell>
          <cell r="E1717" t="str">
            <v>I-SITUS</v>
          </cell>
          <cell r="F1717">
            <v>1508048.5</v>
          </cell>
          <cell r="G1717">
            <v>3108355.8313089865</v>
          </cell>
          <cell r="H1717">
            <v>-786100.32016644103</v>
          </cell>
          <cell r="I1717">
            <v>-814207.0111425455</v>
          </cell>
          <cell r="J1717">
            <v>0</v>
          </cell>
          <cell r="K1717">
            <v>0</v>
          </cell>
          <cell r="M1717">
            <v>0.43</v>
          </cell>
          <cell r="N1717">
            <v>1336593.0074628643</v>
          </cell>
          <cell r="O1717">
            <v>1771762.8238461225</v>
          </cell>
          <cell r="P1717">
            <v>0.43</v>
          </cell>
          <cell r="Q1717">
            <v>-338023.13767156965</v>
          </cell>
          <cell r="R1717">
            <v>-448077.18249487143</v>
          </cell>
          <cell r="S1717" t="str">
            <v>PLNT</v>
          </cell>
          <cell r="T1717">
            <v>-95864.614850927741</v>
          </cell>
          <cell r="U1717">
            <v>-390222.24331379001</v>
          </cell>
          <cell r="V1717">
            <v>-199249.20738156169</v>
          </cell>
          <cell r="W1717">
            <v>-22331.803042163487</v>
          </cell>
          <cell r="X1717">
            <v>-106539.14255410249</v>
          </cell>
          <cell r="Y1717">
            <v>0</v>
          </cell>
          <cell r="Z1717">
            <v>0</v>
          </cell>
          <cell r="AA1717">
            <v>0</v>
          </cell>
          <cell r="AB1717">
            <v>0</v>
          </cell>
          <cell r="AD1717">
            <v>303</v>
          </cell>
          <cell r="AE1717" t="str">
            <v>S</v>
          </cell>
          <cell r="AF1717" t="str">
            <v>303.S</v>
          </cell>
        </row>
        <row r="1718">
          <cell r="A1718">
            <v>1718</v>
          </cell>
          <cell r="D1718" t="str">
            <v>CAGW</v>
          </cell>
          <cell r="E1718" t="str">
            <v>I-SG</v>
          </cell>
          <cell r="F1718">
            <v>18322339.961019069</v>
          </cell>
          <cell r="G1718">
            <v>15272451.932092352</v>
          </cell>
          <cell r="H1718">
            <v>3049888.0289267171</v>
          </cell>
          <cell r="I1718">
            <v>0</v>
          </cell>
          <cell r="J1718">
            <v>0</v>
          </cell>
          <cell r="K1718">
            <v>0</v>
          </cell>
          <cell r="M1718">
            <v>0.43</v>
          </cell>
          <cell r="N1718">
            <v>6567154.3307997109</v>
          </cell>
          <cell r="O1718">
            <v>8705297.6012926418</v>
          </cell>
          <cell r="P1718">
            <v>0.43</v>
          </cell>
          <cell r="Q1718">
            <v>1311451.8524384883</v>
          </cell>
          <cell r="R1718">
            <v>1738436.1764882288</v>
          </cell>
          <cell r="S1718" t="str">
            <v>PLNT</v>
          </cell>
          <cell r="T1718">
            <v>0</v>
          </cell>
          <cell r="U1718">
            <v>0</v>
          </cell>
          <cell r="V1718">
            <v>0</v>
          </cell>
          <cell r="W1718">
            <v>0</v>
          </cell>
          <cell r="X1718">
            <v>0</v>
          </cell>
          <cell r="Y1718">
            <v>0</v>
          </cell>
          <cell r="Z1718">
            <v>0</v>
          </cell>
          <cell r="AA1718">
            <v>0</v>
          </cell>
          <cell r="AB1718">
            <v>0</v>
          </cell>
          <cell r="AD1718">
            <v>303</v>
          </cell>
          <cell r="AE1718" t="str">
            <v>CAGW</v>
          </cell>
          <cell r="AF1718" t="str">
            <v>303.CAGW</v>
          </cell>
        </row>
        <row r="1719">
          <cell r="A1719">
            <v>1719</v>
          </cell>
          <cell r="D1719" t="str">
            <v>SO</v>
          </cell>
          <cell r="E1719" t="str">
            <v>PTD</v>
          </cell>
          <cell r="F1719">
            <v>24527255.768668164</v>
          </cell>
          <cell r="G1719">
            <v>12677958.684792034</v>
          </cell>
          <cell r="H1719">
            <v>4860451.6037812131</v>
          </cell>
          <cell r="I1719">
            <v>6988845.4800949153</v>
          </cell>
          <cell r="J1719">
            <v>0</v>
          </cell>
          <cell r="K1719">
            <v>0</v>
          </cell>
          <cell r="M1719">
            <v>0.43</v>
          </cell>
          <cell r="N1719">
            <v>5451522.2344605746</v>
          </cell>
          <cell r="O1719">
            <v>7226436.4503314607</v>
          </cell>
          <cell r="P1719">
            <v>0.43</v>
          </cell>
          <cell r="Q1719">
            <v>2089994.1896259217</v>
          </cell>
          <cell r="R1719">
            <v>2770457.4141552919</v>
          </cell>
          <cell r="S1719" t="str">
            <v>PLNT</v>
          </cell>
          <cell r="T1719">
            <v>822865.64845687686</v>
          </cell>
          <cell r="U1719">
            <v>3349520.3604168189</v>
          </cell>
          <cell r="V1719">
            <v>1710279.9452279946</v>
          </cell>
          <cell r="W1719">
            <v>191687.7632072735</v>
          </cell>
          <cell r="X1719">
            <v>914491.76278595126</v>
          </cell>
          <cell r="Y1719">
            <v>0</v>
          </cell>
          <cell r="Z1719">
            <v>0</v>
          </cell>
          <cell r="AA1719">
            <v>0</v>
          </cell>
          <cell r="AB1719">
            <v>0</v>
          </cell>
          <cell r="AD1719">
            <v>303</v>
          </cell>
          <cell r="AE1719" t="str">
            <v>SO</v>
          </cell>
          <cell r="AF1719" t="str">
            <v>303.SO</v>
          </cell>
        </row>
        <row r="1720">
          <cell r="A1720">
            <v>1720</v>
          </cell>
          <cell r="D1720" t="str">
            <v>SG</v>
          </cell>
          <cell r="E1720" t="str">
            <v>I-SG</v>
          </cell>
          <cell r="F1720">
            <v>125013.2215866803</v>
          </cell>
          <cell r="G1720">
            <v>104203.85287144262</v>
          </cell>
          <cell r="H1720">
            <v>20809.368715237673</v>
          </cell>
          <cell r="I1720">
            <v>0</v>
          </cell>
          <cell r="J1720">
            <v>0</v>
          </cell>
          <cell r="K1720">
            <v>0</v>
          </cell>
          <cell r="M1720">
            <v>0.43</v>
          </cell>
          <cell r="N1720">
            <v>44807.656734720324</v>
          </cell>
          <cell r="O1720">
            <v>59396.196136722298</v>
          </cell>
          <cell r="P1720">
            <v>0.43</v>
          </cell>
          <cell r="Q1720">
            <v>8948.0285475521996</v>
          </cell>
          <cell r="R1720">
            <v>11861.340167685476</v>
          </cell>
          <cell r="S1720" t="str">
            <v>PLNT</v>
          </cell>
          <cell r="T1720">
            <v>0</v>
          </cell>
          <cell r="U1720">
            <v>0</v>
          </cell>
          <cell r="V1720">
            <v>0</v>
          </cell>
          <cell r="W1720">
            <v>0</v>
          </cell>
          <cell r="X1720">
            <v>0</v>
          </cell>
          <cell r="Y1720">
            <v>0</v>
          </cell>
          <cell r="Z1720">
            <v>0</v>
          </cell>
          <cell r="AA1720">
            <v>0</v>
          </cell>
          <cell r="AB1720">
            <v>0</v>
          </cell>
          <cell r="AD1720">
            <v>303</v>
          </cell>
          <cell r="AE1720" t="str">
            <v>SG</v>
          </cell>
          <cell r="AF1720" t="str">
            <v>303.SG</v>
          </cell>
        </row>
        <row r="1721">
          <cell r="A1721">
            <v>1721</v>
          </cell>
          <cell r="D1721" t="str">
            <v>CN</v>
          </cell>
          <cell r="E1721" t="str">
            <v>CUST</v>
          </cell>
          <cell r="F1721">
            <v>8608120.6974327024</v>
          </cell>
          <cell r="G1721">
            <v>0</v>
          </cell>
          <cell r="H1721">
            <v>0</v>
          </cell>
          <cell r="I1721">
            <v>0</v>
          </cell>
          <cell r="J1721">
            <v>8608120.6974327024</v>
          </cell>
          <cell r="K1721">
            <v>0</v>
          </cell>
          <cell r="M1721">
            <v>0.43</v>
          </cell>
          <cell r="N1721">
            <v>0</v>
          </cell>
          <cell r="O1721">
            <v>0</v>
          </cell>
          <cell r="P1721">
            <v>0.43</v>
          </cell>
          <cell r="Q1721">
            <v>0</v>
          </cell>
          <cell r="R1721">
            <v>0</v>
          </cell>
          <cell r="S1721" t="str">
            <v>CUST</v>
          </cell>
          <cell r="T1721">
            <v>0</v>
          </cell>
          <cell r="U1721">
            <v>0</v>
          </cell>
          <cell r="V1721">
            <v>0</v>
          </cell>
          <cell r="W1721">
            <v>0</v>
          </cell>
          <cell r="X1721">
            <v>0</v>
          </cell>
          <cell r="Y1721">
            <v>0</v>
          </cell>
          <cell r="Z1721">
            <v>0</v>
          </cell>
          <cell r="AA1721">
            <v>0</v>
          </cell>
          <cell r="AB1721">
            <v>0</v>
          </cell>
          <cell r="AD1721">
            <v>303</v>
          </cell>
          <cell r="AE1721" t="str">
            <v>CN</v>
          </cell>
          <cell r="AF1721" t="str">
            <v>303.CN</v>
          </cell>
        </row>
        <row r="1722">
          <cell r="A1722">
            <v>1722</v>
          </cell>
          <cell r="D1722" t="str">
            <v>DGU</v>
          </cell>
          <cell r="E1722" t="str">
            <v>I-DGU</v>
          </cell>
          <cell r="F1722">
            <v>0</v>
          </cell>
          <cell r="G1722">
            <v>0</v>
          </cell>
          <cell r="H1722">
            <v>0</v>
          </cell>
          <cell r="I1722">
            <v>0</v>
          </cell>
          <cell r="J1722">
            <v>0</v>
          </cell>
          <cell r="K1722">
            <v>0</v>
          </cell>
          <cell r="M1722">
            <v>0.43</v>
          </cell>
          <cell r="N1722">
            <v>0</v>
          </cell>
          <cell r="O1722">
            <v>0</v>
          </cell>
          <cell r="P1722">
            <v>0.43</v>
          </cell>
          <cell r="Q1722">
            <v>0</v>
          </cell>
          <cell r="R1722">
            <v>0</v>
          </cell>
          <cell r="S1722" t="str">
            <v>PLNT</v>
          </cell>
          <cell r="T1722">
            <v>0</v>
          </cell>
          <cell r="U1722">
            <v>0</v>
          </cell>
          <cell r="V1722">
            <v>0</v>
          </cell>
          <cell r="W1722">
            <v>0</v>
          </cell>
          <cell r="X1722">
            <v>0</v>
          </cell>
          <cell r="Y1722">
            <v>0</v>
          </cell>
          <cell r="Z1722">
            <v>0</v>
          </cell>
          <cell r="AA1722">
            <v>0</v>
          </cell>
          <cell r="AB1722">
            <v>0</v>
          </cell>
          <cell r="AD1722">
            <v>303</v>
          </cell>
          <cell r="AE1722" t="str">
            <v>DGU</v>
          </cell>
          <cell r="AF1722" t="str">
            <v>303.DGU</v>
          </cell>
        </row>
        <row r="1723">
          <cell r="A1723">
            <v>1723</v>
          </cell>
          <cell r="D1723" t="str">
            <v>DGP</v>
          </cell>
          <cell r="E1723" t="str">
            <v>I-DGP</v>
          </cell>
          <cell r="F1723">
            <v>0</v>
          </cell>
          <cell r="G1723">
            <v>0</v>
          </cell>
          <cell r="H1723">
            <v>0</v>
          </cell>
          <cell r="I1723">
            <v>0</v>
          </cell>
          <cell r="J1723">
            <v>0</v>
          </cell>
          <cell r="K1723">
            <v>0</v>
          </cell>
          <cell r="M1723">
            <v>0.43</v>
          </cell>
          <cell r="N1723">
            <v>0</v>
          </cell>
          <cell r="O1723">
            <v>0</v>
          </cell>
          <cell r="P1723">
            <v>0.43</v>
          </cell>
          <cell r="Q1723">
            <v>0</v>
          </cell>
          <cell r="R1723">
            <v>0</v>
          </cell>
          <cell r="S1723" t="str">
            <v>PLNT</v>
          </cell>
          <cell r="T1723">
            <v>0</v>
          </cell>
          <cell r="U1723">
            <v>0</v>
          </cell>
          <cell r="V1723">
            <v>0</v>
          </cell>
          <cell r="W1723">
            <v>0</v>
          </cell>
          <cell r="X1723">
            <v>0</v>
          </cell>
          <cell r="Y1723">
            <v>0</v>
          </cell>
          <cell r="Z1723">
            <v>0</v>
          </cell>
          <cell r="AA1723">
            <v>0</v>
          </cell>
          <cell r="AB1723">
            <v>0</v>
          </cell>
          <cell r="AD1723">
            <v>303</v>
          </cell>
          <cell r="AE1723" t="str">
            <v>DGP</v>
          </cell>
          <cell r="AF1723" t="str">
            <v>303.DGP</v>
          </cell>
        </row>
        <row r="1724">
          <cell r="A1724">
            <v>1724</v>
          </cell>
          <cell r="D1724" t="str">
            <v>JBG</v>
          </cell>
          <cell r="E1724" t="str">
            <v>I-SG</v>
          </cell>
          <cell r="F1724">
            <v>8917.7184491083935</v>
          </cell>
          <cell r="G1724">
            <v>7433.2987297309191</v>
          </cell>
          <cell r="H1724">
            <v>1484.4197193774746</v>
          </cell>
          <cell r="I1724">
            <v>0</v>
          </cell>
          <cell r="J1724">
            <v>0</v>
          </cell>
          <cell r="K1724">
            <v>0</v>
          </cell>
          <cell r="M1724">
            <v>0.43</v>
          </cell>
          <cell r="N1724">
            <v>3196.3184537842953</v>
          </cell>
          <cell r="O1724">
            <v>4236.9802759466247</v>
          </cell>
          <cell r="P1724">
            <v>0.43</v>
          </cell>
          <cell r="Q1724">
            <v>638.30047933231413</v>
          </cell>
          <cell r="R1724">
            <v>846.11924004516061</v>
          </cell>
          <cell r="S1724" t="str">
            <v>PLNT</v>
          </cell>
          <cell r="T1724">
            <v>0</v>
          </cell>
          <cell r="U1724">
            <v>0</v>
          </cell>
          <cell r="V1724">
            <v>0</v>
          </cell>
          <cell r="W1724">
            <v>0</v>
          </cell>
          <cell r="X1724">
            <v>0</v>
          </cell>
          <cell r="Y1724">
            <v>0</v>
          </cell>
          <cell r="Z1724">
            <v>0</v>
          </cell>
          <cell r="AA1724">
            <v>0</v>
          </cell>
          <cell r="AB1724">
            <v>0</v>
          </cell>
          <cell r="AD1724">
            <v>303</v>
          </cell>
          <cell r="AE1724" t="str">
            <v>JBG</v>
          </cell>
          <cell r="AF1724" t="str">
            <v>303.JBG</v>
          </cell>
        </row>
        <row r="1725">
          <cell r="A1725">
            <v>1725</v>
          </cell>
          <cell r="F1725">
            <v>53099695.867155723</v>
          </cell>
          <cell r="G1725">
            <v>31170403.599794548</v>
          </cell>
          <cell r="H1725">
            <v>7146533.1009761039</v>
          </cell>
          <cell r="I1725">
            <v>6174638.4689523699</v>
          </cell>
          <cell r="J1725">
            <v>8608120.6974327024</v>
          </cell>
          <cell r="K1725">
            <v>0</v>
          </cell>
          <cell r="N1725">
            <v>13403273.547911655</v>
          </cell>
          <cell r="O1725">
            <v>17767130.051882893</v>
          </cell>
          <cell r="Q1725">
            <v>3073009.2334197252</v>
          </cell>
          <cell r="R1725">
            <v>4073523.8675563796</v>
          </cell>
          <cell r="T1725">
            <v>727001.03360594914</v>
          </cell>
          <cell r="U1725">
            <v>2959298.117103029</v>
          </cell>
          <cell r="V1725">
            <v>1511030.737846433</v>
          </cell>
          <cell r="W1725">
            <v>169355.96016511001</v>
          </cell>
          <cell r="X1725">
            <v>807952.62023184879</v>
          </cell>
          <cell r="Y1725">
            <v>0</v>
          </cell>
          <cell r="Z1725">
            <v>0</v>
          </cell>
          <cell r="AA1725">
            <v>0</v>
          </cell>
          <cell r="AB1725">
            <v>0</v>
          </cell>
          <cell r="AD1725">
            <v>303</v>
          </cell>
          <cell r="AE1725" t="str">
            <v>NA</v>
          </cell>
          <cell r="AF1725" t="str">
            <v>303.NA1</v>
          </cell>
        </row>
        <row r="1726">
          <cell r="A1726">
            <v>1726</v>
          </cell>
          <cell r="B1726">
            <v>303</v>
          </cell>
          <cell r="C1726" t="str">
            <v>Less Non-Utility Plant</v>
          </cell>
          <cell r="AD1726">
            <v>303</v>
          </cell>
          <cell r="AE1726" t="str">
            <v>NA</v>
          </cell>
          <cell r="AF1726" t="str">
            <v>303.NA2</v>
          </cell>
        </row>
        <row r="1727">
          <cell r="A1727">
            <v>1727</v>
          </cell>
          <cell r="D1727" t="str">
            <v>DOTH</v>
          </cell>
          <cell r="E1727" t="str">
            <v>I-SITUS</v>
          </cell>
          <cell r="F1727">
            <v>0</v>
          </cell>
          <cell r="G1727">
            <v>0</v>
          </cell>
          <cell r="H1727">
            <v>0</v>
          </cell>
          <cell r="I1727">
            <v>0</v>
          </cell>
          <cell r="J1727">
            <v>0</v>
          </cell>
          <cell r="K1727">
            <v>0</v>
          </cell>
          <cell r="M1727">
            <v>0.43</v>
          </cell>
          <cell r="N1727">
            <v>0</v>
          </cell>
          <cell r="O1727">
            <v>0</v>
          </cell>
          <cell r="P1727">
            <v>0.43</v>
          </cell>
          <cell r="Q1727">
            <v>0</v>
          </cell>
          <cell r="R1727">
            <v>0</v>
          </cell>
          <cell r="S1727" t="str">
            <v>PLNT</v>
          </cell>
          <cell r="T1727">
            <v>0</v>
          </cell>
          <cell r="U1727">
            <v>0</v>
          </cell>
          <cell r="V1727">
            <v>0</v>
          </cell>
          <cell r="W1727">
            <v>0</v>
          </cell>
          <cell r="X1727">
            <v>0</v>
          </cell>
          <cell r="Y1727">
            <v>0</v>
          </cell>
          <cell r="Z1727">
            <v>0</v>
          </cell>
          <cell r="AA1727">
            <v>0</v>
          </cell>
          <cell r="AB1727">
            <v>0</v>
          </cell>
          <cell r="AD1727">
            <v>303</v>
          </cell>
          <cell r="AE1727" t="str">
            <v>DOTH</v>
          </cell>
          <cell r="AF1727" t="str">
            <v>303.DOTH</v>
          </cell>
        </row>
        <row r="1728">
          <cell r="A1728">
            <v>1728</v>
          </cell>
          <cell r="F1728">
            <v>0</v>
          </cell>
          <cell r="G1728">
            <v>0</v>
          </cell>
          <cell r="H1728">
            <v>0</v>
          </cell>
          <cell r="I1728">
            <v>0</v>
          </cell>
          <cell r="J1728">
            <v>0</v>
          </cell>
          <cell r="K1728">
            <v>0</v>
          </cell>
          <cell r="N1728">
            <v>0</v>
          </cell>
          <cell r="O1728">
            <v>0</v>
          </cell>
          <cell r="Q1728">
            <v>0</v>
          </cell>
          <cell r="R1728">
            <v>0</v>
          </cell>
          <cell r="T1728">
            <v>0</v>
          </cell>
          <cell r="U1728">
            <v>0</v>
          </cell>
          <cell r="V1728">
            <v>0</v>
          </cell>
          <cell r="W1728">
            <v>0</v>
          </cell>
          <cell r="X1728">
            <v>0</v>
          </cell>
          <cell r="Y1728">
            <v>0</v>
          </cell>
          <cell r="Z1728">
            <v>0</v>
          </cell>
          <cell r="AA1728">
            <v>0</v>
          </cell>
          <cell r="AB1728">
            <v>0</v>
          </cell>
          <cell r="AD1728">
            <v>303</v>
          </cell>
          <cell r="AE1728" t="str">
            <v>NA</v>
          </cell>
          <cell r="AF1728" t="str">
            <v>303.NA3</v>
          </cell>
        </row>
        <row r="1729">
          <cell r="A1729">
            <v>1729</v>
          </cell>
          <cell r="AD1729">
            <v>303</v>
          </cell>
          <cell r="AE1729" t="str">
            <v>NA</v>
          </cell>
          <cell r="AF1729" t="str">
            <v>303.NA4</v>
          </cell>
        </row>
        <row r="1730">
          <cell r="A1730">
            <v>1730</v>
          </cell>
          <cell r="B1730" t="str">
            <v>I00</v>
          </cell>
          <cell r="C1730" t="str">
            <v>Unclassified Intangible Plant - Acct 300</v>
          </cell>
          <cell r="AD1730" t="str">
            <v>I00</v>
          </cell>
          <cell r="AE1730" t="str">
            <v>NA</v>
          </cell>
          <cell r="AF1730" t="str">
            <v>I00.NA</v>
          </cell>
        </row>
        <row r="1731">
          <cell r="A1731">
            <v>1731</v>
          </cell>
          <cell r="D1731" t="str">
            <v>S</v>
          </cell>
          <cell r="E1731" t="str">
            <v>I-SITUS</v>
          </cell>
          <cell r="F1731">
            <v>0</v>
          </cell>
          <cell r="G1731">
            <v>0</v>
          </cell>
          <cell r="H1731">
            <v>0</v>
          </cell>
          <cell r="I1731">
            <v>0</v>
          </cell>
          <cell r="J1731">
            <v>0</v>
          </cell>
          <cell r="K1731">
            <v>0</v>
          </cell>
          <cell r="M1731">
            <v>0.43</v>
          </cell>
          <cell r="N1731">
            <v>0</v>
          </cell>
          <cell r="O1731">
            <v>0</v>
          </cell>
          <cell r="P1731">
            <v>0.43</v>
          </cell>
          <cell r="Q1731">
            <v>0</v>
          </cell>
          <cell r="R1731">
            <v>0</v>
          </cell>
          <cell r="S1731" t="str">
            <v>PLNT</v>
          </cell>
          <cell r="T1731">
            <v>0</v>
          </cell>
          <cell r="U1731">
            <v>0</v>
          </cell>
          <cell r="V1731">
            <v>0</v>
          </cell>
          <cell r="W1731">
            <v>0</v>
          </cell>
          <cell r="X1731">
            <v>0</v>
          </cell>
          <cell r="Y1731">
            <v>0</v>
          </cell>
          <cell r="Z1731">
            <v>0</v>
          </cell>
          <cell r="AA1731">
            <v>0</v>
          </cell>
          <cell r="AB1731">
            <v>0</v>
          </cell>
          <cell r="AD1731" t="str">
            <v>I00</v>
          </cell>
          <cell r="AE1731" t="str">
            <v>S</v>
          </cell>
          <cell r="AF1731" t="str">
            <v>I00.S</v>
          </cell>
        </row>
        <row r="1732">
          <cell r="A1732">
            <v>1732</v>
          </cell>
          <cell r="D1732" t="str">
            <v>SG</v>
          </cell>
          <cell r="E1732" t="str">
            <v>I-SG</v>
          </cell>
          <cell r="F1732">
            <v>0</v>
          </cell>
          <cell r="G1732">
            <v>0</v>
          </cell>
          <cell r="H1732">
            <v>0</v>
          </cell>
          <cell r="I1732">
            <v>0</v>
          </cell>
          <cell r="J1732">
            <v>0</v>
          </cell>
          <cell r="K1732">
            <v>0</v>
          </cell>
          <cell r="M1732">
            <v>0.43</v>
          </cell>
          <cell r="N1732">
            <v>0</v>
          </cell>
          <cell r="O1732">
            <v>0</v>
          </cell>
          <cell r="P1732">
            <v>0.43</v>
          </cell>
          <cell r="Q1732">
            <v>0</v>
          </cell>
          <cell r="R1732">
            <v>0</v>
          </cell>
          <cell r="S1732" t="str">
            <v>PLNT</v>
          </cell>
          <cell r="T1732">
            <v>0</v>
          </cell>
          <cell r="U1732">
            <v>0</v>
          </cell>
          <cell r="V1732">
            <v>0</v>
          </cell>
          <cell r="W1732">
            <v>0</v>
          </cell>
          <cell r="X1732">
            <v>0</v>
          </cell>
          <cell r="Y1732">
            <v>0</v>
          </cell>
          <cell r="Z1732">
            <v>0</v>
          </cell>
          <cell r="AA1732">
            <v>0</v>
          </cell>
          <cell r="AB1732">
            <v>0</v>
          </cell>
          <cell r="AD1732" t="str">
            <v>I00</v>
          </cell>
          <cell r="AE1732" t="str">
            <v>SG</v>
          </cell>
          <cell r="AF1732" t="str">
            <v>I00.SG</v>
          </cell>
        </row>
        <row r="1733">
          <cell r="A1733">
            <v>1733</v>
          </cell>
          <cell r="D1733" t="str">
            <v>DGU</v>
          </cell>
          <cell r="E1733" t="str">
            <v>I-DGU</v>
          </cell>
          <cell r="F1733">
            <v>0</v>
          </cell>
          <cell r="G1733">
            <v>0</v>
          </cell>
          <cell r="H1733">
            <v>0</v>
          </cell>
          <cell r="I1733">
            <v>0</v>
          </cell>
          <cell r="J1733">
            <v>0</v>
          </cell>
          <cell r="K1733">
            <v>0</v>
          </cell>
          <cell r="M1733">
            <v>0.43</v>
          </cell>
          <cell r="N1733">
            <v>0</v>
          </cell>
          <cell r="O1733">
            <v>0</v>
          </cell>
          <cell r="P1733">
            <v>0.43</v>
          </cell>
          <cell r="Q1733">
            <v>0</v>
          </cell>
          <cell r="R1733">
            <v>0</v>
          </cell>
          <cell r="S1733" t="str">
            <v>PLNT</v>
          </cell>
          <cell r="T1733">
            <v>0</v>
          </cell>
          <cell r="U1733">
            <v>0</v>
          </cell>
          <cell r="V1733">
            <v>0</v>
          </cell>
          <cell r="W1733">
            <v>0</v>
          </cell>
          <cell r="X1733">
            <v>0</v>
          </cell>
          <cell r="Y1733">
            <v>0</v>
          </cell>
          <cell r="Z1733">
            <v>0</v>
          </cell>
          <cell r="AA1733">
            <v>0</v>
          </cell>
          <cell r="AB1733">
            <v>0</v>
          </cell>
          <cell r="AD1733" t="str">
            <v>I00</v>
          </cell>
          <cell r="AE1733" t="str">
            <v>DGU</v>
          </cell>
          <cell r="AF1733" t="str">
            <v>I00.DGU</v>
          </cell>
        </row>
        <row r="1734">
          <cell r="A1734">
            <v>1734</v>
          </cell>
          <cell r="D1734" t="str">
            <v>SO</v>
          </cell>
          <cell r="E1734" t="str">
            <v>PTD</v>
          </cell>
          <cell r="F1734">
            <v>0</v>
          </cell>
          <cell r="G1734">
            <v>0</v>
          </cell>
          <cell r="H1734">
            <v>0</v>
          </cell>
          <cell r="I1734">
            <v>0</v>
          </cell>
          <cell r="J1734">
            <v>0</v>
          </cell>
          <cell r="K1734">
            <v>0</v>
          </cell>
          <cell r="M1734">
            <v>0.43</v>
          </cell>
          <cell r="N1734">
            <v>0</v>
          </cell>
          <cell r="O1734">
            <v>0</v>
          </cell>
          <cell r="P1734">
            <v>0.43</v>
          </cell>
          <cell r="Q1734">
            <v>0</v>
          </cell>
          <cell r="R1734">
            <v>0</v>
          </cell>
          <cell r="S1734" t="str">
            <v>PLNT</v>
          </cell>
          <cell r="T1734">
            <v>0</v>
          </cell>
          <cell r="U1734">
            <v>0</v>
          </cell>
          <cell r="V1734">
            <v>0</v>
          </cell>
          <cell r="W1734">
            <v>0</v>
          </cell>
          <cell r="X1734">
            <v>0</v>
          </cell>
          <cell r="Y1734">
            <v>0</v>
          </cell>
          <cell r="Z1734">
            <v>0</v>
          </cell>
          <cell r="AA1734">
            <v>0</v>
          </cell>
          <cell r="AB1734">
            <v>0</v>
          </cell>
          <cell r="AD1734" t="str">
            <v>I00</v>
          </cell>
          <cell r="AE1734" t="str">
            <v>SO</v>
          </cell>
          <cell r="AF1734" t="str">
            <v>I00.SO</v>
          </cell>
        </row>
        <row r="1735">
          <cell r="A1735">
            <v>1735</v>
          </cell>
          <cell r="F1735">
            <v>0</v>
          </cell>
          <cell r="G1735">
            <v>0</v>
          </cell>
          <cell r="H1735">
            <v>0</v>
          </cell>
          <cell r="I1735">
            <v>0</v>
          </cell>
          <cell r="J1735">
            <v>0</v>
          </cell>
          <cell r="K1735">
            <v>0</v>
          </cell>
          <cell r="N1735">
            <v>0</v>
          </cell>
          <cell r="O1735">
            <v>0</v>
          </cell>
          <cell r="Q1735">
            <v>0</v>
          </cell>
          <cell r="R1735">
            <v>0</v>
          </cell>
          <cell r="T1735">
            <v>0</v>
          </cell>
          <cell r="U1735">
            <v>0</v>
          </cell>
          <cell r="V1735">
            <v>0</v>
          </cell>
          <cell r="W1735">
            <v>0</v>
          </cell>
          <cell r="X1735">
            <v>0</v>
          </cell>
          <cell r="Y1735">
            <v>0</v>
          </cell>
          <cell r="Z1735">
            <v>0</v>
          </cell>
          <cell r="AA1735">
            <v>0</v>
          </cell>
          <cell r="AB1735">
            <v>0</v>
          </cell>
          <cell r="AD1735" t="str">
            <v>I00</v>
          </cell>
          <cell r="AE1735" t="str">
            <v>NA</v>
          </cell>
          <cell r="AF1735" t="str">
            <v>I00.NA1</v>
          </cell>
        </row>
        <row r="1736">
          <cell r="A1736">
            <v>1736</v>
          </cell>
          <cell r="AD1736" t="str">
            <v>I00</v>
          </cell>
          <cell r="AE1736" t="str">
            <v>NA</v>
          </cell>
          <cell r="AF1736" t="str">
            <v>I00.NA2</v>
          </cell>
        </row>
        <row r="1737">
          <cell r="A1737">
            <v>1737</v>
          </cell>
          <cell r="B1737" t="str">
            <v>TOTAL INTANGIBLE PLANT</v>
          </cell>
          <cell r="F1737">
            <v>94543248.312809885</v>
          </cell>
          <cell r="G1737">
            <v>65715372.417532712</v>
          </cell>
          <cell r="H1737">
            <v>14045116.728892103</v>
          </cell>
          <cell r="I1737">
            <v>6174638.4689523699</v>
          </cell>
          <cell r="J1737">
            <v>8608120.6974327024</v>
          </cell>
          <cell r="K1737">
            <v>0</v>
          </cell>
          <cell r="N1737">
            <v>28257610.139539067</v>
          </cell>
          <cell r="O1737">
            <v>37457762.277993649</v>
          </cell>
          <cell r="Q1737">
            <v>6039400.1934236046</v>
          </cell>
          <cell r="R1737">
            <v>8005716.5354685001</v>
          </cell>
          <cell r="T1737">
            <v>727001.03360594914</v>
          </cell>
          <cell r="U1737">
            <v>2959298.117103029</v>
          </cell>
          <cell r="V1737">
            <v>1511030.737846433</v>
          </cell>
          <cell r="W1737">
            <v>169355.96016511001</v>
          </cell>
          <cell r="X1737">
            <v>807952.62023184879</v>
          </cell>
          <cell r="Y1737">
            <v>0</v>
          </cell>
          <cell r="Z1737">
            <v>0</v>
          </cell>
          <cell r="AA1737">
            <v>0</v>
          </cell>
          <cell r="AB1737">
            <v>0</v>
          </cell>
          <cell r="AD1737" t="str">
            <v>TOTAL INTANGIBLE PLANT</v>
          </cell>
          <cell r="AE1737" t="str">
            <v>NA</v>
          </cell>
          <cell r="AF1737" t="str">
            <v>TOTAL INTANGIBLE PLANT.NA</v>
          </cell>
        </row>
        <row r="1738">
          <cell r="A1738">
            <v>1738</v>
          </cell>
          <cell r="AD1738" t="str">
            <v>TOTAL INTANGIBLE PLANT</v>
          </cell>
          <cell r="AE1738" t="str">
            <v>NA</v>
          </cell>
          <cell r="AF1738" t="str">
            <v>TOTAL INTANGIBLE PLANT.NA1</v>
          </cell>
        </row>
        <row r="1739">
          <cell r="A1739">
            <v>1739</v>
          </cell>
          <cell r="AD1739" t="str">
            <v>TOTAL INTANGIBLE PLANT</v>
          </cell>
          <cell r="AE1739" t="str">
            <v>NA</v>
          </cell>
          <cell r="AF1739" t="str">
            <v>TOTAL INTANGIBLE PLANT.NA2</v>
          </cell>
        </row>
        <row r="1740">
          <cell r="A1740">
            <v>1740</v>
          </cell>
          <cell r="B1740" t="str">
            <v>TOTAL ELECTRIC PLANT IN SERVICE</v>
          </cell>
          <cell r="F1740">
            <v>1751925684.3521798</v>
          </cell>
          <cell r="G1740">
            <v>914630288.77590632</v>
          </cell>
          <cell r="H1740">
            <v>343288547.29751128</v>
          </cell>
          <cell r="I1740">
            <v>483813716.40504521</v>
          </cell>
          <cell r="J1740">
            <v>10193131.873716928</v>
          </cell>
          <cell r="K1740">
            <v>0</v>
          </cell>
          <cell r="N1740">
            <v>393291024.17363971</v>
          </cell>
          <cell r="O1740">
            <v>521339264.60226661</v>
          </cell>
          <cell r="Q1740">
            <v>147614075.33792987</v>
          </cell>
          <cell r="R1740">
            <v>195674471.95958149</v>
          </cell>
          <cell r="T1740">
            <v>58633799.067569904</v>
          </cell>
          <cell r="U1740">
            <v>238672138.22051579</v>
          </cell>
          <cell r="V1740">
            <v>113255851.0115674</v>
          </cell>
          <cell r="W1740">
            <v>12693688.42867972</v>
          </cell>
          <cell r="X1740">
            <v>60558239.676712327</v>
          </cell>
          <cell r="Y1740">
            <v>0</v>
          </cell>
          <cell r="Z1740">
            <v>0</v>
          </cell>
          <cell r="AA1740">
            <v>0</v>
          </cell>
          <cell r="AB1740">
            <v>0</v>
          </cell>
          <cell r="AD1740" t="str">
            <v>TOTAL ELECTRIC PLANT IN SERVICE</v>
          </cell>
          <cell r="AE1740" t="str">
            <v>NA</v>
          </cell>
          <cell r="AF1740" t="str">
            <v>TOTAL ELECTRIC PLANT IN SERVICE.NA</v>
          </cell>
        </row>
        <row r="1741">
          <cell r="A1741">
            <v>1741</v>
          </cell>
          <cell r="AD1741" t="str">
            <v>TOTAL ELECTRIC PLANT IN SERVICE</v>
          </cell>
          <cell r="AE1741" t="str">
            <v>NA</v>
          </cell>
          <cell r="AF1741" t="str">
            <v>TOTAL ELECTRIC PLANT IN SERVICE.NA1</v>
          </cell>
        </row>
        <row r="1742">
          <cell r="A1742">
            <v>1742</v>
          </cell>
          <cell r="B1742">
            <v>105</v>
          </cell>
          <cell r="C1742" t="str">
            <v>Plant Held For Future Use</v>
          </cell>
          <cell r="AD1742">
            <v>105</v>
          </cell>
          <cell r="AE1742" t="str">
            <v>NA</v>
          </cell>
          <cell r="AF1742" t="str">
            <v>105.NA</v>
          </cell>
        </row>
        <row r="1743">
          <cell r="A1743">
            <v>1743</v>
          </cell>
          <cell r="D1743" t="str">
            <v>S</v>
          </cell>
          <cell r="E1743" t="str">
            <v>DPW</v>
          </cell>
          <cell r="F1743">
            <v>0</v>
          </cell>
          <cell r="G1743">
            <v>0</v>
          </cell>
          <cell r="H1743">
            <v>0</v>
          </cell>
          <cell r="I1743">
            <v>0</v>
          </cell>
          <cell r="J1743">
            <v>0</v>
          </cell>
          <cell r="K1743">
            <v>0</v>
          </cell>
          <cell r="M1743">
            <v>0.43</v>
          </cell>
          <cell r="N1743">
            <v>0</v>
          </cell>
          <cell r="O1743">
            <v>0</v>
          </cell>
          <cell r="P1743">
            <v>0.43</v>
          </cell>
          <cell r="Q1743">
            <v>0</v>
          </cell>
          <cell r="R1743">
            <v>0</v>
          </cell>
          <cell r="S1743" t="str">
            <v>PLNT</v>
          </cell>
          <cell r="T1743">
            <v>0</v>
          </cell>
          <cell r="U1743">
            <v>0</v>
          </cell>
          <cell r="V1743">
            <v>0</v>
          </cell>
          <cell r="W1743">
            <v>0</v>
          </cell>
          <cell r="X1743">
            <v>0</v>
          </cell>
          <cell r="Y1743">
            <v>0</v>
          </cell>
          <cell r="Z1743">
            <v>0</v>
          </cell>
          <cell r="AA1743">
            <v>0</v>
          </cell>
          <cell r="AB1743">
            <v>0</v>
          </cell>
          <cell r="AD1743">
            <v>105</v>
          </cell>
          <cell r="AE1743" t="str">
            <v>S</v>
          </cell>
          <cell r="AF1743" t="str">
            <v>105.S</v>
          </cell>
        </row>
        <row r="1744">
          <cell r="A1744">
            <v>1744</v>
          </cell>
          <cell r="D1744" t="str">
            <v>CAGW</v>
          </cell>
          <cell r="E1744" t="str">
            <v>P</v>
          </cell>
          <cell r="F1744">
            <v>38995.769103850384</v>
          </cell>
          <cell r="G1744">
            <v>38995.769103850384</v>
          </cell>
          <cell r="H1744">
            <v>0</v>
          </cell>
          <cell r="I1744">
            <v>0</v>
          </cell>
          <cell r="J1744">
            <v>0</v>
          </cell>
          <cell r="K1744">
            <v>0</v>
          </cell>
          <cell r="M1744">
            <v>0.43</v>
          </cell>
          <cell r="N1744">
            <v>16768.180714655664</v>
          </cell>
          <cell r="O1744">
            <v>22227.58838919472</v>
          </cell>
          <cell r="P1744">
            <v>0.43</v>
          </cell>
          <cell r="Q1744">
            <v>0</v>
          </cell>
          <cell r="R1744">
            <v>0</v>
          </cell>
          <cell r="S1744" t="str">
            <v>PLNT</v>
          </cell>
          <cell r="T1744">
            <v>0</v>
          </cell>
          <cell r="U1744">
            <v>0</v>
          </cell>
          <cell r="V1744">
            <v>0</v>
          </cell>
          <cell r="W1744">
            <v>0</v>
          </cell>
          <cell r="X1744">
            <v>0</v>
          </cell>
          <cell r="Y1744">
            <v>0</v>
          </cell>
          <cell r="Z1744">
            <v>0</v>
          </cell>
          <cell r="AA1744">
            <v>0</v>
          </cell>
          <cell r="AB1744">
            <v>0</v>
          </cell>
          <cell r="AD1744">
            <v>105</v>
          </cell>
          <cell r="AE1744" t="str">
            <v>CAGW</v>
          </cell>
          <cell r="AF1744" t="str">
            <v>105.CAGW</v>
          </cell>
        </row>
        <row r="1745">
          <cell r="A1745">
            <v>1745</v>
          </cell>
          <cell r="D1745" t="str">
            <v>DNPT</v>
          </cell>
          <cell r="E1745" t="str">
            <v>T</v>
          </cell>
          <cell r="F1745">
            <v>0</v>
          </cell>
          <cell r="G1745">
            <v>0</v>
          </cell>
          <cell r="H1745">
            <v>0</v>
          </cell>
          <cell r="I1745">
            <v>0</v>
          </cell>
          <cell r="J1745">
            <v>0</v>
          </cell>
          <cell r="K1745">
            <v>0</v>
          </cell>
          <cell r="M1745">
            <v>0.43</v>
          </cell>
          <cell r="N1745">
            <v>0</v>
          </cell>
          <cell r="O1745">
            <v>0</v>
          </cell>
          <cell r="P1745">
            <v>0.43</v>
          </cell>
          <cell r="Q1745">
            <v>0</v>
          </cell>
          <cell r="R1745">
            <v>0</v>
          </cell>
          <cell r="S1745" t="str">
            <v>PLNT</v>
          </cell>
          <cell r="T1745">
            <v>0</v>
          </cell>
          <cell r="U1745">
            <v>0</v>
          </cell>
          <cell r="V1745">
            <v>0</v>
          </cell>
          <cell r="W1745">
            <v>0</v>
          </cell>
          <cell r="X1745">
            <v>0</v>
          </cell>
          <cell r="Y1745">
            <v>0</v>
          </cell>
          <cell r="Z1745">
            <v>0</v>
          </cell>
          <cell r="AA1745">
            <v>0</v>
          </cell>
          <cell r="AB1745">
            <v>0</v>
          </cell>
          <cell r="AD1745">
            <v>105</v>
          </cell>
          <cell r="AE1745" t="str">
            <v>DNPT</v>
          </cell>
          <cell r="AF1745" t="str">
            <v>105.DNPT</v>
          </cell>
        </row>
        <row r="1746">
          <cell r="A1746">
            <v>1746</v>
          </cell>
          <cell r="D1746" t="str">
            <v>DNPPOP</v>
          </cell>
          <cell r="E1746" t="str">
            <v>P</v>
          </cell>
          <cell r="F1746">
            <v>0</v>
          </cell>
          <cell r="G1746">
            <v>0</v>
          </cell>
          <cell r="H1746">
            <v>0</v>
          </cell>
          <cell r="I1746">
            <v>0</v>
          </cell>
          <cell r="J1746">
            <v>0</v>
          </cell>
          <cell r="K1746">
            <v>0</v>
          </cell>
          <cell r="M1746">
            <v>0.43</v>
          </cell>
          <cell r="N1746">
            <v>0</v>
          </cell>
          <cell r="O1746">
            <v>0</v>
          </cell>
          <cell r="P1746">
            <v>0.43</v>
          </cell>
          <cell r="Q1746">
            <v>0</v>
          </cell>
          <cell r="R1746">
            <v>0</v>
          </cell>
          <cell r="S1746" t="str">
            <v>PLNT</v>
          </cell>
          <cell r="T1746">
            <v>0</v>
          </cell>
          <cell r="U1746">
            <v>0</v>
          </cell>
          <cell r="V1746">
            <v>0</v>
          </cell>
          <cell r="W1746">
            <v>0</v>
          </cell>
          <cell r="X1746">
            <v>0</v>
          </cell>
          <cell r="Y1746">
            <v>0</v>
          </cell>
          <cell r="Z1746">
            <v>0</v>
          </cell>
          <cell r="AA1746">
            <v>0</v>
          </cell>
          <cell r="AB1746">
            <v>0</v>
          </cell>
          <cell r="AD1746">
            <v>105</v>
          </cell>
          <cell r="AE1746" t="str">
            <v>DNPPOP</v>
          </cell>
          <cell r="AF1746" t="str">
            <v>105.DNPPOP</v>
          </cell>
        </row>
        <row r="1747">
          <cell r="A1747">
            <v>1747</v>
          </cell>
          <cell r="D1747" t="str">
            <v>SE</v>
          </cell>
          <cell r="E1747" t="str">
            <v>P</v>
          </cell>
          <cell r="F1747">
            <v>195066.07323458258</v>
          </cell>
          <cell r="G1747">
            <v>195066.07323458258</v>
          </cell>
          <cell r="H1747">
            <v>0</v>
          </cell>
          <cell r="I1747">
            <v>0</v>
          </cell>
          <cell r="J1747">
            <v>0</v>
          </cell>
          <cell r="K1747">
            <v>0</v>
          </cell>
          <cell r="M1747">
            <v>0.43</v>
          </cell>
          <cell r="N1747">
            <v>83878.411490870509</v>
          </cell>
          <cell r="O1747">
            <v>111187.66174371209</v>
          </cell>
          <cell r="P1747">
            <v>0.43</v>
          </cell>
          <cell r="Q1747">
            <v>0</v>
          </cell>
          <cell r="R1747">
            <v>0</v>
          </cell>
          <cell r="S1747" t="str">
            <v>PLNT</v>
          </cell>
          <cell r="T1747">
            <v>0</v>
          </cell>
          <cell r="U1747">
            <v>0</v>
          </cell>
          <cell r="V1747">
            <v>0</v>
          </cell>
          <cell r="W1747">
            <v>0</v>
          </cell>
          <cell r="X1747">
            <v>0</v>
          </cell>
          <cell r="Y1747">
            <v>0</v>
          </cell>
          <cell r="Z1747">
            <v>0</v>
          </cell>
          <cell r="AA1747">
            <v>0</v>
          </cell>
          <cell r="AB1747">
            <v>0</v>
          </cell>
          <cell r="AD1747">
            <v>105</v>
          </cell>
          <cell r="AE1747" t="str">
            <v>SE</v>
          </cell>
          <cell r="AF1747" t="str">
            <v>105.SE</v>
          </cell>
        </row>
        <row r="1748">
          <cell r="A1748">
            <v>1748</v>
          </cell>
          <cell r="D1748" t="str">
            <v>DNPG</v>
          </cell>
          <cell r="E1748" t="str">
            <v>G</v>
          </cell>
          <cell r="F1748">
            <v>0</v>
          </cell>
          <cell r="G1748">
            <v>0</v>
          </cell>
          <cell r="H1748">
            <v>0</v>
          </cell>
          <cell r="I1748">
            <v>0</v>
          </cell>
          <cell r="J1748">
            <v>0</v>
          </cell>
          <cell r="K1748">
            <v>0</v>
          </cell>
          <cell r="M1748">
            <v>0.43</v>
          </cell>
          <cell r="N1748">
            <v>0</v>
          </cell>
          <cell r="O1748">
            <v>0</v>
          </cell>
          <cell r="P1748">
            <v>0.43</v>
          </cell>
          <cell r="Q1748">
            <v>0</v>
          </cell>
          <cell r="R1748">
            <v>0</v>
          </cell>
          <cell r="S1748" t="str">
            <v>PLNT</v>
          </cell>
          <cell r="T1748">
            <v>0</v>
          </cell>
          <cell r="U1748">
            <v>0</v>
          </cell>
          <cell r="V1748">
            <v>0</v>
          </cell>
          <cell r="W1748">
            <v>0</v>
          </cell>
          <cell r="X1748">
            <v>0</v>
          </cell>
          <cell r="Y1748">
            <v>0</v>
          </cell>
          <cell r="Z1748">
            <v>0</v>
          </cell>
          <cell r="AA1748">
            <v>0</v>
          </cell>
          <cell r="AB1748">
            <v>0</v>
          </cell>
          <cell r="AD1748">
            <v>105</v>
          </cell>
          <cell r="AE1748" t="str">
            <v>DNPG</v>
          </cell>
          <cell r="AF1748" t="str">
            <v>105.DNPG</v>
          </cell>
        </row>
        <row r="1749">
          <cell r="A1749">
            <v>1749</v>
          </cell>
          <cell r="F1749">
            <v>234061.84233843297</v>
          </cell>
          <cell r="G1749">
            <v>234061.84233843297</v>
          </cell>
          <cell r="H1749">
            <v>0</v>
          </cell>
          <cell r="I1749">
            <v>0</v>
          </cell>
          <cell r="J1749">
            <v>0</v>
          </cell>
          <cell r="K1749">
            <v>0</v>
          </cell>
          <cell r="N1749">
            <v>100646.59220552618</v>
          </cell>
          <cell r="O1749">
            <v>133415.2501329068</v>
          </cell>
          <cell r="Q1749">
            <v>0</v>
          </cell>
          <cell r="R1749">
            <v>0</v>
          </cell>
          <cell r="T1749">
            <v>0</v>
          </cell>
          <cell r="U1749">
            <v>0</v>
          </cell>
          <cell r="V1749">
            <v>0</v>
          </cell>
          <cell r="W1749">
            <v>0</v>
          </cell>
          <cell r="X1749">
            <v>0</v>
          </cell>
          <cell r="Y1749">
            <v>0</v>
          </cell>
          <cell r="Z1749">
            <v>0</v>
          </cell>
          <cell r="AA1749">
            <v>0</v>
          </cell>
          <cell r="AB1749">
            <v>0</v>
          </cell>
          <cell r="AD1749">
            <v>105</v>
          </cell>
          <cell r="AE1749" t="str">
            <v>NA</v>
          </cell>
          <cell r="AF1749" t="str">
            <v>105.NA1</v>
          </cell>
        </row>
        <row r="1750">
          <cell r="A1750">
            <v>1750</v>
          </cell>
          <cell r="AD1750">
            <v>105</v>
          </cell>
          <cell r="AE1750" t="str">
            <v>NA</v>
          </cell>
          <cell r="AF1750" t="str">
            <v>105.NA2</v>
          </cell>
        </row>
        <row r="1751">
          <cell r="A1751">
            <v>1751</v>
          </cell>
          <cell r="B1751">
            <v>114</v>
          </cell>
          <cell r="C1751" t="str">
            <v>Electric Plant Acquisition Adjustments</v>
          </cell>
          <cell r="AD1751">
            <v>114</v>
          </cell>
          <cell r="AE1751" t="str">
            <v>NA</v>
          </cell>
          <cell r="AF1751" t="str">
            <v>114.NA</v>
          </cell>
        </row>
        <row r="1752">
          <cell r="A1752">
            <v>1752</v>
          </cell>
          <cell r="D1752" t="str">
            <v>S</v>
          </cell>
          <cell r="E1752" t="str">
            <v>P</v>
          </cell>
          <cell r="F1752">
            <v>0</v>
          </cell>
          <cell r="G1752">
            <v>0</v>
          </cell>
          <cell r="H1752">
            <v>0</v>
          </cell>
          <cell r="I1752">
            <v>0</v>
          </cell>
          <cell r="J1752">
            <v>0</v>
          </cell>
          <cell r="K1752">
            <v>0</v>
          </cell>
          <cell r="M1752">
            <v>0.43</v>
          </cell>
          <cell r="N1752">
            <v>0</v>
          </cell>
          <cell r="O1752">
            <v>0</v>
          </cell>
          <cell r="P1752">
            <v>0.43</v>
          </cell>
          <cell r="Q1752">
            <v>0</v>
          </cell>
          <cell r="R1752">
            <v>0</v>
          </cell>
          <cell r="S1752" t="str">
            <v>PLNT</v>
          </cell>
          <cell r="T1752">
            <v>0</v>
          </cell>
          <cell r="U1752">
            <v>0</v>
          </cell>
          <cell r="V1752">
            <v>0</v>
          </cell>
          <cell r="W1752">
            <v>0</v>
          </cell>
          <cell r="X1752">
            <v>0</v>
          </cell>
          <cell r="Y1752">
            <v>0</v>
          </cell>
          <cell r="Z1752">
            <v>0</v>
          </cell>
          <cell r="AA1752">
            <v>0</v>
          </cell>
          <cell r="AB1752">
            <v>0</v>
          </cell>
          <cell r="AD1752">
            <v>114</v>
          </cell>
          <cell r="AE1752" t="str">
            <v>S</v>
          </cell>
          <cell r="AF1752" t="str">
            <v>114.S</v>
          </cell>
        </row>
        <row r="1753">
          <cell r="A1753">
            <v>1753</v>
          </cell>
          <cell r="D1753" t="str">
            <v>SG/CAGE/CAGW</v>
          </cell>
          <cell r="E1753" t="str">
            <v>P</v>
          </cell>
          <cell r="F1753">
            <v>0</v>
          </cell>
          <cell r="G1753">
            <v>0</v>
          </cell>
          <cell r="H1753">
            <v>0</v>
          </cell>
          <cell r="I1753">
            <v>0</v>
          </cell>
          <cell r="J1753">
            <v>0</v>
          </cell>
          <cell r="K1753">
            <v>0</v>
          </cell>
          <cell r="M1753">
            <v>0.43</v>
          </cell>
          <cell r="N1753">
            <v>0</v>
          </cell>
          <cell r="O1753">
            <v>0</v>
          </cell>
          <cell r="P1753">
            <v>0.43</v>
          </cell>
          <cell r="Q1753">
            <v>0</v>
          </cell>
          <cell r="R1753">
            <v>0</v>
          </cell>
          <cell r="S1753" t="str">
            <v>PLNT</v>
          </cell>
          <cell r="T1753">
            <v>0</v>
          </cell>
          <cell r="U1753">
            <v>0</v>
          </cell>
          <cell r="V1753">
            <v>0</v>
          </cell>
          <cell r="W1753">
            <v>0</v>
          </cell>
          <cell r="X1753">
            <v>0</v>
          </cell>
          <cell r="Y1753">
            <v>0</v>
          </cell>
          <cell r="Z1753">
            <v>0</v>
          </cell>
          <cell r="AA1753">
            <v>0</v>
          </cell>
          <cell r="AB1753">
            <v>0</v>
          </cell>
          <cell r="AD1753">
            <v>114</v>
          </cell>
          <cell r="AE1753" t="str">
            <v>SG/CAGE/CAGW</v>
          </cell>
          <cell r="AF1753" t="str">
            <v>114.SG/CAGE/CAGW</v>
          </cell>
        </row>
        <row r="1754">
          <cell r="A1754">
            <v>1754</v>
          </cell>
          <cell r="D1754" t="str">
            <v>DGP</v>
          </cell>
          <cell r="E1754" t="str">
            <v>P</v>
          </cell>
          <cell r="F1754">
            <v>0</v>
          </cell>
          <cell r="G1754">
            <v>0</v>
          </cell>
          <cell r="H1754">
            <v>0</v>
          </cell>
          <cell r="I1754">
            <v>0</v>
          </cell>
          <cell r="J1754">
            <v>0</v>
          </cell>
          <cell r="K1754">
            <v>0</v>
          </cell>
          <cell r="M1754">
            <v>0.43</v>
          </cell>
          <cell r="N1754">
            <v>0</v>
          </cell>
          <cell r="O1754">
            <v>0</v>
          </cell>
          <cell r="P1754">
            <v>0.43</v>
          </cell>
          <cell r="Q1754">
            <v>0</v>
          </cell>
          <cell r="R1754">
            <v>0</v>
          </cell>
          <cell r="S1754" t="str">
            <v>PLNT</v>
          </cell>
          <cell r="T1754">
            <v>0</v>
          </cell>
          <cell r="U1754">
            <v>0</v>
          </cell>
          <cell r="V1754">
            <v>0</v>
          </cell>
          <cell r="W1754">
            <v>0</v>
          </cell>
          <cell r="X1754">
            <v>0</v>
          </cell>
          <cell r="Y1754">
            <v>0</v>
          </cell>
          <cell r="Z1754">
            <v>0</v>
          </cell>
          <cell r="AA1754">
            <v>0</v>
          </cell>
          <cell r="AB1754">
            <v>0</v>
          </cell>
          <cell r="AD1754">
            <v>114</v>
          </cell>
          <cell r="AE1754" t="str">
            <v>DGP</v>
          </cell>
          <cell r="AF1754" t="str">
            <v>114.DGP</v>
          </cell>
        </row>
        <row r="1755">
          <cell r="A1755">
            <v>1755</v>
          </cell>
          <cell r="F1755">
            <v>0</v>
          </cell>
          <cell r="G1755">
            <v>0</v>
          </cell>
          <cell r="H1755">
            <v>0</v>
          </cell>
          <cell r="I1755">
            <v>0</v>
          </cell>
          <cell r="J1755">
            <v>0</v>
          </cell>
          <cell r="K1755">
            <v>0</v>
          </cell>
          <cell r="N1755">
            <v>0</v>
          </cell>
          <cell r="O1755">
            <v>0</v>
          </cell>
          <cell r="Q1755">
            <v>0</v>
          </cell>
          <cell r="R1755">
            <v>0</v>
          </cell>
          <cell r="T1755">
            <v>0</v>
          </cell>
          <cell r="U1755">
            <v>0</v>
          </cell>
          <cell r="V1755">
            <v>0</v>
          </cell>
          <cell r="W1755">
            <v>0</v>
          </cell>
          <cell r="X1755">
            <v>0</v>
          </cell>
          <cell r="Y1755">
            <v>0</v>
          </cell>
          <cell r="Z1755">
            <v>0</v>
          </cell>
          <cell r="AA1755">
            <v>0</v>
          </cell>
          <cell r="AB1755">
            <v>0</v>
          </cell>
          <cell r="AD1755">
            <v>114</v>
          </cell>
          <cell r="AE1755" t="str">
            <v>NA</v>
          </cell>
          <cell r="AF1755" t="str">
            <v>114.NA1</v>
          </cell>
        </row>
        <row r="1756">
          <cell r="A1756">
            <v>1756</v>
          </cell>
          <cell r="AD1756">
            <v>114</v>
          </cell>
          <cell r="AE1756" t="str">
            <v>NA</v>
          </cell>
          <cell r="AF1756" t="str">
            <v>114.NA2</v>
          </cell>
        </row>
        <row r="1757">
          <cell r="A1757">
            <v>1757</v>
          </cell>
          <cell r="AD1757">
            <v>114</v>
          </cell>
          <cell r="AE1757" t="str">
            <v>NA</v>
          </cell>
          <cell r="AF1757" t="str">
            <v>114.NA3</v>
          </cell>
        </row>
        <row r="1758">
          <cell r="A1758">
            <v>1758</v>
          </cell>
          <cell r="B1758">
            <v>128</v>
          </cell>
          <cell r="C1758" t="str">
            <v>Pensions</v>
          </cell>
          <cell r="D1758" t="str">
            <v>SE</v>
          </cell>
          <cell r="E1758" t="str">
            <v>P</v>
          </cell>
          <cell r="F1758">
            <v>0</v>
          </cell>
          <cell r="G1758">
            <v>0</v>
          </cell>
          <cell r="H1758">
            <v>0</v>
          </cell>
          <cell r="I1758">
            <v>0</v>
          </cell>
          <cell r="J1758">
            <v>0</v>
          </cell>
          <cell r="K1758">
            <v>0</v>
          </cell>
          <cell r="M1758">
            <v>0.43</v>
          </cell>
          <cell r="N1758">
            <v>0</v>
          </cell>
          <cell r="O1758">
            <v>0</v>
          </cell>
          <cell r="P1758">
            <v>0.43</v>
          </cell>
          <cell r="Q1758">
            <v>0</v>
          </cell>
          <cell r="R1758">
            <v>0</v>
          </cell>
          <cell r="S1758" t="str">
            <v>PLNT</v>
          </cell>
          <cell r="T1758">
            <v>0</v>
          </cell>
          <cell r="U1758">
            <v>0</v>
          </cell>
          <cell r="V1758">
            <v>0</v>
          </cell>
          <cell r="W1758">
            <v>0</v>
          </cell>
          <cell r="X1758">
            <v>0</v>
          </cell>
          <cell r="Y1758">
            <v>0</v>
          </cell>
          <cell r="Z1758">
            <v>0</v>
          </cell>
          <cell r="AA1758">
            <v>0</v>
          </cell>
          <cell r="AB1758">
            <v>0</v>
          </cell>
          <cell r="AD1758">
            <v>128</v>
          </cell>
          <cell r="AE1758" t="str">
            <v>SE</v>
          </cell>
          <cell r="AF1758" t="str">
            <v>128.SE</v>
          </cell>
        </row>
        <row r="1759">
          <cell r="A1759">
            <v>1759</v>
          </cell>
          <cell r="F1759">
            <v>0</v>
          </cell>
          <cell r="G1759">
            <v>0</v>
          </cell>
          <cell r="H1759">
            <v>0</v>
          </cell>
          <cell r="I1759">
            <v>0</v>
          </cell>
          <cell r="J1759">
            <v>0</v>
          </cell>
          <cell r="K1759">
            <v>0</v>
          </cell>
          <cell r="N1759">
            <v>0</v>
          </cell>
          <cell r="O1759">
            <v>0</v>
          </cell>
          <cell r="Q1759">
            <v>0</v>
          </cell>
          <cell r="R1759">
            <v>0</v>
          </cell>
          <cell r="T1759">
            <v>0</v>
          </cell>
          <cell r="U1759">
            <v>0</v>
          </cell>
          <cell r="V1759">
            <v>0</v>
          </cell>
          <cell r="W1759">
            <v>0</v>
          </cell>
          <cell r="X1759">
            <v>0</v>
          </cell>
          <cell r="Y1759">
            <v>0</v>
          </cell>
          <cell r="Z1759">
            <v>0</v>
          </cell>
          <cell r="AA1759">
            <v>0</v>
          </cell>
          <cell r="AB1759">
            <v>0</v>
          </cell>
          <cell r="AD1759">
            <v>128</v>
          </cell>
          <cell r="AE1759" t="str">
            <v>NA</v>
          </cell>
          <cell r="AF1759" t="str">
            <v>128.NA</v>
          </cell>
        </row>
        <row r="1760">
          <cell r="A1760">
            <v>1760</v>
          </cell>
          <cell r="AD1760">
            <v>128</v>
          </cell>
          <cell r="AE1760" t="str">
            <v>NA</v>
          </cell>
          <cell r="AF1760" t="str">
            <v>128.NA1</v>
          </cell>
        </row>
        <row r="1761">
          <cell r="A1761">
            <v>1761</v>
          </cell>
          <cell r="B1761">
            <v>124</v>
          </cell>
          <cell r="C1761" t="str">
            <v>Weatherization</v>
          </cell>
          <cell r="AD1761">
            <v>124</v>
          </cell>
          <cell r="AE1761" t="str">
            <v>NA</v>
          </cell>
          <cell r="AF1761" t="str">
            <v>124.NA</v>
          </cell>
        </row>
        <row r="1762">
          <cell r="A1762">
            <v>1762</v>
          </cell>
          <cell r="D1762" t="str">
            <v>S</v>
          </cell>
          <cell r="E1762" t="str">
            <v>DMSC</v>
          </cell>
          <cell r="F1762">
            <v>1932621.5366666601</v>
          </cell>
          <cell r="G1762">
            <v>0</v>
          </cell>
          <cell r="H1762">
            <v>0</v>
          </cell>
          <cell r="I1762">
            <v>0</v>
          </cell>
          <cell r="J1762">
            <v>0</v>
          </cell>
          <cell r="K1762">
            <v>1932621.5366666601</v>
          </cell>
          <cell r="M1762">
            <v>0.43</v>
          </cell>
          <cell r="N1762">
            <v>0</v>
          </cell>
          <cell r="O1762">
            <v>0</v>
          </cell>
          <cell r="P1762">
            <v>0.43</v>
          </cell>
          <cell r="Q1762">
            <v>0</v>
          </cell>
          <cell r="R1762">
            <v>0</v>
          </cell>
          <cell r="S1762" t="str">
            <v>MISC</v>
          </cell>
          <cell r="T1762">
            <v>0</v>
          </cell>
          <cell r="U1762">
            <v>0</v>
          </cell>
          <cell r="V1762">
            <v>0</v>
          </cell>
          <cell r="W1762">
            <v>0</v>
          </cell>
          <cell r="X1762">
            <v>0</v>
          </cell>
          <cell r="Y1762">
            <v>0</v>
          </cell>
          <cell r="Z1762">
            <v>0</v>
          </cell>
          <cell r="AA1762">
            <v>0</v>
          </cell>
          <cell r="AB1762">
            <v>0</v>
          </cell>
          <cell r="AD1762">
            <v>124</v>
          </cell>
          <cell r="AE1762" t="str">
            <v>S</v>
          </cell>
          <cell r="AF1762" t="str">
            <v>124.S</v>
          </cell>
        </row>
        <row r="1763">
          <cell r="A1763">
            <v>1763</v>
          </cell>
          <cell r="D1763" t="str">
            <v>SO</v>
          </cell>
          <cell r="E1763" t="str">
            <v>DMSC</v>
          </cell>
          <cell r="F1763">
            <v>-305.25304117335264</v>
          </cell>
          <cell r="G1763">
            <v>0</v>
          </cell>
          <cell r="H1763">
            <v>0</v>
          </cell>
          <cell r="I1763">
            <v>0</v>
          </cell>
          <cell r="J1763">
            <v>0</v>
          </cell>
          <cell r="K1763">
            <v>-305.25304117335264</v>
          </cell>
          <cell r="M1763">
            <v>0.43</v>
          </cell>
          <cell r="N1763">
            <v>0</v>
          </cell>
          <cell r="O1763">
            <v>0</v>
          </cell>
          <cell r="P1763">
            <v>0.43</v>
          </cell>
          <cell r="Q1763">
            <v>0</v>
          </cell>
          <cell r="R1763">
            <v>0</v>
          </cell>
          <cell r="S1763" t="str">
            <v>MISC</v>
          </cell>
          <cell r="T1763">
            <v>0</v>
          </cell>
          <cell r="U1763">
            <v>0</v>
          </cell>
          <cell r="V1763">
            <v>0</v>
          </cell>
          <cell r="W1763">
            <v>0</v>
          </cell>
          <cell r="X1763">
            <v>0</v>
          </cell>
          <cell r="Y1763">
            <v>0</v>
          </cell>
          <cell r="Z1763">
            <v>0</v>
          </cell>
          <cell r="AA1763">
            <v>0</v>
          </cell>
          <cell r="AB1763">
            <v>0</v>
          </cell>
          <cell r="AD1763">
            <v>124</v>
          </cell>
          <cell r="AE1763" t="str">
            <v>SO</v>
          </cell>
          <cell r="AF1763" t="str">
            <v>124.SO</v>
          </cell>
        </row>
        <row r="1764">
          <cell r="A1764">
            <v>1764</v>
          </cell>
          <cell r="F1764">
            <v>1932316.2836254868</v>
          </cell>
          <cell r="G1764">
            <v>0</v>
          </cell>
          <cell r="H1764">
            <v>0</v>
          </cell>
          <cell r="I1764">
            <v>0</v>
          </cell>
          <cell r="J1764">
            <v>0</v>
          </cell>
          <cell r="K1764">
            <v>1932316.2836254868</v>
          </cell>
          <cell r="N1764">
            <v>0</v>
          </cell>
          <cell r="O1764">
            <v>0</v>
          </cell>
          <cell r="Q1764">
            <v>0</v>
          </cell>
          <cell r="R1764">
            <v>0</v>
          </cell>
          <cell r="T1764">
            <v>0</v>
          </cell>
          <cell r="U1764">
            <v>0</v>
          </cell>
          <cell r="V1764">
            <v>0</v>
          </cell>
          <cell r="W1764">
            <v>0</v>
          </cell>
          <cell r="X1764">
            <v>0</v>
          </cell>
          <cell r="Y1764">
            <v>0</v>
          </cell>
          <cell r="Z1764">
            <v>0</v>
          </cell>
          <cell r="AA1764">
            <v>0</v>
          </cell>
          <cell r="AB1764">
            <v>0</v>
          </cell>
          <cell r="AD1764">
            <v>124</v>
          </cell>
          <cell r="AE1764" t="str">
            <v>NA</v>
          </cell>
          <cell r="AF1764" t="str">
            <v>124.NA1</v>
          </cell>
        </row>
        <row r="1765">
          <cell r="A1765">
            <v>1765</v>
          </cell>
          <cell r="AD1765">
            <v>124</v>
          </cell>
          <cell r="AE1765" t="str">
            <v>NA</v>
          </cell>
          <cell r="AF1765" t="str">
            <v>124.NA2</v>
          </cell>
        </row>
        <row r="1766">
          <cell r="A1766">
            <v>1766</v>
          </cell>
          <cell r="B1766">
            <v>182</v>
          </cell>
          <cell r="C1766" t="str">
            <v>Weatherization</v>
          </cell>
          <cell r="AD1766">
            <v>182</v>
          </cell>
          <cell r="AE1766" t="str">
            <v>NA</v>
          </cell>
          <cell r="AF1766" t="str">
            <v>182.NA</v>
          </cell>
        </row>
        <row r="1767">
          <cell r="A1767">
            <v>1767</v>
          </cell>
          <cell r="D1767" t="str">
            <v>S</v>
          </cell>
          <cell r="E1767" t="str">
            <v>DMSC</v>
          </cell>
          <cell r="F1767">
            <v>0</v>
          </cell>
          <cell r="G1767">
            <v>0</v>
          </cell>
          <cell r="H1767">
            <v>0</v>
          </cell>
          <cell r="I1767">
            <v>0</v>
          </cell>
          <cell r="J1767">
            <v>0</v>
          </cell>
          <cell r="K1767">
            <v>0</v>
          </cell>
          <cell r="M1767">
            <v>0.43</v>
          </cell>
          <cell r="N1767">
            <v>0</v>
          </cell>
          <cell r="O1767">
            <v>0</v>
          </cell>
          <cell r="P1767">
            <v>0.43</v>
          </cell>
          <cell r="Q1767">
            <v>0</v>
          </cell>
          <cell r="R1767">
            <v>0</v>
          </cell>
          <cell r="S1767" t="str">
            <v>MISC</v>
          </cell>
          <cell r="T1767">
            <v>0</v>
          </cell>
          <cell r="U1767">
            <v>0</v>
          </cell>
          <cell r="V1767">
            <v>0</v>
          </cell>
          <cell r="W1767">
            <v>0</v>
          </cell>
          <cell r="X1767">
            <v>0</v>
          </cell>
          <cell r="Y1767">
            <v>0</v>
          </cell>
          <cell r="Z1767">
            <v>0</v>
          </cell>
          <cell r="AA1767">
            <v>0</v>
          </cell>
          <cell r="AB1767">
            <v>0</v>
          </cell>
          <cell r="AD1767">
            <v>182</v>
          </cell>
          <cell r="AE1767" t="str">
            <v>S</v>
          </cell>
          <cell r="AF1767" t="str">
            <v>182.S</v>
          </cell>
        </row>
        <row r="1768">
          <cell r="A1768">
            <v>1768</v>
          </cell>
          <cell r="D1768" t="str">
            <v>SG</v>
          </cell>
          <cell r="E1768" t="str">
            <v>DMSC</v>
          </cell>
          <cell r="F1768">
            <v>0</v>
          </cell>
          <cell r="G1768">
            <v>0</v>
          </cell>
          <cell r="H1768">
            <v>0</v>
          </cell>
          <cell r="I1768">
            <v>0</v>
          </cell>
          <cell r="J1768">
            <v>0</v>
          </cell>
          <cell r="K1768">
            <v>0</v>
          </cell>
          <cell r="M1768">
            <v>0.43</v>
          </cell>
          <cell r="N1768">
            <v>0</v>
          </cell>
          <cell r="O1768">
            <v>0</v>
          </cell>
          <cell r="P1768">
            <v>0.43</v>
          </cell>
          <cell r="Q1768">
            <v>0</v>
          </cell>
          <cell r="R1768">
            <v>0</v>
          </cell>
          <cell r="S1768" t="str">
            <v>MISC</v>
          </cell>
          <cell r="T1768">
            <v>0</v>
          </cell>
          <cell r="U1768">
            <v>0</v>
          </cell>
          <cell r="V1768">
            <v>0</v>
          </cell>
          <cell r="W1768">
            <v>0</v>
          </cell>
          <cell r="X1768">
            <v>0</v>
          </cell>
          <cell r="Y1768">
            <v>0</v>
          </cell>
          <cell r="Z1768">
            <v>0</v>
          </cell>
          <cell r="AA1768">
            <v>0</v>
          </cell>
          <cell r="AB1768">
            <v>0</v>
          </cell>
          <cell r="AD1768">
            <v>182</v>
          </cell>
          <cell r="AE1768" t="str">
            <v>SG</v>
          </cell>
          <cell r="AF1768" t="str">
            <v>182.SG</v>
          </cell>
        </row>
        <row r="1769">
          <cell r="A1769">
            <v>1769</v>
          </cell>
          <cell r="D1769" t="str">
            <v>SGCT</v>
          </cell>
          <cell r="E1769" t="str">
            <v>DMSC</v>
          </cell>
          <cell r="F1769">
            <v>0</v>
          </cell>
          <cell r="G1769">
            <v>0</v>
          </cell>
          <cell r="H1769">
            <v>0</v>
          </cell>
          <cell r="I1769">
            <v>0</v>
          </cell>
          <cell r="J1769">
            <v>0</v>
          </cell>
          <cell r="K1769">
            <v>0</v>
          </cell>
          <cell r="M1769">
            <v>0.43</v>
          </cell>
          <cell r="N1769">
            <v>0</v>
          </cell>
          <cell r="O1769">
            <v>0</v>
          </cell>
          <cell r="P1769">
            <v>0.43</v>
          </cell>
          <cell r="Q1769">
            <v>0</v>
          </cell>
          <cell r="R1769">
            <v>0</v>
          </cell>
          <cell r="S1769" t="str">
            <v>MISC</v>
          </cell>
          <cell r="T1769">
            <v>0</v>
          </cell>
          <cell r="U1769">
            <v>0</v>
          </cell>
          <cell r="V1769">
            <v>0</v>
          </cell>
          <cell r="W1769">
            <v>0</v>
          </cell>
          <cell r="X1769">
            <v>0</v>
          </cell>
          <cell r="Y1769">
            <v>0</v>
          </cell>
          <cell r="Z1769">
            <v>0</v>
          </cell>
          <cell r="AA1769">
            <v>0</v>
          </cell>
          <cell r="AB1769">
            <v>0</v>
          </cell>
          <cell r="AD1769">
            <v>182</v>
          </cell>
          <cell r="AE1769" t="str">
            <v>SGCT</v>
          </cell>
          <cell r="AF1769" t="str">
            <v>182.SGCT</v>
          </cell>
        </row>
        <row r="1770">
          <cell r="A1770">
            <v>1770</v>
          </cell>
          <cell r="D1770" t="str">
            <v>SO</v>
          </cell>
          <cell r="E1770" t="str">
            <v>DMSC</v>
          </cell>
          <cell r="F1770">
            <v>0</v>
          </cell>
          <cell r="G1770">
            <v>0</v>
          </cell>
          <cell r="H1770">
            <v>0</v>
          </cell>
          <cell r="I1770">
            <v>0</v>
          </cell>
          <cell r="J1770">
            <v>0</v>
          </cell>
          <cell r="K1770">
            <v>0</v>
          </cell>
          <cell r="M1770">
            <v>0.43</v>
          </cell>
          <cell r="N1770">
            <v>0</v>
          </cell>
          <cell r="O1770">
            <v>0</v>
          </cell>
          <cell r="P1770">
            <v>0.43</v>
          </cell>
          <cell r="Q1770">
            <v>0</v>
          </cell>
          <cell r="R1770">
            <v>0</v>
          </cell>
          <cell r="S1770" t="str">
            <v>MISC</v>
          </cell>
          <cell r="T1770">
            <v>0</v>
          </cell>
          <cell r="U1770">
            <v>0</v>
          </cell>
          <cell r="V1770">
            <v>0</v>
          </cell>
          <cell r="W1770">
            <v>0</v>
          </cell>
          <cell r="X1770">
            <v>0</v>
          </cell>
          <cell r="Y1770">
            <v>0</v>
          </cell>
          <cell r="Z1770">
            <v>0</v>
          </cell>
          <cell r="AA1770">
            <v>0</v>
          </cell>
          <cell r="AB1770">
            <v>0</v>
          </cell>
          <cell r="AD1770">
            <v>182</v>
          </cell>
          <cell r="AE1770" t="str">
            <v>SO</v>
          </cell>
          <cell r="AF1770" t="str">
            <v>182.SO</v>
          </cell>
        </row>
        <row r="1771">
          <cell r="A1771">
            <v>1771</v>
          </cell>
          <cell r="F1771">
            <v>0</v>
          </cell>
          <cell r="G1771">
            <v>0</v>
          </cell>
          <cell r="H1771">
            <v>0</v>
          </cell>
          <cell r="I1771">
            <v>0</v>
          </cell>
          <cell r="J1771">
            <v>0</v>
          </cell>
          <cell r="K1771">
            <v>0</v>
          </cell>
          <cell r="N1771">
            <v>0</v>
          </cell>
          <cell r="O1771">
            <v>0</v>
          </cell>
          <cell r="Q1771">
            <v>0</v>
          </cell>
          <cell r="R1771">
            <v>0</v>
          </cell>
          <cell r="T1771">
            <v>0</v>
          </cell>
          <cell r="U1771">
            <v>0</v>
          </cell>
          <cell r="V1771">
            <v>0</v>
          </cell>
          <cell r="W1771">
            <v>0</v>
          </cell>
          <cell r="X1771">
            <v>0</v>
          </cell>
          <cell r="Y1771">
            <v>0</v>
          </cell>
          <cell r="Z1771">
            <v>0</v>
          </cell>
          <cell r="AA1771">
            <v>0</v>
          </cell>
          <cell r="AB1771">
            <v>0</v>
          </cell>
          <cell r="AD1771">
            <v>182</v>
          </cell>
          <cell r="AE1771" t="str">
            <v>NA</v>
          </cell>
          <cell r="AF1771" t="str">
            <v>182.NA1</v>
          </cell>
        </row>
        <row r="1772">
          <cell r="A1772">
            <v>1772</v>
          </cell>
          <cell r="AD1772">
            <v>182</v>
          </cell>
          <cell r="AE1772" t="str">
            <v>NA</v>
          </cell>
          <cell r="AF1772" t="str">
            <v>182.NA2</v>
          </cell>
        </row>
        <row r="1773">
          <cell r="A1773">
            <v>1773</v>
          </cell>
          <cell r="B1773">
            <v>186</v>
          </cell>
          <cell r="C1773" t="str">
            <v>Weatherization</v>
          </cell>
          <cell r="AD1773">
            <v>186</v>
          </cell>
          <cell r="AE1773" t="str">
            <v>NA</v>
          </cell>
          <cell r="AF1773" t="str">
            <v>186.NA</v>
          </cell>
        </row>
        <row r="1774">
          <cell r="A1774">
            <v>1774</v>
          </cell>
          <cell r="D1774" t="str">
            <v>S</v>
          </cell>
          <cell r="E1774" t="str">
            <v>DMSC</v>
          </cell>
          <cell r="F1774">
            <v>0</v>
          </cell>
          <cell r="G1774">
            <v>0</v>
          </cell>
          <cell r="H1774">
            <v>0</v>
          </cell>
          <cell r="I1774">
            <v>0</v>
          </cell>
          <cell r="J1774">
            <v>0</v>
          </cell>
          <cell r="K1774">
            <v>0</v>
          </cell>
          <cell r="M1774">
            <v>0.43</v>
          </cell>
          <cell r="N1774">
            <v>0</v>
          </cell>
          <cell r="O1774">
            <v>0</v>
          </cell>
          <cell r="P1774">
            <v>0.43</v>
          </cell>
          <cell r="Q1774">
            <v>0</v>
          </cell>
          <cell r="R1774">
            <v>0</v>
          </cell>
          <cell r="S1774" t="str">
            <v>MISC</v>
          </cell>
          <cell r="T1774">
            <v>0</v>
          </cell>
          <cell r="U1774">
            <v>0</v>
          </cell>
          <cell r="V1774">
            <v>0</v>
          </cell>
          <cell r="W1774">
            <v>0</v>
          </cell>
          <cell r="X1774">
            <v>0</v>
          </cell>
          <cell r="Y1774">
            <v>0</v>
          </cell>
          <cell r="Z1774">
            <v>0</v>
          </cell>
          <cell r="AA1774">
            <v>0</v>
          </cell>
          <cell r="AB1774">
            <v>0</v>
          </cell>
          <cell r="AD1774">
            <v>186</v>
          </cell>
          <cell r="AE1774" t="str">
            <v>S</v>
          </cell>
          <cell r="AF1774" t="str">
            <v>186.S</v>
          </cell>
        </row>
        <row r="1775">
          <cell r="A1775">
            <v>1775</v>
          </cell>
          <cell r="D1775" t="str">
            <v>CN</v>
          </cell>
          <cell r="E1775" t="str">
            <v>CUST</v>
          </cell>
          <cell r="F1775">
            <v>0</v>
          </cell>
          <cell r="G1775">
            <v>0</v>
          </cell>
          <cell r="H1775">
            <v>0</v>
          </cell>
          <cell r="I1775">
            <v>0</v>
          </cell>
          <cell r="J1775">
            <v>0</v>
          </cell>
          <cell r="K1775">
            <v>0</v>
          </cell>
          <cell r="M1775">
            <v>0.43</v>
          </cell>
          <cell r="N1775">
            <v>0</v>
          </cell>
          <cell r="O1775">
            <v>0</v>
          </cell>
          <cell r="P1775">
            <v>0.43</v>
          </cell>
          <cell r="Q1775">
            <v>0</v>
          </cell>
          <cell r="R1775">
            <v>0</v>
          </cell>
          <cell r="S1775" t="str">
            <v>CUST</v>
          </cell>
          <cell r="T1775">
            <v>0</v>
          </cell>
          <cell r="U1775">
            <v>0</v>
          </cell>
          <cell r="V1775">
            <v>0</v>
          </cell>
          <cell r="W1775">
            <v>0</v>
          </cell>
          <cell r="X1775">
            <v>0</v>
          </cell>
          <cell r="Y1775">
            <v>0</v>
          </cell>
          <cell r="Z1775">
            <v>0</v>
          </cell>
          <cell r="AA1775">
            <v>0</v>
          </cell>
          <cell r="AB1775">
            <v>0</v>
          </cell>
          <cell r="AD1775">
            <v>186</v>
          </cell>
          <cell r="AE1775" t="str">
            <v>CN</v>
          </cell>
          <cell r="AF1775" t="str">
            <v>186.CN</v>
          </cell>
        </row>
        <row r="1776">
          <cell r="A1776">
            <v>1776</v>
          </cell>
          <cell r="D1776" t="str">
            <v>CNP</v>
          </cell>
          <cell r="E1776" t="str">
            <v>CUST</v>
          </cell>
          <cell r="F1776">
            <v>0</v>
          </cell>
          <cell r="G1776">
            <v>0</v>
          </cell>
          <cell r="H1776">
            <v>0</v>
          </cell>
          <cell r="I1776">
            <v>0</v>
          </cell>
          <cell r="J1776">
            <v>0</v>
          </cell>
          <cell r="K1776">
            <v>0</v>
          </cell>
          <cell r="M1776">
            <v>0.43</v>
          </cell>
          <cell r="N1776">
            <v>0</v>
          </cell>
          <cell r="O1776">
            <v>0</v>
          </cell>
          <cell r="P1776">
            <v>0.43</v>
          </cell>
          <cell r="Q1776">
            <v>0</v>
          </cell>
          <cell r="R1776">
            <v>0</v>
          </cell>
          <cell r="S1776" t="str">
            <v>CUST</v>
          </cell>
          <cell r="T1776">
            <v>0</v>
          </cell>
          <cell r="U1776">
            <v>0</v>
          </cell>
          <cell r="V1776">
            <v>0</v>
          </cell>
          <cell r="W1776">
            <v>0</v>
          </cell>
          <cell r="X1776">
            <v>0</v>
          </cell>
          <cell r="Y1776">
            <v>0</v>
          </cell>
          <cell r="Z1776">
            <v>0</v>
          </cell>
          <cell r="AA1776">
            <v>0</v>
          </cell>
          <cell r="AB1776">
            <v>0</v>
          </cell>
          <cell r="AD1776">
            <v>186</v>
          </cell>
          <cell r="AE1776" t="str">
            <v>CNP</v>
          </cell>
          <cell r="AF1776" t="str">
            <v>186.CNP</v>
          </cell>
        </row>
        <row r="1777">
          <cell r="A1777">
            <v>1777</v>
          </cell>
          <cell r="D1777" t="str">
            <v>SG</v>
          </cell>
          <cell r="E1777" t="str">
            <v>DMSC</v>
          </cell>
          <cell r="F1777">
            <v>0</v>
          </cell>
          <cell r="G1777">
            <v>0</v>
          </cell>
          <cell r="H1777">
            <v>0</v>
          </cell>
          <cell r="I1777">
            <v>0</v>
          </cell>
          <cell r="J1777">
            <v>0</v>
          </cell>
          <cell r="K1777">
            <v>0</v>
          </cell>
          <cell r="M1777">
            <v>0.43</v>
          </cell>
          <cell r="N1777">
            <v>0</v>
          </cell>
          <cell r="O1777">
            <v>0</v>
          </cell>
          <cell r="P1777">
            <v>0.43</v>
          </cell>
          <cell r="Q1777">
            <v>0</v>
          </cell>
          <cell r="R1777">
            <v>0</v>
          </cell>
          <cell r="S1777" t="str">
            <v>MISC</v>
          </cell>
          <cell r="T1777">
            <v>0</v>
          </cell>
          <cell r="U1777">
            <v>0</v>
          </cell>
          <cell r="V1777">
            <v>0</v>
          </cell>
          <cell r="W1777">
            <v>0</v>
          </cell>
          <cell r="X1777">
            <v>0</v>
          </cell>
          <cell r="Y1777">
            <v>0</v>
          </cell>
          <cell r="Z1777">
            <v>0</v>
          </cell>
          <cell r="AA1777">
            <v>0</v>
          </cell>
          <cell r="AB1777">
            <v>0</v>
          </cell>
          <cell r="AD1777">
            <v>186</v>
          </cell>
          <cell r="AE1777" t="str">
            <v>SG</v>
          </cell>
          <cell r="AF1777" t="str">
            <v>186.SG</v>
          </cell>
        </row>
        <row r="1778">
          <cell r="A1778">
            <v>1778</v>
          </cell>
          <cell r="D1778" t="str">
            <v>SO</v>
          </cell>
          <cell r="E1778" t="str">
            <v>DMSC</v>
          </cell>
          <cell r="F1778">
            <v>0</v>
          </cell>
          <cell r="G1778">
            <v>0</v>
          </cell>
          <cell r="H1778">
            <v>0</v>
          </cell>
          <cell r="I1778">
            <v>0</v>
          </cell>
          <cell r="J1778">
            <v>0</v>
          </cell>
          <cell r="K1778">
            <v>0</v>
          </cell>
          <cell r="M1778">
            <v>0.43</v>
          </cell>
          <cell r="N1778">
            <v>0</v>
          </cell>
          <cell r="O1778">
            <v>0</v>
          </cell>
          <cell r="P1778">
            <v>0.43</v>
          </cell>
          <cell r="Q1778">
            <v>0</v>
          </cell>
          <cell r="R1778">
            <v>0</v>
          </cell>
          <cell r="S1778" t="str">
            <v>MISC</v>
          </cell>
          <cell r="T1778">
            <v>0</v>
          </cell>
          <cell r="U1778">
            <v>0</v>
          </cell>
          <cell r="V1778">
            <v>0</v>
          </cell>
          <cell r="W1778">
            <v>0</v>
          </cell>
          <cell r="X1778">
            <v>0</v>
          </cell>
          <cell r="Y1778">
            <v>0</v>
          </cell>
          <cell r="Z1778">
            <v>0</v>
          </cell>
          <cell r="AA1778">
            <v>0</v>
          </cell>
          <cell r="AB1778">
            <v>0</v>
          </cell>
          <cell r="AD1778">
            <v>186</v>
          </cell>
          <cell r="AE1778" t="str">
            <v>SO</v>
          </cell>
          <cell r="AF1778" t="str">
            <v>186.SO</v>
          </cell>
        </row>
        <row r="1779">
          <cell r="A1779">
            <v>1779</v>
          </cell>
          <cell r="F1779">
            <v>0</v>
          </cell>
          <cell r="G1779">
            <v>0</v>
          </cell>
          <cell r="H1779">
            <v>0</v>
          </cell>
          <cell r="I1779">
            <v>0</v>
          </cell>
          <cell r="J1779">
            <v>0</v>
          </cell>
          <cell r="K1779">
            <v>0</v>
          </cell>
          <cell r="N1779">
            <v>0</v>
          </cell>
          <cell r="O1779">
            <v>0</v>
          </cell>
          <cell r="Q1779">
            <v>0</v>
          </cell>
          <cell r="R1779">
            <v>0</v>
          </cell>
          <cell r="T1779">
            <v>0</v>
          </cell>
          <cell r="U1779">
            <v>0</v>
          </cell>
          <cell r="V1779">
            <v>0</v>
          </cell>
          <cell r="W1779">
            <v>0</v>
          </cell>
          <cell r="X1779">
            <v>0</v>
          </cell>
          <cell r="Y1779">
            <v>0</v>
          </cell>
          <cell r="Z1779">
            <v>0</v>
          </cell>
          <cell r="AA1779">
            <v>0</v>
          </cell>
          <cell r="AB1779">
            <v>0</v>
          </cell>
          <cell r="AD1779">
            <v>186</v>
          </cell>
          <cell r="AE1779" t="str">
            <v>NA</v>
          </cell>
          <cell r="AF1779" t="str">
            <v>186.NA1</v>
          </cell>
        </row>
        <row r="1780">
          <cell r="A1780">
            <v>1780</v>
          </cell>
          <cell r="AD1780">
            <v>186</v>
          </cell>
          <cell r="AE1780" t="str">
            <v>NA</v>
          </cell>
          <cell r="AF1780" t="str">
            <v>186.NA2</v>
          </cell>
        </row>
        <row r="1781">
          <cell r="A1781">
            <v>1781</v>
          </cell>
          <cell r="C1781" t="str">
            <v>Total Weatherization</v>
          </cell>
          <cell r="F1781">
            <v>1932316.2836254868</v>
          </cell>
          <cell r="G1781">
            <v>0</v>
          </cell>
          <cell r="H1781">
            <v>0</v>
          </cell>
          <cell r="I1781">
            <v>0</v>
          </cell>
          <cell r="J1781">
            <v>0</v>
          </cell>
          <cell r="K1781">
            <v>1932316.2836254868</v>
          </cell>
          <cell r="N1781">
            <v>0</v>
          </cell>
          <cell r="O1781">
            <v>0</v>
          </cell>
          <cell r="Q1781">
            <v>0</v>
          </cell>
          <cell r="R1781">
            <v>0</v>
          </cell>
          <cell r="T1781">
            <v>0</v>
          </cell>
          <cell r="U1781">
            <v>0</v>
          </cell>
          <cell r="V1781">
            <v>0</v>
          </cell>
          <cell r="W1781">
            <v>0</v>
          </cell>
          <cell r="X1781">
            <v>0</v>
          </cell>
          <cell r="Y1781">
            <v>0</v>
          </cell>
          <cell r="Z1781">
            <v>0</v>
          </cell>
          <cell r="AA1781">
            <v>0</v>
          </cell>
          <cell r="AB1781">
            <v>0</v>
          </cell>
          <cell r="AD1781">
            <v>186</v>
          </cell>
          <cell r="AE1781" t="str">
            <v>NA</v>
          </cell>
          <cell r="AF1781" t="str">
            <v>186.NA3</v>
          </cell>
        </row>
        <row r="1782">
          <cell r="A1782">
            <v>1782</v>
          </cell>
          <cell r="AD1782">
            <v>186</v>
          </cell>
          <cell r="AE1782" t="str">
            <v>NA</v>
          </cell>
          <cell r="AF1782" t="str">
            <v>186.NA4</v>
          </cell>
        </row>
        <row r="1783">
          <cell r="A1783">
            <v>1783</v>
          </cell>
          <cell r="B1783">
            <v>151</v>
          </cell>
          <cell r="C1783" t="str">
            <v>Fuel Stock</v>
          </cell>
          <cell r="AD1783">
            <v>151</v>
          </cell>
          <cell r="AE1783" t="str">
            <v>NA</v>
          </cell>
          <cell r="AF1783" t="str">
            <v>151.NA</v>
          </cell>
        </row>
        <row r="1784">
          <cell r="A1784">
            <v>1784</v>
          </cell>
          <cell r="D1784" t="str">
            <v>SE/CAEE/CAEW</v>
          </cell>
          <cell r="E1784" t="str">
            <v>P</v>
          </cell>
          <cell r="F1784">
            <v>0</v>
          </cell>
          <cell r="G1784">
            <v>0</v>
          </cell>
          <cell r="H1784">
            <v>0</v>
          </cell>
          <cell r="I1784">
            <v>0</v>
          </cell>
          <cell r="J1784">
            <v>0</v>
          </cell>
          <cell r="K1784">
            <v>0</v>
          </cell>
          <cell r="M1784">
            <v>0.43</v>
          </cell>
          <cell r="N1784">
            <v>0</v>
          </cell>
          <cell r="O1784">
            <v>0</v>
          </cell>
          <cell r="P1784">
            <v>0.43</v>
          </cell>
          <cell r="Q1784">
            <v>0</v>
          </cell>
          <cell r="R1784">
            <v>0</v>
          </cell>
          <cell r="S1784" t="str">
            <v>PLNT</v>
          </cell>
          <cell r="T1784">
            <v>0</v>
          </cell>
          <cell r="U1784">
            <v>0</v>
          </cell>
          <cell r="V1784">
            <v>0</v>
          </cell>
          <cell r="W1784">
            <v>0</v>
          </cell>
          <cell r="X1784">
            <v>0</v>
          </cell>
          <cell r="Y1784">
            <v>0</v>
          </cell>
          <cell r="Z1784">
            <v>0</v>
          </cell>
          <cell r="AA1784">
            <v>0</v>
          </cell>
          <cell r="AB1784">
            <v>0</v>
          </cell>
          <cell r="AD1784">
            <v>151</v>
          </cell>
          <cell r="AE1784" t="str">
            <v>SE/CAEE/CAEW</v>
          </cell>
          <cell r="AF1784" t="str">
            <v>151.SE/CAEE/CAEW</v>
          </cell>
        </row>
        <row r="1785">
          <cell r="A1785">
            <v>1785</v>
          </cell>
          <cell r="D1785" t="str">
            <v>JBE</v>
          </cell>
          <cell r="E1785" t="str">
            <v>P</v>
          </cell>
          <cell r="F1785">
            <v>-1.3969838619232178E-8</v>
          </cell>
          <cell r="G1785">
            <v>-1.3969838619232178E-8</v>
          </cell>
          <cell r="H1785">
            <v>0</v>
          </cell>
          <cell r="I1785">
            <v>0</v>
          </cell>
          <cell r="J1785">
            <v>0</v>
          </cell>
          <cell r="K1785">
            <v>0</v>
          </cell>
          <cell r="M1785">
            <v>0.43</v>
          </cell>
          <cell r="N1785">
            <v>-6.0070306062698366E-9</v>
          </cell>
          <cell r="O1785">
            <v>-7.962808012962342E-9</v>
          </cell>
          <cell r="P1785">
            <v>0.43</v>
          </cell>
          <cell r="Q1785">
            <v>0</v>
          </cell>
          <cell r="R1785">
            <v>0</v>
          </cell>
          <cell r="S1785" t="str">
            <v>PLNT</v>
          </cell>
          <cell r="T1785">
            <v>0</v>
          </cell>
          <cell r="U1785">
            <v>0</v>
          </cell>
          <cell r="V1785">
            <v>0</v>
          </cell>
          <cell r="W1785">
            <v>0</v>
          </cell>
          <cell r="X1785">
            <v>0</v>
          </cell>
          <cell r="Y1785">
            <v>0</v>
          </cell>
          <cell r="Z1785">
            <v>0</v>
          </cell>
          <cell r="AA1785">
            <v>0</v>
          </cell>
          <cell r="AB1785">
            <v>0</v>
          </cell>
          <cell r="AD1785">
            <v>151</v>
          </cell>
          <cell r="AE1785" t="str">
            <v>JBE</v>
          </cell>
          <cell r="AF1785" t="str">
            <v>151.JBE</v>
          </cell>
        </row>
        <row r="1786">
          <cell r="A1786">
            <v>1786</v>
          </cell>
          <cell r="D1786" t="str">
            <v>DEU</v>
          </cell>
          <cell r="E1786" t="str">
            <v>P</v>
          </cell>
          <cell r="F1786">
            <v>0</v>
          </cell>
          <cell r="G1786">
            <v>0</v>
          </cell>
          <cell r="H1786">
            <v>0</v>
          </cell>
          <cell r="I1786">
            <v>0</v>
          </cell>
          <cell r="J1786">
            <v>0</v>
          </cell>
          <cell r="K1786">
            <v>0</v>
          </cell>
          <cell r="M1786">
            <v>0.43</v>
          </cell>
          <cell r="N1786">
            <v>0</v>
          </cell>
          <cell r="O1786">
            <v>0</v>
          </cell>
          <cell r="P1786">
            <v>0.43</v>
          </cell>
          <cell r="Q1786">
            <v>0</v>
          </cell>
          <cell r="R1786">
            <v>0</v>
          </cell>
          <cell r="S1786" t="str">
            <v>PLNT</v>
          </cell>
          <cell r="T1786">
            <v>0</v>
          </cell>
          <cell r="U1786">
            <v>0</v>
          </cell>
          <cell r="V1786">
            <v>0</v>
          </cell>
          <cell r="W1786">
            <v>0</v>
          </cell>
          <cell r="X1786">
            <v>0</v>
          </cell>
          <cell r="Y1786">
            <v>0</v>
          </cell>
          <cell r="Z1786">
            <v>0</v>
          </cell>
          <cell r="AA1786">
            <v>0</v>
          </cell>
          <cell r="AB1786">
            <v>0</v>
          </cell>
          <cell r="AD1786">
            <v>151</v>
          </cell>
          <cell r="AE1786" t="str">
            <v>DEU</v>
          </cell>
          <cell r="AF1786" t="str">
            <v>151.DEU</v>
          </cell>
        </row>
        <row r="1787">
          <cell r="A1787">
            <v>1787</v>
          </cell>
          <cell r="F1787">
            <v>-1.3969838619232178E-8</v>
          </cell>
          <cell r="G1787">
            <v>-1.3969838619232178E-8</v>
          </cell>
          <cell r="H1787">
            <v>0</v>
          </cell>
          <cell r="I1787">
            <v>0</v>
          </cell>
          <cell r="J1787">
            <v>0</v>
          </cell>
          <cell r="K1787">
            <v>0</v>
          </cell>
          <cell r="N1787">
            <v>-6.0070306062698366E-9</v>
          </cell>
          <cell r="O1787">
            <v>-7.962808012962342E-9</v>
          </cell>
          <cell r="Q1787">
            <v>0</v>
          </cell>
          <cell r="R1787">
            <v>0</v>
          </cell>
          <cell r="T1787">
            <v>0</v>
          </cell>
          <cell r="U1787">
            <v>0</v>
          </cell>
          <cell r="V1787">
            <v>0</v>
          </cell>
          <cell r="W1787">
            <v>0</v>
          </cell>
          <cell r="X1787">
            <v>0</v>
          </cell>
          <cell r="Y1787">
            <v>0</v>
          </cell>
          <cell r="Z1787">
            <v>0</v>
          </cell>
          <cell r="AA1787">
            <v>0</v>
          </cell>
          <cell r="AB1787">
            <v>0</v>
          </cell>
          <cell r="AD1787">
            <v>151</v>
          </cell>
          <cell r="AE1787" t="str">
            <v>NA</v>
          </cell>
          <cell r="AF1787" t="str">
            <v>151.NA1</v>
          </cell>
        </row>
        <row r="1788">
          <cell r="A1788">
            <v>1788</v>
          </cell>
          <cell r="AD1788">
            <v>151</v>
          </cell>
          <cell r="AE1788" t="str">
            <v>NA</v>
          </cell>
          <cell r="AF1788" t="str">
            <v>151.NA2</v>
          </cell>
        </row>
        <row r="1789">
          <cell r="A1789">
            <v>1789</v>
          </cell>
          <cell r="B1789">
            <v>152</v>
          </cell>
          <cell r="C1789" t="str">
            <v>Fuel Stock - Undistributed</v>
          </cell>
          <cell r="AD1789">
            <v>152</v>
          </cell>
          <cell r="AE1789" t="str">
            <v>NA</v>
          </cell>
          <cell r="AF1789" t="str">
            <v>152.NA</v>
          </cell>
        </row>
        <row r="1790">
          <cell r="A1790">
            <v>1790</v>
          </cell>
          <cell r="D1790" t="str">
            <v>SE</v>
          </cell>
          <cell r="E1790" t="str">
            <v>P</v>
          </cell>
          <cell r="F1790">
            <v>0</v>
          </cell>
          <cell r="G1790">
            <v>0</v>
          </cell>
          <cell r="H1790">
            <v>0</v>
          </cell>
          <cell r="I1790">
            <v>0</v>
          </cell>
          <cell r="J1790">
            <v>0</v>
          </cell>
          <cell r="K1790">
            <v>0</v>
          </cell>
          <cell r="M1790">
            <v>0.43</v>
          </cell>
          <cell r="N1790">
            <v>0</v>
          </cell>
          <cell r="O1790">
            <v>0</v>
          </cell>
          <cell r="P1790">
            <v>0.43</v>
          </cell>
          <cell r="Q1790">
            <v>0</v>
          </cell>
          <cell r="R1790">
            <v>0</v>
          </cell>
          <cell r="S1790" t="str">
            <v>PLNT</v>
          </cell>
          <cell r="T1790">
            <v>0</v>
          </cell>
          <cell r="U1790">
            <v>0</v>
          </cell>
          <cell r="V1790">
            <v>0</v>
          </cell>
          <cell r="W1790">
            <v>0</v>
          </cell>
          <cell r="X1790">
            <v>0</v>
          </cell>
          <cell r="Y1790">
            <v>0</v>
          </cell>
          <cell r="Z1790">
            <v>0</v>
          </cell>
          <cell r="AA1790">
            <v>0</v>
          </cell>
          <cell r="AB1790">
            <v>0</v>
          </cell>
          <cell r="AD1790">
            <v>152</v>
          </cell>
          <cell r="AE1790" t="str">
            <v>SE</v>
          </cell>
          <cell r="AF1790" t="str">
            <v>152.SE</v>
          </cell>
        </row>
        <row r="1791">
          <cell r="A1791">
            <v>1791</v>
          </cell>
          <cell r="F1791">
            <v>0</v>
          </cell>
          <cell r="G1791">
            <v>0</v>
          </cell>
          <cell r="H1791">
            <v>0</v>
          </cell>
          <cell r="I1791">
            <v>0</v>
          </cell>
          <cell r="J1791">
            <v>0</v>
          </cell>
          <cell r="K1791">
            <v>0</v>
          </cell>
          <cell r="N1791">
            <v>0</v>
          </cell>
          <cell r="O1791">
            <v>0</v>
          </cell>
          <cell r="Q1791">
            <v>0</v>
          </cell>
          <cell r="R1791">
            <v>0</v>
          </cell>
          <cell r="T1791">
            <v>0</v>
          </cell>
          <cell r="U1791">
            <v>0</v>
          </cell>
          <cell r="V1791">
            <v>0</v>
          </cell>
          <cell r="W1791">
            <v>0</v>
          </cell>
          <cell r="X1791">
            <v>0</v>
          </cell>
          <cell r="Y1791">
            <v>0</v>
          </cell>
          <cell r="Z1791">
            <v>0</v>
          </cell>
          <cell r="AA1791">
            <v>0</v>
          </cell>
          <cell r="AB1791">
            <v>0</v>
          </cell>
          <cell r="AD1791">
            <v>152</v>
          </cell>
          <cell r="AE1791" t="str">
            <v>NA</v>
          </cell>
          <cell r="AF1791" t="str">
            <v>152.NA1</v>
          </cell>
        </row>
        <row r="1792">
          <cell r="A1792">
            <v>1792</v>
          </cell>
          <cell r="AD1792">
            <v>152</v>
          </cell>
          <cell r="AE1792" t="str">
            <v>NA</v>
          </cell>
          <cell r="AF1792" t="str">
            <v>152.NA2</v>
          </cell>
        </row>
        <row r="1793">
          <cell r="A1793">
            <v>1793</v>
          </cell>
          <cell r="B1793">
            <v>25316</v>
          </cell>
          <cell r="C1793" t="str">
            <v>DG&amp;T Working Capital Deposit</v>
          </cell>
          <cell r="AD1793">
            <v>25316</v>
          </cell>
          <cell r="AE1793" t="str">
            <v>NA</v>
          </cell>
          <cell r="AF1793" t="str">
            <v>25316.NA</v>
          </cell>
        </row>
        <row r="1794">
          <cell r="A1794">
            <v>1794</v>
          </cell>
          <cell r="D1794" t="str">
            <v>SE</v>
          </cell>
          <cell r="E1794" t="str">
            <v>P</v>
          </cell>
          <cell r="F1794">
            <v>0</v>
          </cell>
          <cell r="G1794">
            <v>0</v>
          </cell>
          <cell r="H1794">
            <v>0</v>
          </cell>
          <cell r="I1794">
            <v>0</v>
          </cell>
          <cell r="J1794">
            <v>0</v>
          </cell>
          <cell r="K1794">
            <v>0</v>
          </cell>
          <cell r="M1794">
            <v>0.43</v>
          </cell>
          <cell r="N1794">
            <v>0</v>
          </cell>
          <cell r="O1794">
            <v>0</v>
          </cell>
          <cell r="Q1794">
            <v>0</v>
          </cell>
          <cell r="R1794">
            <v>0</v>
          </cell>
          <cell r="S1794" t="str">
            <v>PLNT</v>
          </cell>
          <cell r="T1794">
            <v>0</v>
          </cell>
          <cell r="U1794">
            <v>0</v>
          </cell>
          <cell r="V1794">
            <v>0</v>
          </cell>
          <cell r="W1794">
            <v>0</v>
          </cell>
          <cell r="X1794">
            <v>0</v>
          </cell>
          <cell r="Y1794">
            <v>0</v>
          </cell>
          <cell r="Z1794">
            <v>0</v>
          </cell>
          <cell r="AA1794">
            <v>0</v>
          </cell>
          <cell r="AB1794">
            <v>0</v>
          </cell>
          <cell r="AD1794">
            <v>25316</v>
          </cell>
          <cell r="AE1794" t="str">
            <v>SE</v>
          </cell>
          <cell r="AF1794" t="str">
            <v>25316.SE</v>
          </cell>
        </row>
        <row r="1795">
          <cell r="A1795">
            <v>1795</v>
          </cell>
          <cell r="F1795">
            <v>0</v>
          </cell>
          <cell r="G1795">
            <v>0</v>
          </cell>
          <cell r="H1795">
            <v>0</v>
          </cell>
          <cell r="I1795">
            <v>0</v>
          </cell>
          <cell r="J1795">
            <v>0</v>
          </cell>
          <cell r="K1795">
            <v>0</v>
          </cell>
          <cell r="N1795">
            <v>0</v>
          </cell>
          <cell r="O1795">
            <v>0</v>
          </cell>
          <cell r="Q1795">
            <v>0</v>
          </cell>
          <cell r="R1795">
            <v>0</v>
          </cell>
          <cell r="T1795">
            <v>0</v>
          </cell>
          <cell r="U1795">
            <v>0</v>
          </cell>
          <cell r="V1795">
            <v>0</v>
          </cell>
          <cell r="W1795">
            <v>0</v>
          </cell>
          <cell r="X1795">
            <v>0</v>
          </cell>
          <cell r="Y1795">
            <v>0</v>
          </cell>
          <cell r="Z1795">
            <v>0</v>
          </cell>
          <cell r="AA1795">
            <v>0</v>
          </cell>
          <cell r="AB1795">
            <v>0</v>
          </cell>
          <cell r="AD1795">
            <v>25316</v>
          </cell>
          <cell r="AE1795" t="str">
            <v>NA</v>
          </cell>
          <cell r="AF1795" t="str">
            <v>25316.NA1</v>
          </cell>
        </row>
        <row r="1796">
          <cell r="A1796">
            <v>1796</v>
          </cell>
          <cell r="AD1796">
            <v>25316</v>
          </cell>
          <cell r="AE1796" t="str">
            <v>NA</v>
          </cell>
          <cell r="AF1796" t="str">
            <v>25316.NA2</v>
          </cell>
        </row>
        <row r="1797">
          <cell r="A1797">
            <v>1797</v>
          </cell>
          <cell r="B1797">
            <v>25317</v>
          </cell>
          <cell r="C1797" t="str">
            <v>DG&amp;T Working Capital Deposit</v>
          </cell>
          <cell r="AD1797">
            <v>25317</v>
          </cell>
          <cell r="AE1797" t="str">
            <v>NA</v>
          </cell>
          <cell r="AF1797" t="str">
            <v>25317.NA</v>
          </cell>
        </row>
        <row r="1798">
          <cell r="A1798">
            <v>1798</v>
          </cell>
          <cell r="D1798" t="str">
            <v>SE</v>
          </cell>
          <cell r="E1798" t="str">
            <v>P</v>
          </cell>
          <cell r="F1798">
            <v>0</v>
          </cell>
          <cell r="G1798">
            <v>0</v>
          </cell>
          <cell r="H1798">
            <v>0</v>
          </cell>
          <cell r="I1798">
            <v>0</v>
          </cell>
          <cell r="J1798">
            <v>0</v>
          </cell>
          <cell r="K1798">
            <v>0</v>
          </cell>
          <cell r="M1798">
            <v>0.43</v>
          </cell>
          <cell r="N1798">
            <v>0</v>
          </cell>
          <cell r="O1798">
            <v>0</v>
          </cell>
          <cell r="P1798">
            <v>0.43</v>
          </cell>
          <cell r="Q1798">
            <v>0</v>
          </cell>
          <cell r="R1798">
            <v>0</v>
          </cell>
          <cell r="S1798" t="str">
            <v>PLNT</v>
          </cell>
          <cell r="T1798">
            <v>0</v>
          </cell>
          <cell r="U1798">
            <v>0</v>
          </cell>
          <cell r="V1798">
            <v>0</v>
          </cell>
          <cell r="W1798">
            <v>0</v>
          </cell>
          <cell r="X1798">
            <v>0</v>
          </cell>
          <cell r="Y1798">
            <v>0</v>
          </cell>
          <cell r="Z1798">
            <v>0</v>
          </cell>
          <cell r="AA1798">
            <v>0</v>
          </cell>
          <cell r="AB1798">
            <v>0</v>
          </cell>
          <cell r="AD1798">
            <v>25317</v>
          </cell>
          <cell r="AE1798" t="str">
            <v>SE</v>
          </cell>
          <cell r="AF1798" t="str">
            <v>25317.SE</v>
          </cell>
        </row>
        <row r="1799">
          <cell r="A1799">
            <v>1799</v>
          </cell>
          <cell r="F1799">
            <v>0</v>
          </cell>
          <cell r="G1799">
            <v>0</v>
          </cell>
          <cell r="H1799">
            <v>0</v>
          </cell>
          <cell r="I1799">
            <v>0</v>
          </cell>
          <cell r="J1799">
            <v>0</v>
          </cell>
          <cell r="K1799">
            <v>0</v>
          </cell>
          <cell r="N1799">
            <v>0</v>
          </cell>
          <cell r="O1799">
            <v>0</v>
          </cell>
          <cell r="Q1799">
            <v>0</v>
          </cell>
          <cell r="R1799">
            <v>0</v>
          </cell>
          <cell r="T1799">
            <v>0</v>
          </cell>
          <cell r="U1799">
            <v>0</v>
          </cell>
          <cell r="V1799">
            <v>0</v>
          </cell>
          <cell r="W1799">
            <v>0</v>
          </cell>
          <cell r="X1799">
            <v>0</v>
          </cell>
          <cell r="Y1799">
            <v>0</v>
          </cell>
          <cell r="Z1799">
            <v>0</v>
          </cell>
          <cell r="AA1799">
            <v>0</v>
          </cell>
          <cell r="AB1799">
            <v>0</v>
          </cell>
          <cell r="AD1799">
            <v>25317</v>
          </cell>
          <cell r="AE1799" t="str">
            <v>NA</v>
          </cell>
          <cell r="AF1799" t="str">
            <v>25317.NA1</v>
          </cell>
        </row>
        <row r="1800">
          <cell r="A1800">
            <v>1800</v>
          </cell>
          <cell r="AD1800">
            <v>25317</v>
          </cell>
          <cell r="AE1800" t="str">
            <v>NA</v>
          </cell>
          <cell r="AF1800" t="str">
            <v>25317.NA2</v>
          </cell>
        </row>
        <row r="1801">
          <cell r="A1801">
            <v>1801</v>
          </cell>
          <cell r="B1801">
            <v>25319</v>
          </cell>
          <cell r="C1801" t="str">
            <v>Provo Working Capital Deposit</v>
          </cell>
          <cell r="AD1801">
            <v>25319</v>
          </cell>
          <cell r="AE1801" t="str">
            <v>NA</v>
          </cell>
          <cell r="AF1801" t="str">
            <v>25319.NA</v>
          </cell>
        </row>
        <row r="1802">
          <cell r="A1802">
            <v>1802</v>
          </cell>
          <cell r="D1802" t="str">
            <v>SE</v>
          </cell>
          <cell r="E1802" t="str">
            <v>P</v>
          </cell>
          <cell r="F1802">
            <v>0</v>
          </cell>
          <cell r="G1802">
            <v>0</v>
          </cell>
          <cell r="H1802">
            <v>0</v>
          </cell>
          <cell r="I1802">
            <v>0</v>
          </cell>
          <cell r="J1802">
            <v>0</v>
          </cell>
          <cell r="K1802">
            <v>0</v>
          </cell>
          <cell r="M1802">
            <v>0.43</v>
          </cell>
          <cell r="N1802">
            <v>0</v>
          </cell>
          <cell r="O1802">
            <v>0</v>
          </cell>
          <cell r="P1802">
            <v>0.43</v>
          </cell>
          <cell r="Q1802">
            <v>0</v>
          </cell>
          <cell r="R1802">
            <v>0</v>
          </cell>
          <cell r="S1802" t="str">
            <v>PLNT</v>
          </cell>
          <cell r="T1802">
            <v>0</v>
          </cell>
          <cell r="U1802">
            <v>0</v>
          </cell>
          <cell r="V1802">
            <v>0</v>
          </cell>
          <cell r="W1802">
            <v>0</v>
          </cell>
          <cell r="X1802">
            <v>0</v>
          </cell>
          <cell r="Y1802">
            <v>0</v>
          </cell>
          <cell r="Z1802">
            <v>0</v>
          </cell>
          <cell r="AA1802">
            <v>0</v>
          </cell>
          <cell r="AB1802">
            <v>0</v>
          </cell>
          <cell r="AD1802">
            <v>25319</v>
          </cell>
          <cell r="AE1802" t="str">
            <v>SE</v>
          </cell>
          <cell r="AF1802" t="str">
            <v>25319.SE</v>
          </cell>
        </row>
        <row r="1803">
          <cell r="A1803">
            <v>1803</v>
          </cell>
          <cell r="F1803">
            <v>0</v>
          </cell>
          <cell r="G1803">
            <v>0</v>
          </cell>
          <cell r="H1803">
            <v>0</v>
          </cell>
          <cell r="I1803">
            <v>0</v>
          </cell>
          <cell r="J1803">
            <v>0</v>
          </cell>
          <cell r="K1803">
            <v>0</v>
          </cell>
          <cell r="N1803">
            <v>0</v>
          </cell>
          <cell r="O1803">
            <v>0</v>
          </cell>
          <cell r="Q1803">
            <v>0</v>
          </cell>
          <cell r="R1803">
            <v>0</v>
          </cell>
          <cell r="T1803">
            <v>0</v>
          </cell>
          <cell r="U1803">
            <v>0</v>
          </cell>
          <cell r="V1803">
            <v>0</v>
          </cell>
          <cell r="W1803">
            <v>0</v>
          </cell>
          <cell r="X1803">
            <v>0</v>
          </cell>
          <cell r="Y1803">
            <v>0</v>
          </cell>
          <cell r="Z1803">
            <v>0</v>
          </cell>
          <cell r="AA1803">
            <v>0</v>
          </cell>
          <cell r="AB1803">
            <v>0</v>
          </cell>
          <cell r="AD1803">
            <v>25319</v>
          </cell>
          <cell r="AE1803" t="str">
            <v>NA</v>
          </cell>
          <cell r="AF1803" t="str">
            <v>25319.NA1</v>
          </cell>
        </row>
        <row r="1804">
          <cell r="A1804">
            <v>1804</v>
          </cell>
          <cell r="AD1804">
            <v>25319</v>
          </cell>
          <cell r="AE1804" t="str">
            <v>NA</v>
          </cell>
          <cell r="AF1804" t="str">
            <v>25319.NA2</v>
          </cell>
        </row>
        <row r="1805">
          <cell r="A1805">
            <v>1805</v>
          </cell>
          <cell r="C1805" t="str">
            <v>Total Fuel Stock</v>
          </cell>
          <cell r="F1805">
            <v>-1.3969838619232178E-8</v>
          </cell>
          <cell r="G1805">
            <v>-1.3969838619232178E-8</v>
          </cell>
          <cell r="H1805">
            <v>0</v>
          </cell>
          <cell r="I1805">
            <v>0</v>
          </cell>
          <cell r="J1805">
            <v>0</v>
          </cell>
          <cell r="K1805">
            <v>0</v>
          </cell>
          <cell r="M1805">
            <v>0.43</v>
          </cell>
          <cell r="N1805">
            <v>-6.0070306062698366E-9</v>
          </cell>
          <cell r="O1805">
            <v>-7.962808012962342E-9</v>
          </cell>
          <cell r="P1805">
            <v>0.43</v>
          </cell>
          <cell r="Q1805">
            <v>0</v>
          </cell>
          <cell r="R1805">
            <v>0</v>
          </cell>
          <cell r="T1805">
            <v>0</v>
          </cell>
          <cell r="U1805">
            <v>0</v>
          </cell>
          <cell r="V1805">
            <v>0</v>
          </cell>
          <cell r="W1805">
            <v>0</v>
          </cell>
          <cell r="X1805">
            <v>0</v>
          </cell>
          <cell r="Y1805">
            <v>0</v>
          </cell>
          <cell r="Z1805">
            <v>0</v>
          </cell>
          <cell r="AA1805">
            <v>0</v>
          </cell>
          <cell r="AB1805">
            <v>0</v>
          </cell>
          <cell r="AD1805">
            <v>25319</v>
          </cell>
          <cell r="AE1805" t="str">
            <v>NA</v>
          </cell>
          <cell r="AF1805" t="str">
            <v>25319.NA3</v>
          </cell>
        </row>
        <row r="1806">
          <cell r="A1806">
            <v>1806</v>
          </cell>
          <cell r="AD1806">
            <v>25319</v>
          </cell>
          <cell r="AE1806" t="str">
            <v>NA</v>
          </cell>
          <cell r="AF1806" t="str">
            <v>25319.NA4</v>
          </cell>
        </row>
        <row r="1807">
          <cell r="A1807">
            <v>1807</v>
          </cell>
          <cell r="B1807">
            <v>154</v>
          </cell>
          <cell r="C1807" t="str">
            <v>Materials and Supplies</v>
          </cell>
          <cell r="AD1807">
            <v>154</v>
          </cell>
          <cell r="AE1807" t="str">
            <v>NA</v>
          </cell>
          <cell r="AF1807" t="str">
            <v>154.NA</v>
          </cell>
        </row>
        <row r="1808">
          <cell r="A1808">
            <v>1808</v>
          </cell>
          <cell r="D1808" t="str">
            <v>S</v>
          </cell>
          <cell r="E1808" t="str">
            <v>MSS</v>
          </cell>
          <cell r="F1808">
            <v>3.7252902984619141E-9</v>
          </cell>
          <cell r="G1808">
            <v>3.1829209844148526E-9</v>
          </cell>
          <cell r="H1808">
            <v>3.100174171952672E-11</v>
          </cell>
          <cell r="I1808">
            <v>5.1136757232753466E-10</v>
          </cell>
          <cell r="J1808">
            <v>0</v>
          </cell>
          <cell r="K1808">
            <v>0</v>
          </cell>
          <cell r="M1808">
            <v>0.43</v>
          </cell>
          <cell r="N1808">
            <v>1.3686560232983866E-9</v>
          </cell>
          <cell r="O1808">
            <v>1.8142649611164662E-9</v>
          </cell>
          <cell r="P1808">
            <v>0.43</v>
          </cell>
          <cell r="Q1808">
            <v>1.333074893939649E-11</v>
          </cell>
          <cell r="R1808">
            <v>1.7670992780130233E-11</v>
          </cell>
          <cell r="S1808" t="str">
            <v>PLNT</v>
          </cell>
          <cell r="T1808">
            <v>6.0208343452658652E-11</v>
          </cell>
          <cell r="U1808">
            <v>2.4508140865989433E-10</v>
          </cell>
          <cell r="V1808">
            <v>1.2513965376436265E-10</v>
          </cell>
          <cell r="W1808">
            <v>1.4025622171126828E-11</v>
          </cell>
          <cell r="X1808">
            <v>6.6912544279492141E-11</v>
          </cell>
          <cell r="Y1808">
            <v>0</v>
          </cell>
          <cell r="Z1808">
            <v>0</v>
          </cell>
          <cell r="AA1808">
            <v>0</v>
          </cell>
          <cell r="AB1808">
            <v>0</v>
          </cell>
          <cell r="AD1808">
            <v>154</v>
          </cell>
          <cell r="AE1808" t="str">
            <v>S</v>
          </cell>
          <cell r="AF1808" t="str">
            <v>154.S</v>
          </cell>
        </row>
        <row r="1809">
          <cell r="A1809">
            <v>1809</v>
          </cell>
          <cell r="D1809" t="str">
            <v>SG/CAGE/CAGW</v>
          </cell>
          <cell r="E1809" t="str">
            <v>MSS</v>
          </cell>
          <cell r="F1809">
            <v>0</v>
          </cell>
          <cell r="G1809">
            <v>0</v>
          </cell>
          <cell r="H1809">
            <v>0</v>
          </cell>
          <cell r="I1809">
            <v>0</v>
          </cell>
          <cell r="J1809">
            <v>0</v>
          </cell>
          <cell r="K1809">
            <v>0</v>
          </cell>
          <cell r="M1809">
            <v>0.43</v>
          </cell>
          <cell r="N1809">
            <v>0</v>
          </cell>
          <cell r="O1809">
            <v>0</v>
          </cell>
          <cell r="P1809">
            <v>0.43</v>
          </cell>
          <cell r="Q1809">
            <v>0</v>
          </cell>
          <cell r="R1809">
            <v>0</v>
          </cell>
          <cell r="S1809" t="str">
            <v>PLNT</v>
          </cell>
          <cell r="T1809">
            <v>0</v>
          </cell>
          <cell r="U1809">
            <v>0</v>
          </cell>
          <cell r="V1809">
            <v>0</v>
          </cell>
          <cell r="W1809">
            <v>0</v>
          </cell>
          <cell r="X1809">
            <v>0</v>
          </cell>
          <cell r="Y1809">
            <v>0</v>
          </cell>
          <cell r="Z1809">
            <v>0</v>
          </cell>
          <cell r="AA1809">
            <v>0</v>
          </cell>
          <cell r="AB1809">
            <v>0</v>
          </cell>
          <cell r="AD1809">
            <v>154</v>
          </cell>
          <cell r="AE1809" t="str">
            <v>SG/CAGE/CAGW</v>
          </cell>
          <cell r="AF1809" t="str">
            <v>154.SG/CAGE/CAGW</v>
          </cell>
        </row>
        <row r="1810">
          <cell r="A1810">
            <v>1810</v>
          </cell>
          <cell r="D1810" t="str">
            <v>SE/CAEE/CAEW</v>
          </cell>
          <cell r="E1810" t="str">
            <v>MSS</v>
          </cell>
          <cell r="F1810">
            <v>0</v>
          </cell>
          <cell r="G1810">
            <v>0</v>
          </cell>
          <cell r="H1810">
            <v>0</v>
          </cell>
          <cell r="I1810">
            <v>0</v>
          </cell>
          <cell r="J1810">
            <v>0</v>
          </cell>
          <cell r="K1810">
            <v>0</v>
          </cell>
          <cell r="M1810">
            <v>0.43</v>
          </cell>
          <cell r="N1810">
            <v>0</v>
          </cell>
          <cell r="O1810">
            <v>0</v>
          </cell>
          <cell r="P1810">
            <v>0.43</v>
          </cell>
          <cell r="Q1810">
            <v>0</v>
          </cell>
          <cell r="R1810">
            <v>0</v>
          </cell>
          <cell r="S1810" t="str">
            <v>PLNT</v>
          </cell>
          <cell r="T1810">
            <v>0</v>
          </cell>
          <cell r="U1810">
            <v>0</v>
          </cell>
          <cell r="V1810">
            <v>0</v>
          </cell>
          <cell r="W1810">
            <v>0</v>
          </cell>
          <cell r="X1810">
            <v>0</v>
          </cell>
          <cell r="Y1810">
            <v>0</v>
          </cell>
          <cell r="Z1810">
            <v>0</v>
          </cell>
          <cell r="AA1810">
            <v>0</v>
          </cell>
          <cell r="AB1810">
            <v>0</v>
          </cell>
          <cell r="AD1810">
            <v>154</v>
          </cell>
          <cell r="AE1810" t="str">
            <v>SE/CAEE/CAEW</v>
          </cell>
          <cell r="AF1810" t="str">
            <v>154.SE/CAEE/CAEW</v>
          </cell>
        </row>
        <row r="1811">
          <cell r="A1811">
            <v>1811</v>
          </cell>
          <cell r="D1811" t="str">
            <v>SO</v>
          </cell>
          <cell r="E1811" t="str">
            <v>MSS</v>
          </cell>
          <cell r="F1811">
            <v>3.0649971449747682E-10</v>
          </cell>
          <cell r="G1811">
            <v>2.6187606732124155E-10</v>
          </cell>
          <cell r="H1811">
            <v>2.5506804100294199E-12</v>
          </cell>
          <cell r="I1811">
            <v>4.2072966766205856E-11</v>
          </cell>
          <cell r="J1811">
            <v>0</v>
          </cell>
          <cell r="K1811">
            <v>0</v>
          </cell>
          <cell r="M1811">
            <v>0.43</v>
          </cell>
          <cell r="N1811">
            <v>1.1260670894813387E-10</v>
          </cell>
          <cell r="O1811">
            <v>1.492693583731077E-10</v>
          </cell>
          <cell r="P1811">
            <v>0.43</v>
          </cell>
          <cell r="Q1811">
            <v>1.0967925763126505E-12</v>
          </cell>
          <cell r="R1811">
            <v>1.4538878337167695E-12</v>
          </cell>
          <cell r="S1811" t="str">
            <v>PLNT</v>
          </cell>
          <cell r="T1811">
            <v>4.9536649764516517E-12</v>
          </cell>
          <cell r="U1811">
            <v>2.0164168632418065E-11</v>
          </cell>
          <cell r="V1811">
            <v>1.0295913896140189E-11</v>
          </cell>
          <cell r="W1811">
            <v>1.1539635428881205E-12</v>
          </cell>
          <cell r="X1811">
            <v>5.5052557183078256E-12</v>
          </cell>
          <cell r="Y1811">
            <v>0</v>
          </cell>
          <cell r="Z1811">
            <v>0</v>
          </cell>
          <cell r="AA1811">
            <v>0</v>
          </cell>
          <cell r="AB1811">
            <v>0</v>
          </cell>
          <cell r="AD1811">
            <v>154</v>
          </cell>
          <cell r="AE1811" t="str">
            <v>SO</v>
          </cell>
          <cell r="AF1811" t="str">
            <v>154.SO</v>
          </cell>
        </row>
        <row r="1812">
          <cell r="A1812">
            <v>1812</v>
          </cell>
          <cell r="D1812" t="str">
            <v>DNPPS</v>
          </cell>
          <cell r="E1812" t="str">
            <v>MSS</v>
          </cell>
          <cell r="F1812">
            <v>0</v>
          </cell>
          <cell r="G1812">
            <v>0</v>
          </cell>
          <cell r="H1812">
            <v>0</v>
          </cell>
          <cell r="I1812">
            <v>0</v>
          </cell>
          <cell r="J1812">
            <v>0</v>
          </cell>
          <cell r="K1812">
            <v>0</v>
          </cell>
          <cell r="M1812">
            <v>0.43</v>
          </cell>
          <cell r="N1812">
            <v>0</v>
          </cell>
          <cell r="O1812">
            <v>0</v>
          </cell>
          <cell r="P1812">
            <v>0.43</v>
          </cell>
          <cell r="Q1812">
            <v>0</v>
          </cell>
          <cell r="R1812">
            <v>0</v>
          </cell>
          <cell r="S1812" t="str">
            <v>PLNT</v>
          </cell>
          <cell r="T1812">
            <v>0</v>
          </cell>
          <cell r="U1812">
            <v>0</v>
          </cell>
          <cell r="V1812">
            <v>0</v>
          </cell>
          <cell r="W1812">
            <v>0</v>
          </cell>
          <cell r="X1812">
            <v>0</v>
          </cell>
          <cell r="Y1812">
            <v>0</v>
          </cell>
          <cell r="Z1812">
            <v>0</v>
          </cell>
          <cell r="AA1812">
            <v>0</v>
          </cell>
          <cell r="AB1812">
            <v>0</v>
          </cell>
          <cell r="AD1812">
            <v>154</v>
          </cell>
          <cell r="AE1812" t="str">
            <v>DNPPS</v>
          </cell>
          <cell r="AF1812" t="str">
            <v>154.DNPPS</v>
          </cell>
        </row>
        <row r="1813">
          <cell r="A1813">
            <v>1813</v>
          </cell>
          <cell r="D1813" t="str">
            <v>DNPPH</v>
          </cell>
          <cell r="E1813" t="str">
            <v>MSS</v>
          </cell>
          <cell r="F1813">
            <v>0</v>
          </cell>
          <cell r="G1813">
            <v>0</v>
          </cell>
          <cell r="H1813">
            <v>0</v>
          </cell>
          <cell r="I1813">
            <v>0</v>
          </cell>
          <cell r="J1813">
            <v>0</v>
          </cell>
          <cell r="K1813">
            <v>0</v>
          </cell>
          <cell r="M1813">
            <v>0.43</v>
          </cell>
          <cell r="N1813">
            <v>0</v>
          </cell>
          <cell r="O1813">
            <v>0</v>
          </cell>
          <cell r="P1813">
            <v>0.43</v>
          </cell>
          <cell r="Q1813">
            <v>0</v>
          </cell>
          <cell r="R1813">
            <v>0</v>
          </cell>
          <cell r="S1813" t="str">
            <v>PLNT</v>
          </cell>
          <cell r="T1813">
            <v>0</v>
          </cell>
          <cell r="U1813">
            <v>0</v>
          </cell>
          <cell r="V1813">
            <v>0</v>
          </cell>
          <cell r="W1813">
            <v>0</v>
          </cell>
          <cell r="X1813">
            <v>0</v>
          </cell>
          <cell r="Y1813">
            <v>0</v>
          </cell>
          <cell r="Z1813">
            <v>0</v>
          </cell>
          <cell r="AA1813">
            <v>0</v>
          </cell>
          <cell r="AB1813">
            <v>0</v>
          </cell>
          <cell r="AD1813">
            <v>154</v>
          </cell>
          <cell r="AE1813" t="str">
            <v>DNPPH</v>
          </cell>
          <cell r="AF1813" t="str">
            <v>154.DNPPH</v>
          </cell>
        </row>
        <row r="1814">
          <cell r="A1814">
            <v>1814</v>
          </cell>
          <cell r="D1814" t="str">
            <v>DNPD</v>
          </cell>
          <cell r="E1814" t="str">
            <v>MSS</v>
          </cell>
          <cell r="F1814">
            <v>0</v>
          </cell>
          <cell r="G1814">
            <v>0</v>
          </cell>
          <cell r="H1814">
            <v>0</v>
          </cell>
          <cell r="I1814">
            <v>0</v>
          </cell>
          <cell r="J1814">
            <v>0</v>
          </cell>
          <cell r="K1814">
            <v>0</v>
          </cell>
          <cell r="M1814">
            <v>0.43</v>
          </cell>
          <cell r="N1814">
            <v>0</v>
          </cell>
          <cell r="O1814">
            <v>0</v>
          </cell>
          <cell r="P1814">
            <v>0.43</v>
          </cell>
          <cell r="Q1814">
            <v>0</v>
          </cell>
          <cell r="R1814">
            <v>0</v>
          </cell>
          <cell r="S1814" t="str">
            <v>PLNT</v>
          </cell>
          <cell r="T1814">
            <v>0</v>
          </cell>
          <cell r="U1814">
            <v>0</v>
          </cell>
          <cell r="V1814">
            <v>0</v>
          </cell>
          <cell r="W1814">
            <v>0</v>
          </cell>
          <cell r="X1814">
            <v>0</v>
          </cell>
          <cell r="Y1814">
            <v>0</v>
          </cell>
          <cell r="Z1814">
            <v>0</v>
          </cell>
          <cell r="AA1814">
            <v>0</v>
          </cell>
          <cell r="AB1814">
            <v>0</v>
          </cell>
          <cell r="AD1814">
            <v>154</v>
          </cell>
          <cell r="AE1814" t="str">
            <v>DNPD</v>
          </cell>
          <cell r="AF1814" t="str">
            <v>154.DNPD</v>
          </cell>
        </row>
        <row r="1815">
          <cell r="A1815">
            <v>1815</v>
          </cell>
          <cell r="D1815" t="str">
            <v>DNPT</v>
          </cell>
          <cell r="E1815" t="str">
            <v>MSS</v>
          </cell>
          <cell r="F1815">
            <v>0</v>
          </cell>
          <cell r="G1815">
            <v>0</v>
          </cell>
          <cell r="H1815">
            <v>0</v>
          </cell>
          <cell r="I1815">
            <v>0</v>
          </cell>
          <cell r="J1815">
            <v>0</v>
          </cell>
          <cell r="K1815">
            <v>0</v>
          </cell>
          <cell r="M1815">
            <v>0.43</v>
          </cell>
          <cell r="N1815">
            <v>0</v>
          </cell>
          <cell r="O1815">
            <v>0</v>
          </cell>
          <cell r="P1815">
            <v>0.43</v>
          </cell>
          <cell r="Q1815">
            <v>0</v>
          </cell>
          <cell r="R1815">
            <v>0</v>
          </cell>
          <cell r="S1815" t="str">
            <v>PLNT</v>
          </cell>
          <cell r="T1815">
            <v>0</v>
          </cell>
          <cell r="U1815">
            <v>0</v>
          </cell>
          <cell r="V1815">
            <v>0</v>
          </cell>
          <cell r="W1815">
            <v>0</v>
          </cell>
          <cell r="X1815">
            <v>0</v>
          </cell>
          <cell r="Y1815">
            <v>0</v>
          </cell>
          <cell r="Z1815">
            <v>0</v>
          </cell>
          <cell r="AA1815">
            <v>0</v>
          </cell>
          <cell r="AB1815">
            <v>0</v>
          </cell>
          <cell r="AD1815">
            <v>154</v>
          </cell>
          <cell r="AE1815" t="str">
            <v>DNPT</v>
          </cell>
          <cell r="AF1815" t="str">
            <v>154.DNPT</v>
          </cell>
        </row>
        <row r="1816">
          <cell r="A1816">
            <v>1816</v>
          </cell>
          <cell r="D1816" t="str">
            <v>DGU</v>
          </cell>
          <cell r="E1816" t="str">
            <v>MSS</v>
          </cell>
          <cell r="F1816">
            <v>0</v>
          </cell>
          <cell r="G1816">
            <v>0</v>
          </cell>
          <cell r="H1816">
            <v>0</v>
          </cell>
          <cell r="I1816">
            <v>0</v>
          </cell>
          <cell r="J1816">
            <v>0</v>
          </cell>
          <cell r="K1816">
            <v>0</v>
          </cell>
          <cell r="M1816">
            <v>0.43</v>
          </cell>
          <cell r="N1816">
            <v>0</v>
          </cell>
          <cell r="O1816">
            <v>0</v>
          </cell>
          <cell r="P1816">
            <v>0.43</v>
          </cell>
          <cell r="Q1816">
            <v>0</v>
          </cell>
          <cell r="R1816">
            <v>0</v>
          </cell>
          <cell r="S1816" t="str">
            <v>PLNT</v>
          </cell>
          <cell r="T1816">
            <v>0</v>
          </cell>
          <cell r="U1816">
            <v>0</v>
          </cell>
          <cell r="V1816">
            <v>0</v>
          </cell>
          <cell r="W1816">
            <v>0</v>
          </cell>
          <cell r="X1816">
            <v>0</v>
          </cell>
          <cell r="Y1816">
            <v>0</v>
          </cell>
          <cell r="Z1816">
            <v>0</v>
          </cell>
          <cell r="AA1816">
            <v>0</v>
          </cell>
          <cell r="AB1816">
            <v>0</v>
          </cell>
          <cell r="AD1816">
            <v>154</v>
          </cell>
          <cell r="AE1816" t="str">
            <v>DGU</v>
          </cell>
          <cell r="AF1816" t="str">
            <v>154.DGU</v>
          </cell>
        </row>
        <row r="1817">
          <cell r="A1817">
            <v>1817</v>
          </cell>
          <cell r="D1817" t="str">
            <v>DGP</v>
          </cell>
          <cell r="E1817" t="str">
            <v>MSS</v>
          </cell>
          <cell r="F1817">
            <v>0</v>
          </cell>
          <cell r="G1817">
            <v>0</v>
          </cell>
          <cell r="H1817">
            <v>0</v>
          </cell>
          <cell r="I1817">
            <v>0</v>
          </cell>
          <cell r="J1817">
            <v>0</v>
          </cell>
          <cell r="K1817">
            <v>0</v>
          </cell>
          <cell r="M1817">
            <v>0.43</v>
          </cell>
          <cell r="N1817">
            <v>0</v>
          </cell>
          <cell r="O1817">
            <v>0</v>
          </cell>
          <cell r="P1817">
            <v>0.43</v>
          </cell>
          <cell r="Q1817">
            <v>0</v>
          </cell>
          <cell r="R1817">
            <v>0</v>
          </cell>
          <cell r="S1817" t="str">
            <v>PLNT</v>
          </cell>
          <cell r="T1817">
            <v>0</v>
          </cell>
          <cell r="U1817">
            <v>0</v>
          </cell>
          <cell r="V1817">
            <v>0</v>
          </cell>
          <cell r="W1817">
            <v>0</v>
          </cell>
          <cell r="X1817">
            <v>0</v>
          </cell>
          <cell r="Y1817">
            <v>0</v>
          </cell>
          <cell r="Z1817">
            <v>0</v>
          </cell>
          <cell r="AA1817">
            <v>0</v>
          </cell>
          <cell r="AB1817">
            <v>0</v>
          </cell>
          <cell r="AD1817">
            <v>154</v>
          </cell>
          <cell r="AE1817" t="str">
            <v>DGP</v>
          </cell>
          <cell r="AF1817" t="str">
            <v>154.DGP</v>
          </cell>
        </row>
        <row r="1818">
          <cell r="A1818">
            <v>1818</v>
          </cell>
          <cell r="D1818" t="str">
            <v>JBG</v>
          </cell>
          <cell r="E1818" t="str">
            <v>MSS</v>
          </cell>
          <cell r="F1818">
            <v>-2.0954757928848267E-9</v>
          </cell>
          <cell r="G1818">
            <v>-1.7903930537333546E-9</v>
          </cell>
          <cell r="H1818">
            <v>-1.7438479717233779E-11</v>
          </cell>
          <cell r="I1818">
            <v>-2.8764425943423824E-10</v>
          </cell>
          <cell r="J1818">
            <v>0</v>
          </cell>
          <cell r="K1818">
            <v>0</v>
          </cell>
          <cell r="M1818">
            <v>0.43</v>
          </cell>
          <cell r="N1818">
            <v>-7.698690131053425E-10</v>
          </cell>
          <cell r="O1818">
            <v>-1.0205240406280122E-9</v>
          </cell>
          <cell r="P1818">
            <v>0.43</v>
          </cell>
          <cell r="Q1818">
            <v>-7.4985462784105255E-12</v>
          </cell>
          <cell r="R1818">
            <v>-9.9399334388232555E-12</v>
          </cell>
          <cell r="S1818" t="str">
            <v>PLNT</v>
          </cell>
          <cell r="T1818">
            <v>-3.3867193192120488E-11</v>
          </cell>
          <cell r="U1818">
            <v>-1.3785829237119058E-10</v>
          </cell>
          <cell r="V1818">
            <v>-7.0391055242453989E-11</v>
          </cell>
          <cell r="W1818">
            <v>-7.8894124712588404E-12</v>
          </cell>
          <cell r="X1818">
            <v>-3.7638306157214332E-11</v>
          </cell>
          <cell r="Y1818">
            <v>0</v>
          </cell>
          <cell r="Z1818">
            <v>0</v>
          </cell>
          <cell r="AA1818">
            <v>0</v>
          </cell>
          <cell r="AB1818">
            <v>0</v>
          </cell>
          <cell r="AD1818">
            <v>154</v>
          </cell>
          <cell r="AE1818" t="str">
            <v>JBG</v>
          </cell>
          <cell r="AF1818" t="str">
            <v>154.JBG</v>
          </cell>
        </row>
        <row r="1819">
          <cell r="A1819">
            <v>1819</v>
          </cell>
          <cell r="D1819" t="str">
            <v>SNPP</v>
          </cell>
          <cell r="E1819" t="str">
            <v>MSS</v>
          </cell>
          <cell r="F1819">
            <v>0</v>
          </cell>
          <cell r="G1819">
            <v>0</v>
          </cell>
          <cell r="H1819">
            <v>0</v>
          </cell>
          <cell r="I1819">
            <v>0</v>
          </cell>
          <cell r="J1819">
            <v>0</v>
          </cell>
          <cell r="K1819">
            <v>0</v>
          </cell>
          <cell r="M1819">
            <v>0.43</v>
          </cell>
          <cell r="N1819">
            <v>0</v>
          </cell>
          <cell r="O1819">
            <v>0</v>
          </cell>
          <cell r="P1819">
            <v>0.43</v>
          </cell>
          <cell r="Q1819">
            <v>0</v>
          </cell>
          <cell r="R1819">
            <v>0</v>
          </cell>
          <cell r="S1819" t="str">
            <v>PLNT</v>
          </cell>
          <cell r="T1819">
            <v>0</v>
          </cell>
          <cell r="U1819">
            <v>0</v>
          </cell>
          <cell r="V1819">
            <v>0</v>
          </cell>
          <cell r="W1819">
            <v>0</v>
          </cell>
          <cell r="X1819">
            <v>0</v>
          </cell>
          <cell r="Y1819">
            <v>0</v>
          </cell>
          <cell r="Z1819">
            <v>0</v>
          </cell>
          <cell r="AA1819">
            <v>0</v>
          </cell>
          <cell r="AB1819">
            <v>0</v>
          </cell>
          <cell r="AD1819">
            <v>154</v>
          </cell>
          <cell r="AE1819" t="str">
            <v>SNPP</v>
          </cell>
          <cell r="AF1819" t="str">
            <v>154.SNPP</v>
          </cell>
        </row>
        <row r="1820">
          <cell r="A1820">
            <v>1820</v>
          </cell>
          <cell r="D1820" t="str">
            <v>CAGE</v>
          </cell>
          <cell r="E1820" t="str">
            <v>MSS</v>
          </cell>
          <cell r="F1820">
            <v>0</v>
          </cell>
          <cell r="G1820">
            <v>0</v>
          </cell>
          <cell r="H1820">
            <v>0</v>
          </cell>
          <cell r="I1820">
            <v>0</v>
          </cell>
          <cell r="J1820">
            <v>0</v>
          </cell>
          <cell r="K1820">
            <v>0</v>
          </cell>
          <cell r="M1820">
            <v>0.43</v>
          </cell>
          <cell r="N1820">
            <v>0</v>
          </cell>
          <cell r="O1820">
            <v>0</v>
          </cell>
          <cell r="P1820">
            <v>0.43</v>
          </cell>
          <cell r="Q1820">
            <v>0</v>
          </cell>
          <cell r="R1820">
            <v>0</v>
          </cell>
          <cell r="S1820" t="str">
            <v>PLNT</v>
          </cell>
          <cell r="T1820">
            <v>0</v>
          </cell>
          <cell r="U1820">
            <v>0</v>
          </cell>
          <cell r="V1820">
            <v>0</v>
          </cell>
          <cell r="W1820">
            <v>0</v>
          </cell>
          <cell r="X1820">
            <v>0</v>
          </cell>
          <cell r="Y1820">
            <v>0</v>
          </cell>
          <cell r="Z1820">
            <v>0</v>
          </cell>
          <cell r="AA1820">
            <v>0</v>
          </cell>
          <cell r="AB1820">
            <v>0</v>
          </cell>
          <cell r="AD1820">
            <v>154</v>
          </cell>
          <cell r="AE1820" t="str">
            <v>CAGE</v>
          </cell>
          <cell r="AF1820" t="str">
            <v>154.CAGE</v>
          </cell>
        </row>
        <row r="1821">
          <cell r="A1821">
            <v>1821</v>
          </cell>
          <cell r="F1821">
            <v>1.9363142200745642E-9</v>
          </cell>
          <cell r="G1821">
            <v>1.6544039980027398E-9</v>
          </cell>
          <cell r="H1821">
            <v>1.6113942412322362E-11</v>
          </cell>
          <cell r="I1821">
            <v>2.6579627965950229E-10</v>
          </cell>
          <cell r="J1821">
            <v>0</v>
          </cell>
          <cell r="K1821">
            <v>0</v>
          </cell>
          <cell r="N1821">
            <v>7.1139371914117796E-10</v>
          </cell>
          <cell r="O1821">
            <v>9.4301027886156191E-10</v>
          </cell>
          <cell r="Q1821">
            <v>6.9289952372986148E-12</v>
          </cell>
          <cell r="R1821">
            <v>9.1849471750237487E-12</v>
          </cell>
          <cell r="T1821">
            <v>3.1294815236989814E-11</v>
          </cell>
          <cell r="U1821">
            <v>1.2738728492112183E-10</v>
          </cell>
          <cell r="V1821">
            <v>6.5044512418048858E-11</v>
          </cell>
          <cell r="W1821">
            <v>7.2901732427561093E-12</v>
          </cell>
          <cell r="X1821">
            <v>3.477949384058563E-11</v>
          </cell>
          <cell r="Y1821">
            <v>0</v>
          </cell>
          <cell r="Z1821">
            <v>0</v>
          </cell>
          <cell r="AA1821">
            <v>0</v>
          </cell>
          <cell r="AB1821">
            <v>0</v>
          </cell>
          <cell r="AD1821">
            <v>154</v>
          </cell>
          <cell r="AE1821" t="str">
            <v>NA</v>
          </cell>
          <cell r="AF1821" t="str">
            <v>154.NA1</v>
          </cell>
        </row>
        <row r="1822">
          <cell r="A1822">
            <v>1822</v>
          </cell>
          <cell r="AD1822">
            <v>154</v>
          </cell>
          <cell r="AE1822" t="str">
            <v>NA</v>
          </cell>
          <cell r="AF1822" t="str">
            <v>154.NA2</v>
          </cell>
        </row>
        <row r="1823">
          <cell r="A1823">
            <v>1823</v>
          </cell>
          <cell r="B1823">
            <v>163</v>
          </cell>
          <cell r="C1823" t="str">
            <v>Stores Expense Undistributed</v>
          </cell>
          <cell r="AD1823">
            <v>163</v>
          </cell>
          <cell r="AE1823" t="str">
            <v>NA</v>
          </cell>
          <cell r="AF1823" t="str">
            <v>163.NA</v>
          </cell>
        </row>
        <row r="1824">
          <cell r="A1824">
            <v>1824</v>
          </cell>
          <cell r="D1824" t="str">
            <v>SO</v>
          </cell>
          <cell r="E1824" t="str">
            <v>MSS</v>
          </cell>
          <cell r="F1824">
            <v>0</v>
          </cell>
          <cell r="G1824">
            <v>0</v>
          </cell>
          <cell r="H1824">
            <v>0</v>
          </cell>
          <cell r="I1824">
            <v>0</v>
          </cell>
          <cell r="J1824">
            <v>0</v>
          </cell>
          <cell r="K1824">
            <v>0</v>
          </cell>
          <cell r="M1824">
            <v>0.43</v>
          </cell>
          <cell r="N1824">
            <v>0</v>
          </cell>
          <cell r="O1824">
            <v>0</v>
          </cell>
          <cell r="P1824">
            <v>0.43</v>
          </cell>
          <cell r="Q1824">
            <v>0</v>
          </cell>
          <cell r="R1824">
            <v>0</v>
          </cell>
          <cell r="S1824" t="str">
            <v>PLNT</v>
          </cell>
          <cell r="T1824">
            <v>0</v>
          </cell>
          <cell r="U1824">
            <v>0</v>
          </cell>
          <cell r="V1824">
            <v>0</v>
          </cell>
          <cell r="W1824">
            <v>0</v>
          </cell>
          <cell r="X1824">
            <v>0</v>
          </cell>
          <cell r="Y1824">
            <v>0</v>
          </cell>
          <cell r="Z1824">
            <v>0</v>
          </cell>
          <cell r="AA1824">
            <v>0</v>
          </cell>
          <cell r="AB1824">
            <v>0</v>
          </cell>
          <cell r="AD1824">
            <v>163</v>
          </cell>
          <cell r="AE1824" t="str">
            <v>SO</v>
          </cell>
          <cell r="AF1824" t="str">
            <v>163.SO</v>
          </cell>
        </row>
        <row r="1825">
          <cell r="A1825">
            <v>1825</v>
          </cell>
          <cell r="AD1825">
            <v>163</v>
          </cell>
          <cell r="AE1825" t="str">
            <v>NA</v>
          </cell>
          <cell r="AF1825" t="str">
            <v>163.NA1</v>
          </cell>
        </row>
        <row r="1826">
          <cell r="A1826">
            <v>1826</v>
          </cell>
          <cell r="F1826">
            <v>0</v>
          </cell>
          <cell r="G1826">
            <v>0</v>
          </cell>
          <cell r="H1826">
            <v>0</v>
          </cell>
          <cell r="I1826">
            <v>0</v>
          </cell>
          <cell r="J1826">
            <v>0</v>
          </cell>
          <cell r="K1826">
            <v>0</v>
          </cell>
          <cell r="N1826">
            <v>0</v>
          </cell>
          <cell r="O1826">
            <v>0</v>
          </cell>
          <cell r="Q1826">
            <v>0</v>
          </cell>
          <cell r="R1826">
            <v>0</v>
          </cell>
          <cell r="T1826">
            <v>0</v>
          </cell>
          <cell r="U1826">
            <v>0</v>
          </cell>
          <cell r="V1826">
            <v>0</v>
          </cell>
          <cell r="W1826">
            <v>0</v>
          </cell>
          <cell r="X1826">
            <v>0</v>
          </cell>
          <cell r="Y1826">
            <v>0</v>
          </cell>
          <cell r="Z1826">
            <v>0</v>
          </cell>
          <cell r="AA1826">
            <v>0</v>
          </cell>
          <cell r="AB1826">
            <v>0</v>
          </cell>
          <cell r="AD1826">
            <v>163</v>
          </cell>
          <cell r="AE1826" t="str">
            <v>NA</v>
          </cell>
          <cell r="AF1826" t="str">
            <v>163.NA2</v>
          </cell>
        </row>
        <row r="1827">
          <cell r="A1827">
            <v>1827</v>
          </cell>
          <cell r="AD1827">
            <v>163</v>
          </cell>
          <cell r="AE1827" t="str">
            <v>NA</v>
          </cell>
          <cell r="AF1827" t="str">
            <v>163.NA3</v>
          </cell>
        </row>
        <row r="1828">
          <cell r="A1828">
            <v>1828</v>
          </cell>
          <cell r="B1828">
            <v>25318</v>
          </cell>
          <cell r="C1828" t="str">
            <v>Provo Working Capital Deposit</v>
          </cell>
          <cell r="AD1828">
            <v>25318</v>
          </cell>
          <cell r="AE1828" t="str">
            <v>NA</v>
          </cell>
          <cell r="AF1828" t="str">
            <v>25318.NA</v>
          </cell>
        </row>
        <row r="1829">
          <cell r="A1829">
            <v>1829</v>
          </cell>
          <cell r="D1829" t="str">
            <v>SNPPS</v>
          </cell>
          <cell r="E1829" t="str">
            <v>MSS</v>
          </cell>
          <cell r="F1829">
            <v>0</v>
          </cell>
          <cell r="G1829">
            <v>0</v>
          </cell>
          <cell r="H1829">
            <v>0</v>
          </cell>
          <cell r="I1829">
            <v>0</v>
          </cell>
          <cell r="J1829">
            <v>0</v>
          </cell>
          <cell r="K1829">
            <v>0</v>
          </cell>
          <cell r="M1829">
            <v>0.43</v>
          </cell>
          <cell r="N1829">
            <v>0</v>
          </cell>
          <cell r="O1829">
            <v>0</v>
          </cell>
          <cell r="P1829">
            <v>0.43</v>
          </cell>
          <cell r="Q1829">
            <v>0</v>
          </cell>
          <cell r="R1829">
            <v>0</v>
          </cell>
          <cell r="S1829" t="str">
            <v>PLNT</v>
          </cell>
          <cell r="T1829">
            <v>0</v>
          </cell>
          <cell r="U1829">
            <v>0</v>
          </cell>
          <cell r="V1829">
            <v>0</v>
          </cell>
          <cell r="W1829">
            <v>0</v>
          </cell>
          <cell r="X1829">
            <v>0</v>
          </cell>
          <cell r="Y1829">
            <v>0</v>
          </cell>
          <cell r="Z1829">
            <v>0</v>
          </cell>
          <cell r="AA1829">
            <v>0</v>
          </cell>
          <cell r="AB1829">
            <v>0</v>
          </cell>
          <cell r="AD1829">
            <v>25318</v>
          </cell>
          <cell r="AE1829" t="str">
            <v>SNPPS</v>
          </cell>
          <cell r="AF1829" t="str">
            <v>25318.SNPPS</v>
          </cell>
        </row>
        <row r="1830">
          <cell r="A1830">
            <v>1830</v>
          </cell>
          <cell r="AD1830">
            <v>25318</v>
          </cell>
          <cell r="AE1830" t="str">
            <v>NA</v>
          </cell>
          <cell r="AF1830" t="str">
            <v>25318.NA1</v>
          </cell>
        </row>
        <row r="1831">
          <cell r="A1831">
            <v>1831</v>
          </cell>
          <cell r="F1831">
            <v>0</v>
          </cell>
          <cell r="G1831">
            <v>0</v>
          </cell>
          <cell r="H1831">
            <v>0</v>
          </cell>
          <cell r="I1831">
            <v>0</v>
          </cell>
          <cell r="J1831">
            <v>0</v>
          </cell>
          <cell r="K1831">
            <v>0</v>
          </cell>
          <cell r="N1831">
            <v>0</v>
          </cell>
          <cell r="O1831">
            <v>0</v>
          </cell>
          <cell r="Q1831">
            <v>0</v>
          </cell>
          <cell r="R1831">
            <v>0</v>
          </cell>
          <cell r="T1831">
            <v>0</v>
          </cell>
          <cell r="U1831">
            <v>0</v>
          </cell>
          <cell r="V1831">
            <v>0</v>
          </cell>
          <cell r="W1831">
            <v>0</v>
          </cell>
          <cell r="X1831">
            <v>0</v>
          </cell>
          <cell r="Y1831">
            <v>0</v>
          </cell>
          <cell r="Z1831">
            <v>0</v>
          </cell>
          <cell r="AA1831">
            <v>0</v>
          </cell>
          <cell r="AB1831">
            <v>0</v>
          </cell>
          <cell r="AD1831">
            <v>25318</v>
          </cell>
          <cell r="AE1831" t="str">
            <v>NA</v>
          </cell>
          <cell r="AF1831" t="str">
            <v>25318.NA2</v>
          </cell>
        </row>
        <row r="1832">
          <cell r="A1832">
            <v>1832</v>
          </cell>
          <cell r="AD1832">
            <v>25318</v>
          </cell>
          <cell r="AE1832" t="str">
            <v>NA</v>
          </cell>
          <cell r="AF1832" t="str">
            <v>25318.NA3</v>
          </cell>
        </row>
        <row r="1833">
          <cell r="A1833">
            <v>1833</v>
          </cell>
          <cell r="C1833" t="str">
            <v>Total Materials &amp; Supplies</v>
          </cell>
          <cell r="F1833">
            <v>1.9363142200745642E-9</v>
          </cell>
          <cell r="G1833">
            <v>1.6544039980027398E-9</v>
          </cell>
          <cell r="H1833">
            <v>1.6113942412322362E-11</v>
          </cell>
          <cell r="I1833">
            <v>2.6579627965950229E-10</v>
          </cell>
          <cell r="J1833">
            <v>0</v>
          </cell>
          <cell r="K1833">
            <v>0</v>
          </cell>
          <cell r="N1833">
            <v>7.1139371914117796E-10</v>
          </cell>
          <cell r="O1833">
            <v>9.4301027886156191E-10</v>
          </cell>
          <cell r="Q1833">
            <v>6.9289952372986148E-12</v>
          </cell>
          <cell r="R1833">
            <v>9.1849471750237487E-12</v>
          </cell>
          <cell r="T1833">
            <v>3.1294815236989814E-11</v>
          </cell>
          <cell r="U1833">
            <v>1.2738728492112183E-10</v>
          </cell>
          <cell r="V1833">
            <v>6.5044512418048858E-11</v>
          </cell>
          <cell r="W1833">
            <v>7.2901732427561093E-12</v>
          </cell>
          <cell r="X1833">
            <v>3.477949384058563E-11</v>
          </cell>
          <cell r="Y1833">
            <v>0</v>
          </cell>
          <cell r="Z1833">
            <v>0</v>
          </cell>
          <cell r="AA1833">
            <v>0</v>
          </cell>
          <cell r="AB1833">
            <v>0</v>
          </cell>
          <cell r="AD1833">
            <v>25318</v>
          </cell>
          <cell r="AE1833" t="str">
            <v>NA</v>
          </cell>
          <cell r="AF1833" t="str">
            <v>25318.NA4</v>
          </cell>
        </row>
        <row r="1834">
          <cell r="A1834">
            <v>1834</v>
          </cell>
          <cell r="AD1834">
            <v>25318</v>
          </cell>
          <cell r="AE1834" t="str">
            <v>NA</v>
          </cell>
          <cell r="AF1834" t="str">
            <v>25318.NA5</v>
          </cell>
        </row>
        <row r="1835">
          <cell r="A1835">
            <v>1835</v>
          </cell>
          <cell r="B1835">
            <v>165</v>
          </cell>
          <cell r="C1835" t="str">
            <v>Prepayments</v>
          </cell>
          <cell r="AD1835">
            <v>165</v>
          </cell>
          <cell r="AE1835" t="str">
            <v>NA</v>
          </cell>
          <cell r="AF1835" t="str">
            <v>165.NA</v>
          </cell>
        </row>
        <row r="1836">
          <cell r="A1836">
            <v>1836</v>
          </cell>
          <cell r="D1836" t="str">
            <v>S</v>
          </cell>
          <cell r="E1836" t="str">
            <v>DMSC</v>
          </cell>
          <cell r="F1836">
            <v>0</v>
          </cell>
          <cell r="G1836">
            <v>0</v>
          </cell>
          <cell r="H1836">
            <v>0</v>
          </cell>
          <cell r="I1836">
            <v>0</v>
          </cell>
          <cell r="J1836">
            <v>0</v>
          </cell>
          <cell r="K1836">
            <v>0</v>
          </cell>
          <cell r="M1836">
            <v>0.43</v>
          </cell>
          <cell r="N1836">
            <v>0</v>
          </cell>
          <cell r="O1836">
            <v>0</v>
          </cell>
          <cell r="P1836">
            <v>0.43</v>
          </cell>
          <cell r="Q1836">
            <v>0</v>
          </cell>
          <cell r="R1836">
            <v>0</v>
          </cell>
          <cell r="S1836" t="str">
            <v>PLNT</v>
          </cell>
          <cell r="T1836">
            <v>0</v>
          </cell>
          <cell r="U1836">
            <v>0</v>
          </cell>
          <cell r="V1836">
            <v>0</v>
          </cell>
          <cell r="W1836">
            <v>0</v>
          </cell>
          <cell r="X1836">
            <v>0</v>
          </cell>
          <cell r="Y1836">
            <v>0</v>
          </cell>
          <cell r="Z1836">
            <v>0</v>
          </cell>
          <cell r="AA1836">
            <v>0</v>
          </cell>
          <cell r="AB1836">
            <v>0</v>
          </cell>
          <cell r="AD1836">
            <v>165</v>
          </cell>
          <cell r="AE1836" t="str">
            <v>S</v>
          </cell>
          <cell r="AF1836" t="str">
            <v>165.S</v>
          </cell>
        </row>
        <row r="1837">
          <cell r="A1837">
            <v>1837</v>
          </cell>
          <cell r="D1837" t="str">
            <v>GPS</v>
          </cell>
          <cell r="E1837" t="str">
            <v>GP</v>
          </cell>
          <cell r="F1837">
            <v>5.8207660913467407E-10</v>
          </cell>
          <cell r="G1837">
            <v>2.818337827188754E-10</v>
          </cell>
          <cell r="H1837">
            <v>1.4241295914068193E-10</v>
          </cell>
          <cell r="I1837">
            <v>1.5430421663007513E-10</v>
          </cell>
          <cell r="J1837">
            <v>3.5256506450416948E-12</v>
          </cell>
          <cell r="K1837">
            <v>0</v>
          </cell>
          <cell r="M1837">
            <v>0.43</v>
          </cell>
          <cell r="N1837">
            <v>1.2118852656911643E-10</v>
          </cell>
          <cell r="O1837">
            <v>1.6064525614975899E-10</v>
          </cell>
          <cell r="P1837">
            <v>0.43</v>
          </cell>
          <cell r="Q1837">
            <v>6.1237572430493232E-11</v>
          </cell>
          <cell r="R1837">
            <v>8.1175386710188707E-11</v>
          </cell>
          <cell r="S1837" t="str">
            <v>PLNT</v>
          </cell>
          <cell r="T1837">
            <v>1.8167755981809572E-11</v>
          </cell>
          <cell r="U1837">
            <v>7.3952860565116531E-11</v>
          </cell>
          <cell r="V1837">
            <v>3.7760658454699366E-11</v>
          </cell>
          <cell r="W1837">
            <v>4.2322054799340011E-12</v>
          </cell>
          <cell r="X1837">
            <v>2.019073614851566E-11</v>
          </cell>
          <cell r="Y1837">
            <v>0</v>
          </cell>
          <cell r="Z1837">
            <v>0</v>
          </cell>
          <cell r="AA1837">
            <v>0</v>
          </cell>
          <cell r="AB1837">
            <v>0</v>
          </cell>
          <cell r="AD1837">
            <v>165</v>
          </cell>
          <cell r="AE1837" t="str">
            <v>GPS</v>
          </cell>
          <cell r="AF1837" t="str">
            <v>165.GPS</v>
          </cell>
        </row>
        <row r="1838">
          <cell r="A1838">
            <v>1838</v>
          </cell>
          <cell r="D1838" t="str">
            <v>SG</v>
          </cell>
          <cell r="E1838" t="str">
            <v>PT</v>
          </cell>
          <cell r="F1838">
            <v>0</v>
          </cell>
          <cell r="G1838">
            <v>0</v>
          </cell>
          <cell r="H1838">
            <v>0</v>
          </cell>
          <cell r="I1838">
            <v>0</v>
          </cell>
          <cell r="J1838">
            <v>0</v>
          </cell>
          <cell r="K1838">
            <v>0</v>
          </cell>
          <cell r="M1838">
            <v>0.43</v>
          </cell>
          <cell r="N1838">
            <v>0</v>
          </cell>
          <cell r="O1838">
            <v>0</v>
          </cell>
          <cell r="P1838">
            <v>0.43</v>
          </cell>
          <cell r="Q1838">
            <v>0</v>
          </cell>
          <cell r="R1838">
            <v>0</v>
          </cell>
          <cell r="S1838" t="str">
            <v>PLNT</v>
          </cell>
          <cell r="T1838">
            <v>0</v>
          </cell>
          <cell r="U1838">
            <v>0</v>
          </cell>
          <cell r="V1838">
            <v>0</v>
          </cell>
          <cell r="W1838">
            <v>0</v>
          </cell>
          <cell r="X1838">
            <v>0</v>
          </cell>
          <cell r="Y1838">
            <v>0</v>
          </cell>
          <cell r="Z1838">
            <v>0</v>
          </cell>
          <cell r="AA1838">
            <v>0</v>
          </cell>
          <cell r="AB1838">
            <v>0</v>
          </cell>
          <cell r="AD1838">
            <v>165</v>
          </cell>
          <cell r="AE1838" t="str">
            <v>SG</v>
          </cell>
          <cell r="AF1838" t="str">
            <v>165.SG</v>
          </cell>
        </row>
        <row r="1839">
          <cell r="A1839">
            <v>1839</v>
          </cell>
          <cell r="D1839" t="str">
            <v>SE</v>
          </cell>
          <cell r="E1839" t="str">
            <v>P</v>
          </cell>
          <cell r="F1839">
            <v>0</v>
          </cell>
          <cell r="G1839">
            <v>0</v>
          </cell>
          <cell r="H1839">
            <v>0</v>
          </cell>
          <cell r="I1839">
            <v>0</v>
          </cell>
          <cell r="J1839">
            <v>0</v>
          </cell>
          <cell r="K1839">
            <v>0</v>
          </cell>
          <cell r="M1839">
            <v>0.43</v>
          </cell>
          <cell r="N1839">
            <v>0</v>
          </cell>
          <cell r="O1839">
            <v>0</v>
          </cell>
          <cell r="P1839">
            <v>0.43</v>
          </cell>
          <cell r="Q1839">
            <v>0</v>
          </cell>
          <cell r="R1839">
            <v>0</v>
          </cell>
          <cell r="S1839" t="str">
            <v>PLNT</v>
          </cell>
          <cell r="T1839">
            <v>0</v>
          </cell>
          <cell r="U1839">
            <v>0</v>
          </cell>
          <cell r="V1839">
            <v>0</v>
          </cell>
          <cell r="W1839">
            <v>0</v>
          </cell>
          <cell r="X1839">
            <v>0</v>
          </cell>
          <cell r="Y1839">
            <v>0</v>
          </cell>
          <cell r="Z1839">
            <v>0</v>
          </cell>
          <cell r="AA1839">
            <v>0</v>
          </cell>
          <cell r="AB1839">
            <v>0</v>
          </cell>
          <cell r="AD1839">
            <v>165</v>
          </cell>
          <cell r="AE1839" t="str">
            <v>SE</v>
          </cell>
          <cell r="AF1839" t="str">
            <v>165.SE</v>
          </cell>
        </row>
        <row r="1840">
          <cell r="A1840">
            <v>1840</v>
          </cell>
          <cell r="D1840" t="str">
            <v>SO</v>
          </cell>
          <cell r="E1840" t="str">
            <v>PTD</v>
          </cell>
          <cell r="F1840">
            <v>-2.3283064365386963E-9</v>
          </cell>
          <cell r="G1840">
            <v>-1.2034845270248431E-9</v>
          </cell>
          <cell r="H1840">
            <v>-4.6138960103416103E-10</v>
          </cell>
          <cell r="I1840">
            <v>-6.6343230847969219E-10</v>
          </cell>
          <cell r="J1840">
            <v>0</v>
          </cell>
          <cell r="K1840">
            <v>0</v>
          </cell>
          <cell r="M1840">
            <v>0.43</v>
          </cell>
          <cell r="N1840">
            <v>-5.1749834662068256E-10</v>
          </cell>
          <cell r="O1840">
            <v>-6.8598618040416062E-10</v>
          </cell>
          <cell r="P1840">
            <v>0.43</v>
          </cell>
          <cell r="Q1840">
            <v>-1.9839752844468925E-10</v>
          </cell>
          <cell r="R1840">
            <v>-2.629920725894718E-10</v>
          </cell>
          <cell r="S1840" t="str">
            <v>PLNT</v>
          </cell>
          <cell r="T1840">
            <v>-7.8112423329320853E-11</v>
          </cell>
          <cell r="U1840">
            <v>-3.1796096098276899E-10</v>
          </cell>
          <cell r="V1840">
            <v>-1.6235227627234938E-10</v>
          </cell>
          <cell r="W1840">
            <v>-1.8196403914510778E-11</v>
          </cell>
          <cell r="X1840">
            <v>-8.6810243980742157E-11</v>
          </cell>
          <cell r="Y1840">
            <v>0</v>
          </cell>
          <cell r="Z1840">
            <v>0</v>
          </cell>
          <cell r="AA1840">
            <v>0</v>
          </cell>
          <cell r="AB1840">
            <v>0</v>
          </cell>
          <cell r="AD1840">
            <v>165</v>
          </cell>
          <cell r="AE1840" t="str">
            <v>SO</v>
          </cell>
          <cell r="AF1840" t="str">
            <v>165.SO</v>
          </cell>
        </row>
        <row r="1841">
          <cell r="A1841">
            <v>1841</v>
          </cell>
          <cell r="F1841">
            <v>-1.7462298274040222E-9</v>
          </cell>
          <cell r="G1841">
            <v>-9.2165074430596768E-10</v>
          </cell>
          <cell r="H1841">
            <v>-3.1897664189347907E-10</v>
          </cell>
          <cell r="I1841">
            <v>-5.0912809184961705E-10</v>
          </cell>
          <cell r="J1841">
            <v>3.5256506450416948E-12</v>
          </cell>
          <cell r="K1841">
            <v>0</v>
          </cell>
          <cell r="N1841">
            <v>-3.963098200515661E-10</v>
          </cell>
          <cell r="O1841">
            <v>-5.2534092425440158E-10</v>
          </cell>
          <cell r="Q1841">
            <v>-1.3715995601419602E-10</v>
          </cell>
          <cell r="R1841">
            <v>-1.8181668587928308E-10</v>
          </cell>
          <cell r="T1841">
            <v>-5.9944667347511281E-11</v>
          </cell>
          <cell r="U1841">
            <v>-2.4400810041765247E-10</v>
          </cell>
          <cell r="V1841">
            <v>-1.2459161781765002E-10</v>
          </cell>
          <cell r="W1841">
            <v>-1.3964198434576776E-11</v>
          </cell>
          <cell r="X1841">
            <v>-6.6619507832226497E-11</v>
          </cell>
          <cell r="Y1841">
            <v>0</v>
          </cell>
          <cell r="Z1841">
            <v>0</v>
          </cell>
          <cell r="AA1841">
            <v>0</v>
          </cell>
          <cell r="AB1841">
            <v>0</v>
          </cell>
          <cell r="AD1841">
            <v>165</v>
          </cell>
          <cell r="AE1841" t="str">
            <v>NA</v>
          </cell>
          <cell r="AF1841" t="str">
            <v>165.NA1</v>
          </cell>
        </row>
        <row r="1842">
          <cell r="A1842">
            <v>1842</v>
          </cell>
          <cell r="AD1842">
            <v>165</v>
          </cell>
          <cell r="AE1842" t="str">
            <v>NA</v>
          </cell>
          <cell r="AF1842" t="str">
            <v>165.NA2</v>
          </cell>
        </row>
        <row r="1843">
          <cell r="A1843">
            <v>1843</v>
          </cell>
          <cell r="B1843" t="str">
            <v>182M</v>
          </cell>
          <cell r="C1843" t="str">
            <v>Misc Regulatory Assets</v>
          </cell>
          <cell r="AD1843" t="str">
            <v>182M</v>
          </cell>
          <cell r="AE1843" t="str">
            <v>NA</v>
          </cell>
          <cell r="AF1843" t="str">
            <v>182M.NA</v>
          </cell>
        </row>
        <row r="1844">
          <cell r="A1844">
            <v>1844</v>
          </cell>
          <cell r="D1844" t="str">
            <v>S</v>
          </cell>
          <cell r="E1844" t="str">
            <v>P</v>
          </cell>
          <cell r="F1844">
            <v>7895788.7399999993</v>
          </cell>
          <cell r="G1844">
            <v>7895788.7399999993</v>
          </cell>
          <cell r="H1844">
            <v>0</v>
          </cell>
          <cell r="I1844">
            <v>0</v>
          </cell>
          <cell r="J1844">
            <v>0</v>
          </cell>
          <cell r="K1844">
            <v>0</v>
          </cell>
          <cell r="M1844">
            <v>0.43</v>
          </cell>
          <cell r="N1844">
            <v>3395189.1581999995</v>
          </cell>
          <cell r="O1844">
            <v>4500599.5817999998</v>
          </cell>
          <cell r="P1844">
            <v>0.43</v>
          </cell>
          <cell r="Q1844">
            <v>0</v>
          </cell>
          <cell r="R1844">
            <v>0</v>
          </cell>
          <cell r="S1844" t="str">
            <v>PLNT</v>
          </cell>
          <cell r="T1844">
            <v>0</v>
          </cell>
          <cell r="U1844">
            <v>0</v>
          </cell>
          <cell r="V1844">
            <v>0</v>
          </cell>
          <cell r="W1844">
            <v>0</v>
          </cell>
          <cell r="X1844">
            <v>0</v>
          </cell>
          <cell r="Y1844">
            <v>0</v>
          </cell>
          <cell r="Z1844">
            <v>0</v>
          </cell>
          <cell r="AA1844">
            <v>0</v>
          </cell>
          <cell r="AB1844">
            <v>0</v>
          </cell>
          <cell r="AD1844" t="str">
            <v>182M</v>
          </cell>
          <cell r="AE1844" t="str">
            <v>S</v>
          </cell>
          <cell r="AF1844" t="str">
            <v>182M.S</v>
          </cell>
        </row>
        <row r="1845">
          <cell r="A1845">
            <v>1845</v>
          </cell>
          <cell r="D1845" t="str">
            <v>CAGW</v>
          </cell>
          <cell r="E1845" t="str">
            <v>P</v>
          </cell>
          <cell r="F1845">
            <v>10295.219907879447</v>
          </cell>
          <cell r="G1845">
            <v>10295.219907879447</v>
          </cell>
          <cell r="H1845">
            <v>0</v>
          </cell>
          <cell r="I1845">
            <v>0</v>
          </cell>
          <cell r="J1845">
            <v>0</v>
          </cell>
          <cell r="K1845">
            <v>0</v>
          </cell>
          <cell r="M1845">
            <v>0.43</v>
          </cell>
          <cell r="N1845">
            <v>4426.9445603881622</v>
          </cell>
          <cell r="O1845">
            <v>5868.2753474912861</v>
          </cell>
          <cell r="P1845">
            <v>0.43</v>
          </cell>
          <cell r="Q1845">
            <v>0</v>
          </cell>
          <cell r="R1845">
            <v>0</v>
          </cell>
          <cell r="S1845" t="str">
            <v>PLNT</v>
          </cell>
          <cell r="T1845">
            <v>0</v>
          </cell>
          <cell r="U1845">
            <v>0</v>
          </cell>
          <cell r="V1845">
            <v>0</v>
          </cell>
          <cell r="W1845">
            <v>0</v>
          </cell>
          <cell r="X1845">
            <v>0</v>
          </cell>
          <cell r="Y1845">
            <v>0</v>
          </cell>
          <cell r="Z1845">
            <v>0</v>
          </cell>
          <cell r="AA1845">
            <v>0</v>
          </cell>
          <cell r="AB1845">
            <v>0</v>
          </cell>
          <cell r="AD1845" t="str">
            <v>182M</v>
          </cell>
          <cell r="AE1845" t="str">
            <v>CAGW</v>
          </cell>
          <cell r="AF1845" t="str">
            <v>182M.CAGW</v>
          </cell>
        </row>
        <row r="1846">
          <cell r="A1846">
            <v>1846</v>
          </cell>
          <cell r="D1846" t="str">
            <v>CAGE</v>
          </cell>
          <cell r="E1846" t="str">
            <v>P</v>
          </cell>
          <cell r="F1846">
            <v>0</v>
          </cell>
          <cell r="G1846">
            <v>0</v>
          </cell>
          <cell r="H1846">
            <v>0</v>
          </cell>
          <cell r="I1846">
            <v>0</v>
          </cell>
          <cell r="J1846">
            <v>0</v>
          </cell>
          <cell r="K1846">
            <v>0</v>
          </cell>
          <cell r="M1846">
            <v>0.43</v>
          </cell>
          <cell r="N1846">
            <v>0</v>
          </cell>
          <cell r="O1846">
            <v>0</v>
          </cell>
          <cell r="P1846">
            <v>0.43</v>
          </cell>
          <cell r="Q1846">
            <v>0</v>
          </cell>
          <cell r="R1846">
            <v>0</v>
          </cell>
          <cell r="S1846" t="str">
            <v>PLNT</v>
          </cell>
          <cell r="T1846">
            <v>0</v>
          </cell>
          <cell r="U1846">
            <v>0</v>
          </cell>
          <cell r="V1846">
            <v>0</v>
          </cell>
          <cell r="W1846">
            <v>0</v>
          </cell>
          <cell r="X1846">
            <v>0</v>
          </cell>
          <cell r="Y1846">
            <v>0</v>
          </cell>
          <cell r="Z1846">
            <v>0</v>
          </cell>
          <cell r="AA1846">
            <v>0</v>
          </cell>
          <cell r="AB1846">
            <v>0</v>
          </cell>
          <cell r="AD1846" t="str">
            <v>182M</v>
          </cell>
          <cell r="AE1846" t="str">
            <v>CAGE</v>
          </cell>
          <cell r="AF1846" t="str">
            <v>182M.CAGE</v>
          </cell>
        </row>
        <row r="1847">
          <cell r="A1847">
            <v>1847</v>
          </cell>
          <cell r="D1847" t="str">
            <v>CAEW</v>
          </cell>
          <cell r="E1847" t="str">
            <v>P</v>
          </cell>
          <cell r="F1847">
            <v>0</v>
          </cell>
          <cell r="G1847">
            <v>0</v>
          </cell>
          <cell r="H1847">
            <v>0</v>
          </cell>
          <cell r="I1847">
            <v>0</v>
          </cell>
          <cell r="J1847">
            <v>0</v>
          </cell>
          <cell r="K1847">
            <v>0</v>
          </cell>
          <cell r="M1847">
            <v>0.43</v>
          </cell>
          <cell r="N1847">
            <v>0</v>
          </cell>
          <cell r="O1847">
            <v>0</v>
          </cell>
          <cell r="P1847">
            <v>0.43</v>
          </cell>
          <cell r="Q1847">
            <v>0</v>
          </cell>
          <cell r="R1847">
            <v>0</v>
          </cell>
          <cell r="S1847" t="str">
            <v>PLNT</v>
          </cell>
          <cell r="T1847">
            <v>0</v>
          </cell>
          <cell r="U1847">
            <v>0</v>
          </cell>
          <cell r="V1847">
            <v>0</v>
          </cell>
          <cell r="W1847">
            <v>0</v>
          </cell>
          <cell r="X1847">
            <v>0</v>
          </cell>
          <cell r="Y1847">
            <v>0</v>
          </cell>
          <cell r="Z1847">
            <v>0</v>
          </cell>
          <cell r="AA1847">
            <v>0</v>
          </cell>
          <cell r="AB1847">
            <v>0</v>
          </cell>
          <cell r="AD1847" t="str">
            <v>182M</v>
          </cell>
          <cell r="AE1847" t="str">
            <v>CAEW</v>
          </cell>
          <cell r="AF1847" t="str">
            <v>182M.CAEW</v>
          </cell>
        </row>
        <row r="1848">
          <cell r="A1848">
            <v>1848</v>
          </cell>
          <cell r="D1848" t="str">
            <v>CAEE</v>
          </cell>
          <cell r="E1848" t="str">
            <v>P</v>
          </cell>
          <cell r="F1848">
            <v>0</v>
          </cell>
          <cell r="G1848">
            <v>0</v>
          </cell>
          <cell r="H1848">
            <v>0</v>
          </cell>
          <cell r="I1848">
            <v>0</v>
          </cell>
          <cell r="J1848">
            <v>0</v>
          </cell>
          <cell r="K1848">
            <v>0</v>
          </cell>
          <cell r="M1848">
            <v>0.43</v>
          </cell>
          <cell r="N1848">
            <v>0</v>
          </cell>
          <cell r="O1848">
            <v>0</v>
          </cell>
          <cell r="P1848">
            <v>0.43</v>
          </cell>
          <cell r="Q1848">
            <v>0</v>
          </cell>
          <cell r="R1848">
            <v>0</v>
          </cell>
          <cell r="S1848" t="str">
            <v>PLNT</v>
          </cell>
          <cell r="T1848">
            <v>0</v>
          </cell>
          <cell r="U1848">
            <v>0</v>
          </cell>
          <cell r="V1848">
            <v>0</v>
          </cell>
          <cell r="W1848">
            <v>0</v>
          </cell>
          <cell r="X1848">
            <v>0</v>
          </cell>
          <cell r="Y1848">
            <v>0</v>
          </cell>
          <cell r="Z1848">
            <v>0</v>
          </cell>
          <cell r="AA1848">
            <v>0</v>
          </cell>
          <cell r="AB1848">
            <v>0</v>
          </cell>
          <cell r="AD1848" t="str">
            <v>182M</v>
          </cell>
          <cell r="AE1848" t="str">
            <v>CAEE</v>
          </cell>
          <cell r="AF1848" t="str">
            <v>182M.CAEE</v>
          </cell>
        </row>
        <row r="1849">
          <cell r="A1849">
            <v>1849</v>
          </cell>
          <cell r="D1849" t="str">
            <v>SE</v>
          </cell>
          <cell r="E1849" t="str">
            <v>P</v>
          </cell>
          <cell r="F1849">
            <v>0</v>
          </cell>
          <cell r="G1849">
            <v>0</v>
          </cell>
          <cell r="H1849">
            <v>0</v>
          </cell>
          <cell r="I1849">
            <v>0</v>
          </cell>
          <cell r="J1849">
            <v>0</v>
          </cell>
          <cell r="K1849">
            <v>0</v>
          </cell>
          <cell r="M1849">
            <v>0.43</v>
          </cell>
          <cell r="N1849">
            <v>0</v>
          </cell>
          <cell r="O1849">
            <v>0</v>
          </cell>
          <cell r="P1849">
            <v>0.43</v>
          </cell>
          <cell r="Q1849">
            <v>0</v>
          </cell>
          <cell r="R1849">
            <v>0</v>
          </cell>
          <cell r="S1849" t="str">
            <v>PLNT</v>
          </cell>
          <cell r="T1849">
            <v>0</v>
          </cell>
          <cell r="U1849">
            <v>0</v>
          </cell>
          <cell r="V1849">
            <v>0</v>
          </cell>
          <cell r="W1849">
            <v>0</v>
          </cell>
          <cell r="X1849">
            <v>0</v>
          </cell>
          <cell r="Y1849">
            <v>0</v>
          </cell>
          <cell r="Z1849">
            <v>0</v>
          </cell>
          <cell r="AA1849">
            <v>0</v>
          </cell>
          <cell r="AB1849">
            <v>0</v>
          </cell>
          <cell r="AD1849" t="str">
            <v>182M</v>
          </cell>
          <cell r="AE1849" t="str">
            <v>SE</v>
          </cell>
          <cell r="AF1849" t="str">
            <v>182M.SE</v>
          </cell>
        </row>
        <row r="1850">
          <cell r="A1850">
            <v>1850</v>
          </cell>
          <cell r="D1850" t="str">
            <v>SO</v>
          </cell>
          <cell r="E1850" t="str">
            <v>T</v>
          </cell>
          <cell r="F1850">
            <v>20089.051237634965</v>
          </cell>
          <cell r="G1850">
            <v>0</v>
          </cell>
          <cell r="H1850">
            <v>20089.051237634965</v>
          </cell>
          <cell r="I1850">
            <v>0</v>
          </cell>
          <cell r="J1850">
            <v>0</v>
          </cell>
          <cell r="K1850">
            <v>0</v>
          </cell>
          <cell r="M1850">
            <v>0.43</v>
          </cell>
          <cell r="N1850">
            <v>0</v>
          </cell>
          <cell r="O1850">
            <v>0</v>
          </cell>
          <cell r="P1850">
            <v>0.43</v>
          </cell>
          <cell r="Q1850">
            <v>8638.2920321830352</v>
          </cell>
          <cell r="R1850">
            <v>11450.759205451932</v>
          </cell>
          <cell r="S1850" t="str">
            <v>PLNT</v>
          </cell>
          <cell r="T1850">
            <v>0</v>
          </cell>
          <cell r="U1850">
            <v>0</v>
          </cell>
          <cell r="V1850">
            <v>0</v>
          </cell>
          <cell r="W1850">
            <v>0</v>
          </cell>
          <cell r="X1850">
            <v>0</v>
          </cell>
          <cell r="Y1850">
            <v>0</v>
          </cell>
          <cell r="Z1850">
            <v>0</v>
          </cell>
          <cell r="AA1850">
            <v>0</v>
          </cell>
          <cell r="AB1850">
            <v>0</v>
          </cell>
          <cell r="AD1850" t="str">
            <v>182M</v>
          </cell>
          <cell r="AE1850" t="str">
            <v>SO</v>
          </cell>
          <cell r="AF1850" t="str">
            <v>182M.SO</v>
          </cell>
        </row>
        <row r="1851">
          <cell r="A1851">
            <v>1851</v>
          </cell>
          <cell r="F1851">
            <v>7926173.0111455144</v>
          </cell>
          <cell r="G1851">
            <v>7906083.9599078791</v>
          </cell>
          <cell r="H1851">
            <v>20089.051237634965</v>
          </cell>
          <cell r="I1851">
            <v>0</v>
          </cell>
          <cell r="J1851">
            <v>0</v>
          </cell>
          <cell r="K1851">
            <v>0</v>
          </cell>
          <cell r="N1851">
            <v>3399616.1027603876</v>
          </cell>
          <cell r="O1851">
            <v>4506467.8571474915</v>
          </cell>
          <cell r="Q1851">
            <v>8638.2920321830352</v>
          </cell>
          <cell r="R1851">
            <v>11450.759205451932</v>
          </cell>
          <cell r="T1851">
            <v>0</v>
          </cell>
          <cell r="U1851">
            <v>0</v>
          </cell>
          <cell r="V1851">
            <v>0</v>
          </cell>
          <cell r="W1851">
            <v>0</v>
          </cell>
          <cell r="X1851">
            <v>0</v>
          </cell>
          <cell r="Y1851">
            <v>0</v>
          </cell>
          <cell r="Z1851">
            <v>0</v>
          </cell>
          <cell r="AA1851">
            <v>0</v>
          </cell>
          <cell r="AB1851">
            <v>0</v>
          </cell>
          <cell r="AD1851" t="str">
            <v>182M</v>
          </cell>
          <cell r="AE1851" t="str">
            <v>NA</v>
          </cell>
          <cell r="AF1851" t="str">
            <v>182M.NA1</v>
          </cell>
        </row>
        <row r="1852">
          <cell r="A1852">
            <v>1852</v>
          </cell>
          <cell r="AD1852" t="str">
            <v>182M</v>
          </cell>
          <cell r="AE1852" t="str">
            <v>NA</v>
          </cell>
          <cell r="AF1852" t="str">
            <v>182M.NA2</v>
          </cell>
        </row>
        <row r="1853">
          <cell r="A1853">
            <v>1853</v>
          </cell>
          <cell r="B1853" t="str">
            <v>186M</v>
          </cell>
          <cell r="C1853" t="str">
            <v>Misc Deferred Debits</v>
          </cell>
          <cell r="AD1853" t="str">
            <v>186M</v>
          </cell>
          <cell r="AE1853" t="str">
            <v>NA</v>
          </cell>
          <cell r="AF1853" t="str">
            <v>186M.NA</v>
          </cell>
        </row>
        <row r="1854">
          <cell r="A1854">
            <v>1854</v>
          </cell>
          <cell r="D1854" t="str">
            <v>S</v>
          </cell>
          <cell r="E1854" t="str">
            <v>T</v>
          </cell>
          <cell r="F1854">
            <v>0</v>
          </cell>
          <cell r="G1854">
            <v>0</v>
          </cell>
          <cell r="H1854">
            <v>0</v>
          </cell>
          <cell r="I1854">
            <v>0</v>
          </cell>
          <cell r="J1854">
            <v>0</v>
          </cell>
          <cell r="K1854">
            <v>0</v>
          </cell>
          <cell r="M1854">
            <v>0.43</v>
          </cell>
          <cell r="N1854">
            <v>0</v>
          </cell>
          <cell r="O1854">
            <v>0</v>
          </cell>
          <cell r="P1854">
            <v>0.43</v>
          </cell>
          <cell r="Q1854">
            <v>0</v>
          </cell>
          <cell r="R1854">
            <v>0</v>
          </cell>
          <cell r="S1854" t="str">
            <v>PLNT</v>
          </cell>
          <cell r="T1854">
            <v>0</v>
          </cell>
          <cell r="U1854">
            <v>0</v>
          </cell>
          <cell r="V1854">
            <v>0</v>
          </cell>
          <cell r="W1854">
            <v>0</v>
          </cell>
          <cell r="X1854">
            <v>0</v>
          </cell>
          <cell r="Y1854">
            <v>0</v>
          </cell>
          <cell r="Z1854">
            <v>0</v>
          </cell>
          <cell r="AA1854">
            <v>0</v>
          </cell>
          <cell r="AB1854">
            <v>0</v>
          </cell>
          <cell r="AD1854" t="str">
            <v>186M</v>
          </cell>
          <cell r="AE1854" t="str">
            <v>S</v>
          </cell>
          <cell r="AF1854" t="str">
            <v>186M.S</v>
          </cell>
        </row>
        <row r="1855">
          <cell r="A1855">
            <v>1855</v>
          </cell>
          <cell r="D1855" t="str">
            <v>CAEW</v>
          </cell>
          <cell r="E1855" t="str">
            <v>P</v>
          </cell>
          <cell r="F1855">
            <v>0</v>
          </cell>
          <cell r="G1855">
            <v>0</v>
          </cell>
          <cell r="H1855">
            <v>0</v>
          </cell>
          <cell r="I1855">
            <v>0</v>
          </cell>
          <cell r="J1855">
            <v>0</v>
          </cell>
          <cell r="K1855">
            <v>0</v>
          </cell>
          <cell r="M1855">
            <v>0.43</v>
          </cell>
          <cell r="N1855">
            <v>0</v>
          </cell>
          <cell r="O1855">
            <v>0</v>
          </cell>
          <cell r="P1855">
            <v>0.43</v>
          </cell>
          <cell r="Q1855">
            <v>0</v>
          </cell>
          <cell r="R1855">
            <v>0</v>
          </cell>
          <cell r="S1855" t="str">
            <v>PLNT</v>
          </cell>
          <cell r="T1855">
            <v>0</v>
          </cell>
          <cell r="U1855">
            <v>0</v>
          </cell>
          <cell r="V1855">
            <v>0</v>
          </cell>
          <cell r="W1855">
            <v>0</v>
          </cell>
          <cell r="X1855">
            <v>0</v>
          </cell>
          <cell r="Y1855">
            <v>0</v>
          </cell>
          <cell r="Z1855">
            <v>0</v>
          </cell>
          <cell r="AA1855">
            <v>0</v>
          </cell>
          <cell r="AB1855">
            <v>0</v>
          </cell>
          <cell r="AD1855" t="str">
            <v>186M</v>
          </cell>
          <cell r="AE1855" t="str">
            <v>CAEW</v>
          </cell>
          <cell r="AF1855" t="str">
            <v>186M.CAEW</v>
          </cell>
        </row>
        <row r="1856">
          <cell r="A1856">
            <v>1856</v>
          </cell>
          <cell r="D1856" t="str">
            <v>CAEE</v>
          </cell>
          <cell r="E1856" t="str">
            <v>P</v>
          </cell>
          <cell r="F1856">
            <v>0</v>
          </cell>
          <cell r="G1856">
            <v>0</v>
          </cell>
          <cell r="H1856">
            <v>0</v>
          </cell>
          <cell r="I1856">
            <v>0</v>
          </cell>
          <cell r="J1856">
            <v>0</v>
          </cell>
          <cell r="K1856">
            <v>0</v>
          </cell>
          <cell r="M1856">
            <v>0.43</v>
          </cell>
          <cell r="N1856">
            <v>0</v>
          </cell>
          <cell r="O1856">
            <v>0</v>
          </cell>
          <cell r="P1856">
            <v>0.43</v>
          </cell>
          <cell r="Q1856">
            <v>0</v>
          </cell>
          <cell r="R1856">
            <v>0</v>
          </cell>
          <cell r="S1856" t="str">
            <v>PLNT</v>
          </cell>
          <cell r="T1856">
            <v>0</v>
          </cell>
          <cell r="U1856">
            <v>0</v>
          </cell>
          <cell r="V1856">
            <v>0</v>
          </cell>
          <cell r="W1856">
            <v>0</v>
          </cell>
          <cell r="X1856">
            <v>0</v>
          </cell>
          <cell r="Y1856">
            <v>0</v>
          </cell>
          <cell r="Z1856">
            <v>0</v>
          </cell>
          <cell r="AA1856">
            <v>0</v>
          </cell>
          <cell r="AB1856">
            <v>0</v>
          </cell>
          <cell r="AD1856" t="str">
            <v>186M</v>
          </cell>
          <cell r="AE1856" t="str">
            <v>CAEE</v>
          </cell>
          <cell r="AF1856" t="str">
            <v>186M.CAEE</v>
          </cell>
        </row>
        <row r="1857">
          <cell r="A1857">
            <v>1857</v>
          </cell>
          <cell r="D1857" t="str">
            <v>SG</v>
          </cell>
          <cell r="E1857" t="str">
            <v>P</v>
          </cell>
          <cell r="F1857">
            <v>-2.3283064365386963E-9</v>
          </cell>
          <cell r="G1857">
            <v>-2.3283064365386963E-9</v>
          </cell>
          <cell r="H1857">
            <v>0</v>
          </cell>
          <cell r="I1857">
            <v>0</v>
          </cell>
          <cell r="J1857">
            <v>0</v>
          </cell>
          <cell r="K1857">
            <v>0</v>
          </cell>
          <cell r="M1857">
            <v>0.43</v>
          </cell>
          <cell r="N1857">
            <v>-1.0011717677116394E-9</v>
          </cell>
          <cell r="O1857">
            <v>-1.3271346688270571E-9</v>
          </cell>
          <cell r="P1857">
            <v>0.43</v>
          </cell>
          <cell r="Q1857">
            <v>0</v>
          </cell>
          <cell r="R1857">
            <v>0</v>
          </cell>
          <cell r="S1857" t="str">
            <v>PLNT</v>
          </cell>
          <cell r="T1857">
            <v>0</v>
          </cell>
          <cell r="U1857">
            <v>0</v>
          </cell>
          <cell r="V1857">
            <v>0</v>
          </cell>
          <cell r="W1857">
            <v>0</v>
          </cell>
          <cell r="X1857">
            <v>0</v>
          </cell>
          <cell r="Y1857">
            <v>0</v>
          </cell>
          <cell r="Z1857">
            <v>0</v>
          </cell>
          <cell r="AA1857">
            <v>0</v>
          </cell>
          <cell r="AB1857">
            <v>0</v>
          </cell>
          <cell r="AD1857" t="str">
            <v>186M</v>
          </cell>
          <cell r="AE1857" t="str">
            <v>SG</v>
          </cell>
          <cell r="AF1857" t="str">
            <v>186M.SG</v>
          </cell>
        </row>
        <row r="1858">
          <cell r="A1858">
            <v>1858</v>
          </cell>
          <cell r="D1858" t="str">
            <v>SO</v>
          </cell>
          <cell r="E1858" t="str">
            <v>LABOR</v>
          </cell>
          <cell r="F1858">
            <v>2.3101165425032377E-10</v>
          </cell>
          <cell r="G1858">
            <v>1.0647144809244667E-10</v>
          </cell>
          <cell r="H1858">
            <v>2.0154822378352446E-11</v>
          </cell>
          <cell r="I1858">
            <v>7.2689631140222633E-11</v>
          </cell>
          <cell r="J1858">
            <v>3.1695752639302028E-11</v>
          </cell>
          <cell r="K1858">
            <v>0</v>
          </cell>
          <cell r="M1858">
            <v>0.43</v>
          </cell>
          <cell r="N1858">
            <v>4.5782722679752067E-11</v>
          </cell>
          <cell r="O1858">
            <v>6.0688725412694605E-11</v>
          </cell>
          <cell r="P1858">
            <v>0.43</v>
          </cell>
          <cell r="Q1858">
            <v>8.6665736226915517E-12</v>
          </cell>
          <cell r="R1858">
            <v>1.1488248755660895E-11</v>
          </cell>
          <cell r="S1858" t="str">
            <v>PLNT</v>
          </cell>
          <cell r="T1858">
            <v>8.5584665785854742E-12</v>
          </cell>
          <cell r="U1858">
            <v>3.4837713924111179E-11</v>
          </cell>
          <cell r="V1858">
            <v>1.7788291173301876E-11</v>
          </cell>
          <cell r="W1858">
            <v>1.9937073786100958E-12</v>
          </cell>
          <cell r="X1858">
            <v>9.5114520856140006E-12</v>
          </cell>
          <cell r="Y1858">
            <v>0</v>
          </cell>
          <cell r="Z1858">
            <v>0</v>
          </cell>
          <cell r="AA1858">
            <v>0</v>
          </cell>
          <cell r="AB1858">
            <v>0</v>
          </cell>
          <cell r="AD1858" t="str">
            <v>186M</v>
          </cell>
          <cell r="AE1858" t="str">
            <v>SO</v>
          </cell>
          <cell r="AF1858" t="str">
            <v>186M.SO</v>
          </cell>
        </row>
        <row r="1859">
          <cell r="A1859">
            <v>1859</v>
          </cell>
          <cell r="D1859" t="str">
            <v>SE</v>
          </cell>
          <cell r="E1859" t="str">
            <v>P</v>
          </cell>
          <cell r="F1859">
            <v>0</v>
          </cell>
          <cell r="G1859">
            <v>0</v>
          </cell>
          <cell r="H1859">
            <v>0</v>
          </cell>
          <cell r="I1859">
            <v>0</v>
          </cell>
          <cell r="J1859">
            <v>0</v>
          </cell>
          <cell r="K1859">
            <v>0</v>
          </cell>
          <cell r="M1859">
            <v>0.43</v>
          </cell>
          <cell r="N1859">
            <v>0</v>
          </cell>
          <cell r="O1859">
            <v>0</v>
          </cell>
          <cell r="P1859">
            <v>0.43</v>
          </cell>
          <cell r="Q1859">
            <v>0</v>
          </cell>
          <cell r="R1859">
            <v>0</v>
          </cell>
          <cell r="S1859" t="str">
            <v>PLNT</v>
          </cell>
          <cell r="T1859">
            <v>0</v>
          </cell>
          <cell r="U1859">
            <v>0</v>
          </cell>
          <cell r="V1859">
            <v>0</v>
          </cell>
          <cell r="W1859">
            <v>0</v>
          </cell>
          <cell r="X1859">
            <v>0</v>
          </cell>
          <cell r="Y1859">
            <v>0</v>
          </cell>
          <cell r="Z1859">
            <v>0</v>
          </cell>
          <cell r="AA1859">
            <v>0</v>
          </cell>
          <cell r="AB1859">
            <v>0</v>
          </cell>
          <cell r="AD1859" t="str">
            <v>186M</v>
          </cell>
          <cell r="AE1859" t="str">
            <v>SE</v>
          </cell>
          <cell r="AF1859" t="str">
            <v>186M.SE</v>
          </cell>
        </row>
        <row r="1860">
          <cell r="A1860">
            <v>1860</v>
          </cell>
          <cell r="D1860" t="str">
            <v>JBE</v>
          </cell>
          <cell r="E1860" t="str">
            <v>P</v>
          </cell>
          <cell r="F1860">
            <v>98976.422746625845</v>
          </cell>
          <cell r="G1860">
            <v>98976.422746625845</v>
          </cell>
          <cell r="H1860">
            <v>0</v>
          </cell>
          <cell r="I1860">
            <v>0</v>
          </cell>
          <cell r="J1860">
            <v>0</v>
          </cell>
          <cell r="K1860">
            <v>0</v>
          </cell>
          <cell r="M1860">
            <v>0.43</v>
          </cell>
          <cell r="N1860">
            <v>42559.861781049112</v>
          </cell>
          <cell r="O1860">
            <v>56416.56096557674</v>
          </cell>
          <cell r="P1860">
            <v>0.43</v>
          </cell>
          <cell r="Q1860">
            <v>0</v>
          </cell>
          <cell r="R1860">
            <v>0</v>
          </cell>
          <cell r="S1860" t="str">
            <v>PLNT</v>
          </cell>
          <cell r="T1860">
            <v>0</v>
          </cell>
          <cell r="U1860">
            <v>0</v>
          </cell>
          <cell r="V1860">
            <v>0</v>
          </cell>
          <cell r="W1860">
            <v>0</v>
          </cell>
          <cell r="X1860">
            <v>0</v>
          </cell>
          <cell r="Y1860">
            <v>0</v>
          </cell>
          <cell r="Z1860">
            <v>0</v>
          </cell>
          <cell r="AA1860">
            <v>0</v>
          </cell>
          <cell r="AB1860">
            <v>0</v>
          </cell>
          <cell r="AD1860" t="str">
            <v>186M</v>
          </cell>
          <cell r="AE1860" t="str">
            <v>JBE</v>
          </cell>
          <cell r="AF1860" t="str">
            <v>186M.JBE</v>
          </cell>
        </row>
        <row r="1861">
          <cell r="A1861">
            <v>1861</v>
          </cell>
          <cell r="D1861" t="str">
            <v>EXCTAX</v>
          </cell>
          <cell r="E1861" t="str">
            <v>GP</v>
          </cell>
          <cell r="F1861">
            <v>0</v>
          </cell>
          <cell r="G1861">
            <v>0</v>
          </cell>
          <cell r="H1861">
            <v>0</v>
          </cell>
          <cell r="I1861">
            <v>0</v>
          </cell>
          <cell r="J1861">
            <v>0</v>
          </cell>
          <cell r="K1861">
            <v>0</v>
          </cell>
          <cell r="M1861">
            <v>0.43</v>
          </cell>
          <cell r="N1861">
            <v>0</v>
          </cell>
          <cell r="O1861">
            <v>0</v>
          </cell>
          <cell r="P1861">
            <v>0.43</v>
          </cell>
          <cell r="Q1861">
            <v>0</v>
          </cell>
          <cell r="R1861">
            <v>0</v>
          </cell>
          <cell r="S1861" t="str">
            <v>PLNT</v>
          </cell>
          <cell r="T1861">
            <v>0</v>
          </cell>
          <cell r="U1861">
            <v>0</v>
          </cell>
          <cell r="V1861">
            <v>0</v>
          </cell>
          <cell r="W1861">
            <v>0</v>
          </cell>
          <cell r="X1861">
            <v>0</v>
          </cell>
          <cell r="Y1861">
            <v>0</v>
          </cell>
          <cell r="Z1861">
            <v>0</v>
          </cell>
          <cell r="AA1861">
            <v>0</v>
          </cell>
          <cell r="AB1861">
            <v>0</v>
          </cell>
          <cell r="AD1861" t="str">
            <v>186M</v>
          </cell>
          <cell r="AE1861" t="str">
            <v>EXCTAX</v>
          </cell>
          <cell r="AF1861" t="str">
            <v>186M.EXCTAX</v>
          </cell>
        </row>
        <row r="1862">
          <cell r="A1862">
            <v>1862</v>
          </cell>
          <cell r="F1862">
            <v>98976.42274662375</v>
          </cell>
          <cell r="G1862">
            <v>98976.422746623619</v>
          </cell>
          <cell r="H1862">
            <v>2.0154822378352446E-11</v>
          </cell>
          <cell r="I1862">
            <v>7.2689631140222633E-11</v>
          </cell>
          <cell r="J1862">
            <v>3.1695752639302028E-11</v>
          </cell>
          <cell r="K1862">
            <v>0</v>
          </cell>
          <cell r="N1862">
            <v>42559.861781048159</v>
          </cell>
          <cell r="O1862">
            <v>56416.560965575474</v>
          </cell>
          <cell r="Q1862">
            <v>8.6665736226915517E-12</v>
          </cell>
          <cell r="R1862">
            <v>1.1488248755660895E-11</v>
          </cell>
          <cell r="T1862">
            <v>8.5584665785854742E-12</v>
          </cell>
          <cell r="U1862">
            <v>3.4837713924111179E-11</v>
          </cell>
          <cell r="V1862">
            <v>1.7788291173301876E-11</v>
          </cell>
          <cell r="W1862">
            <v>1.9937073786100958E-12</v>
          </cell>
          <cell r="X1862">
            <v>9.5114520856140006E-12</v>
          </cell>
          <cell r="Y1862">
            <v>0</v>
          </cell>
          <cell r="Z1862">
            <v>0</v>
          </cell>
          <cell r="AA1862">
            <v>0</v>
          </cell>
          <cell r="AB1862">
            <v>0</v>
          </cell>
          <cell r="AD1862" t="str">
            <v>186M</v>
          </cell>
          <cell r="AE1862" t="str">
            <v>NA</v>
          </cell>
          <cell r="AF1862" t="str">
            <v>186M.NA1</v>
          </cell>
        </row>
        <row r="1863">
          <cell r="A1863">
            <v>1863</v>
          </cell>
          <cell r="AD1863" t="str">
            <v>186M</v>
          </cell>
          <cell r="AE1863" t="str">
            <v>NA</v>
          </cell>
          <cell r="AF1863" t="str">
            <v>186M.NA2</v>
          </cell>
        </row>
        <row r="1864">
          <cell r="A1864">
            <v>1864</v>
          </cell>
          <cell r="B1864" t="str">
            <v>Working Capital</v>
          </cell>
          <cell r="AD1864" t="str">
            <v>Working Capital</v>
          </cell>
          <cell r="AE1864" t="str">
            <v>NA</v>
          </cell>
          <cell r="AF1864" t="str">
            <v>Working Capital.NA</v>
          </cell>
        </row>
        <row r="1865">
          <cell r="A1865">
            <v>1865</v>
          </cell>
          <cell r="B1865" t="str">
            <v>CWC</v>
          </cell>
          <cell r="C1865" t="str">
            <v>Cash Working Capital</v>
          </cell>
          <cell r="AD1865" t="str">
            <v>CWC</v>
          </cell>
          <cell r="AE1865" t="str">
            <v>NA</v>
          </cell>
          <cell r="AF1865" t="str">
            <v>CWC.NA</v>
          </cell>
        </row>
        <row r="1866">
          <cell r="A1866">
            <v>1866</v>
          </cell>
          <cell r="D1866" t="str">
            <v>S</v>
          </cell>
          <cell r="E1866" t="str">
            <v>CWC</v>
          </cell>
          <cell r="F1866">
            <v>31018483.084840599</v>
          </cell>
          <cell r="G1866">
            <v>21891731.735144574</v>
          </cell>
          <cell r="H1866">
            <v>4631156.5041025514</v>
          </cell>
          <cell r="I1866">
            <v>3189487.1443087952</v>
          </cell>
          <cell r="J1866">
            <v>960212.55916687148</v>
          </cell>
          <cell r="K1866">
            <v>345895.14139846072</v>
          </cell>
          <cell r="M1866">
            <v>0.43</v>
          </cell>
          <cell r="N1866">
            <v>9413444.6461121663</v>
          </cell>
          <cell r="O1866">
            <v>12478287.089032408</v>
          </cell>
          <cell r="P1866">
            <v>0.43</v>
          </cell>
          <cell r="Q1866">
            <v>1991397.2967640972</v>
          </cell>
          <cell r="R1866">
            <v>2639759.2073384547</v>
          </cell>
          <cell r="S1866" t="str">
            <v>PLNT</v>
          </cell>
          <cell r="T1866">
            <v>375529.7516194171</v>
          </cell>
          <cell r="U1866">
            <v>1528614.7275078853</v>
          </cell>
          <cell r="V1866">
            <v>780517.45656848548</v>
          </cell>
          <cell r="W1866">
            <v>87480.208027521614</v>
          </cell>
          <cell r="X1866">
            <v>417345.00058548542</v>
          </cell>
          <cell r="Y1866">
            <v>0</v>
          </cell>
          <cell r="Z1866">
            <v>0</v>
          </cell>
          <cell r="AA1866">
            <v>0</v>
          </cell>
          <cell r="AB1866">
            <v>0</v>
          </cell>
          <cell r="AD1866" t="str">
            <v>CWC</v>
          </cell>
          <cell r="AE1866" t="str">
            <v>S</v>
          </cell>
          <cell r="AF1866" t="str">
            <v>CWC.S</v>
          </cell>
        </row>
        <row r="1867">
          <cell r="A1867">
            <v>1867</v>
          </cell>
          <cell r="D1867" t="str">
            <v>SO</v>
          </cell>
          <cell r="E1867" t="str">
            <v>CWC</v>
          </cell>
          <cell r="F1867">
            <v>0</v>
          </cell>
          <cell r="G1867">
            <v>0</v>
          </cell>
          <cell r="H1867">
            <v>0</v>
          </cell>
          <cell r="I1867">
            <v>0</v>
          </cell>
          <cell r="J1867">
            <v>0</v>
          </cell>
          <cell r="K1867">
            <v>0</v>
          </cell>
          <cell r="M1867">
            <v>0.43</v>
          </cell>
          <cell r="N1867">
            <v>0</v>
          </cell>
          <cell r="O1867">
            <v>0</v>
          </cell>
          <cell r="P1867">
            <v>0.43</v>
          </cell>
          <cell r="Q1867">
            <v>0</v>
          </cell>
          <cell r="R1867">
            <v>0</v>
          </cell>
          <cell r="S1867" t="str">
            <v>PLNT</v>
          </cell>
          <cell r="T1867">
            <v>0</v>
          </cell>
          <cell r="U1867">
            <v>0</v>
          </cell>
          <cell r="V1867">
            <v>0</v>
          </cell>
          <cell r="W1867">
            <v>0</v>
          </cell>
          <cell r="X1867">
            <v>0</v>
          </cell>
          <cell r="Y1867">
            <v>0</v>
          </cell>
          <cell r="Z1867">
            <v>0</v>
          </cell>
          <cell r="AA1867">
            <v>0</v>
          </cell>
          <cell r="AB1867">
            <v>0</v>
          </cell>
          <cell r="AD1867" t="str">
            <v>CWC</v>
          </cell>
          <cell r="AE1867" t="str">
            <v>SO</v>
          </cell>
          <cell r="AF1867" t="str">
            <v>CWC.SO</v>
          </cell>
        </row>
        <row r="1868">
          <cell r="A1868">
            <v>1868</v>
          </cell>
          <cell r="D1868" t="str">
            <v>SE</v>
          </cell>
          <cell r="E1868" t="str">
            <v>CWC</v>
          </cell>
          <cell r="F1868">
            <v>0</v>
          </cell>
          <cell r="G1868">
            <v>0</v>
          </cell>
          <cell r="H1868">
            <v>0</v>
          </cell>
          <cell r="I1868">
            <v>0</v>
          </cell>
          <cell r="J1868">
            <v>0</v>
          </cell>
          <cell r="K1868">
            <v>0</v>
          </cell>
          <cell r="M1868">
            <v>0.43</v>
          </cell>
          <cell r="N1868">
            <v>0</v>
          </cell>
          <cell r="O1868">
            <v>0</v>
          </cell>
          <cell r="P1868">
            <v>0.43</v>
          </cell>
          <cell r="Q1868">
            <v>0</v>
          </cell>
          <cell r="R1868">
            <v>0</v>
          </cell>
          <cell r="S1868" t="str">
            <v>PLNT</v>
          </cell>
          <cell r="T1868">
            <v>0</v>
          </cell>
          <cell r="U1868">
            <v>0</v>
          </cell>
          <cell r="V1868">
            <v>0</v>
          </cell>
          <cell r="W1868">
            <v>0</v>
          </cell>
          <cell r="X1868">
            <v>0</v>
          </cell>
          <cell r="Y1868">
            <v>0</v>
          </cell>
          <cell r="Z1868">
            <v>0</v>
          </cell>
          <cell r="AA1868">
            <v>0</v>
          </cell>
          <cell r="AB1868">
            <v>0</v>
          </cell>
          <cell r="AD1868" t="str">
            <v>CWC</v>
          </cell>
          <cell r="AE1868" t="str">
            <v>SE</v>
          </cell>
          <cell r="AF1868" t="str">
            <v>CWC.SE</v>
          </cell>
        </row>
        <row r="1869">
          <cell r="A1869">
            <v>1869</v>
          </cell>
          <cell r="F1869">
            <v>31018483.084840599</v>
          </cell>
          <cell r="G1869">
            <v>21891731.735144574</v>
          </cell>
          <cell r="H1869">
            <v>4631156.5041025514</v>
          </cell>
          <cell r="I1869">
            <v>3189487.1443087952</v>
          </cell>
          <cell r="J1869">
            <v>960212.55916687148</v>
          </cell>
          <cell r="K1869">
            <v>345895.14139846072</v>
          </cell>
          <cell r="N1869">
            <v>9413444.6461121663</v>
          </cell>
          <cell r="O1869">
            <v>12478287.089032408</v>
          </cell>
          <cell r="Q1869">
            <v>1991397.2967640972</v>
          </cell>
          <cell r="R1869">
            <v>2639759.2073384547</v>
          </cell>
          <cell r="T1869">
            <v>375529.7516194171</v>
          </cell>
          <cell r="U1869">
            <v>1528614.7275078853</v>
          </cell>
          <cell r="V1869">
            <v>780517.45656848548</v>
          </cell>
          <cell r="W1869">
            <v>87480.208027521614</v>
          </cell>
          <cell r="X1869">
            <v>417345.00058548542</v>
          </cell>
          <cell r="Y1869">
            <v>0</v>
          </cell>
          <cell r="Z1869">
            <v>0</v>
          </cell>
          <cell r="AA1869">
            <v>0</v>
          </cell>
          <cell r="AB1869">
            <v>0</v>
          </cell>
          <cell r="AD1869" t="str">
            <v>CWC</v>
          </cell>
          <cell r="AE1869" t="str">
            <v>NA</v>
          </cell>
          <cell r="AF1869" t="str">
            <v>CWC.NA1</v>
          </cell>
        </row>
        <row r="1870">
          <cell r="A1870">
            <v>1870</v>
          </cell>
          <cell r="AD1870" t="str">
            <v>CWC</v>
          </cell>
          <cell r="AE1870" t="str">
            <v>NA</v>
          </cell>
          <cell r="AF1870" t="str">
            <v>CWC.NA2</v>
          </cell>
        </row>
        <row r="1871">
          <cell r="A1871">
            <v>1871</v>
          </cell>
          <cell r="B1871" t="str">
            <v>OWC</v>
          </cell>
          <cell r="C1871" t="str">
            <v>Other Working Capital</v>
          </cell>
          <cell r="AD1871" t="str">
            <v>OWC</v>
          </cell>
          <cell r="AE1871" t="str">
            <v>NA</v>
          </cell>
          <cell r="AF1871" t="str">
            <v>OWC.NA</v>
          </cell>
        </row>
        <row r="1872">
          <cell r="A1872">
            <v>1872</v>
          </cell>
          <cell r="B1872">
            <v>131</v>
          </cell>
          <cell r="D1872" t="str">
            <v>SNP</v>
          </cell>
          <cell r="E1872" t="str">
            <v>GP</v>
          </cell>
          <cell r="F1872">
            <v>0</v>
          </cell>
          <cell r="G1872">
            <v>0</v>
          </cell>
          <cell r="H1872">
            <v>0</v>
          </cell>
          <cell r="I1872">
            <v>0</v>
          </cell>
          <cell r="J1872">
            <v>0</v>
          </cell>
          <cell r="K1872">
            <v>0</v>
          </cell>
          <cell r="M1872">
            <v>0.43</v>
          </cell>
          <cell r="N1872">
            <v>0</v>
          </cell>
          <cell r="O1872">
            <v>0</v>
          </cell>
          <cell r="P1872">
            <v>0.43</v>
          </cell>
          <cell r="Q1872">
            <v>0</v>
          </cell>
          <cell r="R1872">
            <v>0</v>
          </cell>
          <cell r="S1872" t="str">
            <v>PLNT</v>
          </cell>
          <cell r="T1872">
            <v>0</v>
          </cell>
          <cell r="U1872">
            <v>0</v>
          </cell>
          <cell r="V1872">
            <v>0</v>
          </cell>
          <cell r="W1872">
            <v>0</v>
          </cell>
          <cell r="X1872">
            <v>0</v>
          </cell>
          <cell r="Y1872">
            <v>0</v>
          </cell>
          <cell r="Z1872">
            <v>0</v>
          </cell>
          <cell r="AA1872">
            <v>0</v>
          </cell>
          <cell r="AB1872">
            <v>0</v>
          </cell>
          <cell r="AD1872">
            <v>131</v>
          </cell>
          <cell r="AE1872" t="str">
            <v>SNP</v>
          </cell>
          <cell r="AF1872" t="str">
            <v>131.SNP</v>
          </cell>
        </row>
        <row r="1873">
          <cell r="A1873">
            <v>1873</v>
          </cell>
          <cell r="B1873">
            <v>135</v>
          </cell>
          <cell r="D1873" t="str">
            <v>SG</v>
          </cell>
          <cell r="E1873" t="str">
            <v>GP</v>
          </cell>
          <cell r="F1873">
            <v>0</v>
          </cell>
          <cell r="G1873">
            <v>0</v>
          </cell>
          <cell r="H1873">
            <v>0</v>
          </cell>
          <cell r="I1873">
            <v>0</v>
          </cell>
          <cell r="J1873">
            <v>0</v>
          </cell>
          <cell r="K1873">
            <v>0</v>
          </cell>
          <cell r="M1873">
            <v>0.43</v>
          </cell>
          <cell r="N1873">
            <v>0</v>
          </cell>
          <cell r="O1873">
            <v>0</v>
          </cell>
          <cell r="P1873">
            <v>0.43</v>
          </cell>
          <cell r="Q1873">
            <v>0</v>
          </cell>
          <cell r="R1873">
            <v>0</v>
          </cell>
          <cell r="S1873" t="str">
            <v>PLNT</v>
          </cell>
          <cell r="T1873">
            <v>0</v>
          </cell>
          <cell r="U1873">
            <v>0</v>
          </cell>
          <cell r="V1873">
            <v>0</v>
          </cell>
          <cell r="W1873">
            <v>0</v>
          </cell>
          <cell r="X1873">
            <v>0</v>
          </cell>
          <cell r="Y1873">
            <v>0</v>
          </cell>
          <cell r="Z1873">
            <v>0</v>
          </cell>
          <cell r="AA1873">
            <v>0</v>
          </cell>
          <cell r="AB1873">
            <v>0</v>
          </cell>
          <cell r="AD1873">
            <v>135</v>
          </cell>
          <cell r="AE1873" t="str">
            <v>SG</v>
          </cell>
          <cell r="AF1873" t="str">
            <v>135.SG</v>
          </cell>
        </row>
        <row r="1874">
          <cell r="A1874">
            <v>1874</v>
          </cell>
          <cell r="B1874">
            <v>143</v>
          </cell>
          <cell r="D1874" t="str">
            <v>SO</v>
          </cell>
          <cell r="E1874" t="str">
            <v>GP</v>
          </cell>
          <cell r="F1874">
            <v>0</v>
          </cell>
          <cell r="G1874">
            <v>0</v>
          </cell>
          <cell r="H1874">
            <v>0</v>
          </cell>
          <cell r="I1874">
            <v>0</v>
          </cell>
          <cell r="J1874">
            <v>0</v>
          </cell>
          <cell r="K1874">
            <v>0</v>
          </cell>
          <cell r="M1874">
            <v>0.43</v>
          </cell>
          <cell r="N1874">
            <v>0</v>
          </cell>
          <cell r="O1874">
            <v>0</v>
          </cell>
          <cell r="P1874">
            <v>0.43</v>
          </cell>
          <cell r="Q1874">
            <v>0</v>
          </cell>
          <cell r="R1874">
            <v>0</v>
          </cell>
          <cell r="S1874" t="str">
            <v>PLNT</v>
          </cell>
          <cell r="T1874">
            <v>0</v>
          </cell>
          <cell r="U1874">
            <v>0</v>
          </cell>
          <cell r="V1874">
            <v>0</v>
          </cell>
          <cell r="W1874">
            <v>0</v>
          </cell>
          <cell r="X1874">
            <v>0</v>
          </cell>
          <cell r="Y1874">
            <v>0</v>
          </cell>
          <cell r="Z1874">
            <v>0</v>
          </cell>
          <cell r="AA1874">
            <v>0</v>
          </cell>
          <cell r="AB1874">
            <v>0</v>
          </cell>
          <cell r="AD1874">
            <v>143</v>
          </cell>
          <cell r="AE1874" t="str">
            <v>SO</v>
          </cell>
          <cell r="AF1874" t="str">
            <v>143.SO</v>
          </cell>
        </row>
        <row r="1875">
          <cell r="A1875">
            <v>1875</v>
          </cell>
          <cell r="B1875">
            <v>232</v>
          </cell>
          <cell r="D1875" t="str">
            <v>S</v>
          </cell>
          <cell r="E1875" t="str">
            <v>PTD</v>
          </cell>
          <cell r="F1875">
            <v>0</v>
          </cell>
          <cell r="G1875">
            <v>0</v>
          </cell>
          <cell r="H1875">
            <v>0</v>
          </cell>
          <cell r="I1875">
            <v>0</v>
          </cell>
          <cell r="J1875">
            <v>0</v>
          </cell>
          <cell r="K1875">
            <v>0</v>
          </cell>
          <cell r="M1875">
            <v>0.43</v>
          </cell>
          <cell r="N1875">
            <v>0</v>
          </cell>
          <cell r="O1875">
            <v>0</v>
          </cell>
          <cell r="P1875">
            <v>0.43</v>
          </cell>
          <cell r="Q1875">
            <v>0</v>
          </cell>
          <cell r="R1875">
            <v>0</v>
          </cell>
          <cell r="S1875" t="str">
            <v>PLNT</v>
          </cell>
          <cell r="T1875">
            <v>0</v>
          </cell>
          <cell r="U1875">
            <v>0</v>
          </cell>
          <cell r="V1875">
            <v>0</v>
          </cell>
          <cell r="W1875">
            <v>0</v>
          </cell>
          <cell r="X1875">
            <v>0</v>
          </cell>
          <cell r="Y1875">
            <v>0</v>
          </cell>
          <cell r="Z1875">
            <v>0</v>
          </cell>
          <cell r="AA1875">
            <v>0</v>
          </cell>
          <cell r="AB1875">
            <v>0</v>
          </cell>
          <cell r="AD1875">
            <v>232</v>
          </cell>
          <cell r="AE1875" t="str">
            <v>S</v>
          </cell>
          <cell r="AF1875" t="str">
            <v>232.S</v>
          </cell>
        </row>
        <row r="1876">
          <cell r="A1876">
            <v>1876</v>
          </cell>
          <cell r="B1876">
            <v>232</v>
          </cell>
          <cell r="D1876" t="str">
            <v>SO</v>
          </cell>
          <cell r="E1876" t="str">
            <v>PTD</v>
          </cell>
          <cell r="F1876">
            <v>0</v>
          </cell>
          <cell r="G1876">
            <v>0</v>
          </cell>
          <cell r="H1876">
            <v>0</v>
          </cell>
          <cell r="I1876">
            <v>0</v>
          </cell>
          <cell r="J1876">
            <v>0</v>
          </cell>
          <cell r="K1876">
            <v>0</v>
          </cell>
          <cell r="M1876">
            <v>0.43</v>
          </cell>
          <cell r="N1876">
            <v>0</v>
          </cell>
          <cell r="O1876">
            <v>0</v>
          </cell>
          <cell r="P1876">
            <v>0.43</v>
          </cell>
          <cell r="Q1876">
            <v>0</v>
          </cell>
          <cell r="R1876">
            <v>0</v>
          </cell>
          <cell r="S1876" t="str">
            <v>PLNT</v>
          </cell>
          <cell r="T1876">
            <v>0</v>
          </cell>
          <cell r="U1876">
            <v>0</v>
          </cell>
          <cell r="V1876">
            <v>0</v>
          </cell>
          <cell r="W1876">
            <v>0</v>
          </cell>
          <cell r="X1876">
            <v>0</v>
          </cell>
          <cell r="Y1876">
            <v>0</v>
          </cell>
          <cell r="Z1876">
            <v>0</v>
          </cell>
          <cell r="AA1876">
            <v>0</v>
          </cell>
          <cell r="AB1876">
            <v>0</v>
          </cell>
          <cell r="AD1876">
            <v>232</v>
          </cell>
          <cell r="AE1876" t="str">
            <v>SO</v>
          </cell>
          <cell r="AF1876" t="str">
            <v>232.SO</v>
          </cell>
        </row>
        <row r="1877">
          <cell r="A1877">
            <v>1877</v>
          </cell>
          <cell r="B1877">
            <v>232</v>
          </cell>
          <cell r="D1877" t="str">
            <v>P</v>
          </cell>
          <cell r="E1877" t="str">
            <v>P</v>
          </cell>
          <cell r="F1877">
            <v>0</v>
          </cell>
          <cell r="G1877">
            <v>0</v>
          </cell>
          <cell r="H1877">
            <v>0</v>
          </cell>
          <cell r="I1877">
            <v>0</v>
          </cell>
          <cell r="J1877">
            <v>0</v>
          </cell>
          <cell r="K1877">
            <v>0</v>
          </cell>
          <cell r="M1877">
            <v>0.43</v>
          </cell>
          <cell r="N1877">
            <v>0</v>
          </cell>
          <cell r="O1877">
            <v>0</v>
          </cell>
          <cell r="P1877">
            <v>0.43</v>
          </cell>
          <cell r="Q1877">
            <v>0</v>
          </cell>
          <cell r="R1877">
            <v>0</v>
          </cell>
          <cell r="S1877" t="str">
            <v>PLNT</v>
          </cell>
          <cell r="T1877">
            <v>0</v>
          </cell>
          <cell r="U1877">
            <v>0</v>
          </cell>
          <cell r="V1877">
            <v>0</v>
          </cell>
          <cell r="W1877">
            <v>0</v>
          </cell>
          <cell r="X1877">
            <v>0</v>
          </cell>
          <cell r="Y1877">
            <v>0</v>
          </cell>
          <cell r="Z1877">
            <v>0</v>
          </cell>
          <cell r="AA1877">
            <v>0</v>
          </cell>
          <cell r="AB1877">
            <v>0</v>
          </cell>
          <cell r="AD1877">
            <v>232</v>
          </cell>
          <cell r="AE1877" t="str">
            <v>P</v>
          </cell>
          <cell r="AF1877" t="str">
            <v>232.P</v>
          </cell>
        </row>
        <row r="1878">
          <cell r="A1878">
            <v>1878</v>
          </cell>
          <cell r="B1878">
            <v>2533</v>
          </cell>
          <cell r="D1878" t="str">
            <v>SE/CAEE/CAEW</v>
          </cell>
          <cell r="E1878" t="str">
            <v>P</v>
          </cell>
          <cell r="F1878">
            <v>0</v>
          </cell>
          <cell r="G1878">
            <v>0</v>
          </cell>
          <cell r="H1878">
            <v>0</v>
          </cell>
          <cell r="I1878">
            <v>0</v>
          </cell>
          <cell r="J1878">
            <v>0</v>
          </cell>
          <cell r="K1878">
            <v>0</v>
          </cell>
          <cell r="M1878">
            <v>0.43</v>
          </cell>
          <cell r="N1878">
            <v>0</v>
          </cell>
          <cell r="O1878">
            <v>0</v>
          </cell>
          <cell r="P1878">
            <v>0.43</v>
          </cell>
          <cell r="Q1878">
            <v>0</v>
          </cell>
          <cell r="R1878">
            <v>0</v>
          </cell>
          <cell r="S1878" t="str">
            <v>PLNT</v>
          </cell>
          <cell r="T1878">
            <v>0</v>
          </cell>
          <cell r="U1878">
            <v>0</v>
          </cell>
          <cell r="V1878">
            <v>0</v>
          </cell>
          <cell r="W1878">
            <v>0</v>
          </cell>
          <cell r="X1878">
            <v>0</v>
          </cell>
          <cell r="Y1878">
            <v>0</v>
          </cell>
          <cell r="Z1878">
            <v>0</v>
          </cell>
          <cell r="AA1878">
            <v>0</v>
          </cell>
          <cell r="AB1878">
            <v>0</v>
          </cell>
          <cell r="AD1878">
            <v>2533</v>
          </cell>
          <cell r="AE1878" t="str">
            <v>SE/CAEE/CAEW</v>
          </cell>
          <cell r="AF1878" t="str">
            <v>2533.SE/CAEE/CAEW</v>
          </cell>
        </row>
        <row r="1879">
          <cell r="A1879">
            <v>1879</v>
          </cell>
          <cell r="B1879">
            <v>2533</v>
          </cell>
          <cell r="D1879" t="str">
            <v>S</v>
          </cell>
          <cell r="E1879" t="str">
            <v>P</v>
          </cell>
          <cell r="F1879">
            <v>0</v>
          </cell>
          <cell r="G1879">
            <v>0</v>
          </cell>
          <cell r="H1879">
            <v>0</v>
          </cell>
          <cell r="I1879">
            <v>0</v>
          </cell>
          <cell r="J1879">
            <v>0</v>
          </cell>
          <cell r="K1879">
            <v>0</v>
          </cell>
          <cell r="M1879">
            <v>0.43</v>
          </cell>
          <cell r="N1879">
            <v>0</v>
          </cell>
          <cell r="O1879">
            <v>0</v>
          </cell>
          <cell r="P1879">
            <v>0.43</v>
          </cell>
          <cell r="Q1879">
            <v>0</v>
          </cell>
          <cell r="R1879">
            <v>0</v>
          </cell>
          <cell r="S1879" t="str">
            <v>PLNT</v>
          </cell>
          <cell r="T1879">
            <v>0</v>
          </cell>
          <cell r="U1879">
            <v>0</v>
          </cell>
          <cell r="V1879">
            <v>0</v>
          </cell>
          <cell r="W1879">
            <v>0</v>
          </cell>
          <cell r="X1879">
            <v>0</v>
          </cell>
          <cell r="Y1879">
            <v>0</v>
          </cell>
          <cell r="Z1879">
            <v>0</v>
          </cell>
          <cell r="AA1879">
            <v>0</v>
          </cell>
          <cell r="AB1879">
            <v>0</v>
          </cell>
          <cell r="AD1879">
            <v>2533</v>
          </cell>
          <cell r="AE1879" t="str">
            <v>S</v>
          </cell>
          <cell r="AF1879" t="str">
            <v>2533.S</v>
          </cell>
        </row>
        <row r="1880">
          <cell r="A1880">
            <v>1880</v>
          </cell>
          <cell r="B1880">
            <v>2533</v>
          </cell>
          <cell r="D1880" t="str">
            <v>DEU</v>
          </cell>
          <cell r="E1880" t="str">
            <v>P</v>
          </cell>
          <cell r="F1880">
            <v>0</v>
          </cell>
          <cell r="G1880">
            <v>0</v>
          </cell>
          <cell r="H1880">
            <v>0</v>
          </cell>
          <cell r="I1880">
            <v>0</v>
          </cell>
          <cell r="J1880">
            <v>0</v>
          </cell>
          <cell r="K1880">
            <v>0</v>
          </cell>
          <cell r="M1880">
            <v>0.43</v>
          </cell>
          <cell r="N1880">
            <v>0</v>
          </cell>
          <cell r="O1880">
            <v>0</v>
          </cell>
          <cell r="P1880">
            <v>0.43</v>
          </cell>
          <cell r="Q1880">
            <v>0</v>
          </cell>
          <cell r="R1880">
            <v>0</v>
          </cell>
          <cell r="S1880" t="str">
            <v>PLNT</v>
          </cell>
          <cell r="T1880">
            <v>0</v>
          </cell>
          <cell r="U1880">
            <v>0</v>
          </cell>
          <cell r="V1880">
            <v>0</v>
          </cell>
          <cell r="W1880">
            <v>0</v>
          </cell>
          <cell r="X1880">
            <v>0</v>
          </cell>
          <cell r="Y1880">
            <v>0</v>
          </cell>
          <cell r="Z1880">
            <v>0</v>
          </cell>
          <cell r="AA1880">
            <v>0</v>
          </cell>
          <cell r="AB1880">
            <v>0</v>
          </cell>
          <cell r="AD1880">
            <v>2533</v>
          </cell>
          <cell r="AE1880" t="str">
            <v>DEU</v>
          </cell>
          <cell r="AF1880" t="str">
            <v>2533.DEU</v>
          </cell>
        </row>
        <row r="1881">
          <cell r="A1881">
            <v>1881</v>
          </cell>
          <cell r="B1881">
            <v>2533</v>
          </cell>
          <cell r="D1881" t="str">
            <v>CAEE</v>
          </cell>
          <cell r="E1881" t="str">
            <v>P</v>
          </cell>
          <cell r="F1881">
            <v>0</v>
          </cell>
          <cell r="G1881">
            <v>0</v>
          </cell>
          <cell r="H1881">
            <v>0</v>
          </cell>
          <cell r="I1881">
            <v>0</v>
          </cell>
          <cell r="J1881">
            <v>0</v>
          </cell>
          <cell r="K1881">
            <v>0</v>
          </cell>
          <cell r="M1881">
            <v>0.43</v>
          </cell>
          <cell r="N1881">
            <v>0</v>
          </cell>
          <cell r="O1881">
            <v>0</v>
          </cell>
          <cell r="P1881">
            <v>0.43</v>
          </cell>
          <cell r="Q1881">
            <v>0</v>
          </cell>
          <cell r="R1881">
            <v>0</v>
          </cell>
          <cell r="S1881" t="str">
            <v>PLNT</v>
          </cell>
          <cell r="T1881">
            <v>0</v>
          </cell>
          <cell r="U1881">
            <v>0</v>
          </cell>
          <cell r="V1881">
            <v>0</v>
          </cell>
          <cell r="W1881">
            <v>0</v>
          </cell>
          <cell r="X1881">
            <v>0</v>
          </cell>
          <cell r="Y1881">
            <v>0</v>
          </cell>
          <cell r="Z1881">
            <v>0</v>
          </cell>
          <cell r="AA1881">
            <v>0</v>
          </cell>
          <cell r="AB1881">
            <v>0</v>
          </cell>
          <cell r="AD1881">
            <v>2533</v>
          </cell>
          <cell r="AE1881" t="str">
            <v>CAEE</v>
          </cell>
          <cell r="AF1881" t="str">
            <v>2533.CAEE</v>
          </cell>
        </row>
        <row r="1882">
          <cell r="A1882">
            <v>1882</v>
          </cell>
          <cell r="F1882">
            <v>0</v>
          </cell>
          <cell r="G1882">
            <v>0</v>
          </cell>
          <cell r="H1882">
            <v>0</v>
          </cell>
          <cell r="I1882">
            <v>0</v>
          </cell>
          <cell r="J1882">
            <v>0</v>
          </cell>
          <cell r="K1882">
            <v>0</v>
          </cell>
          <cell r="N1882">
            <v>0</v>
          </cell>
          <cell r="O1882">
            <v>0</v>
          </cell>
          <cell r="Q1882">
            <v>0</v>
          </cell>
          <cell r="R1882">
            <v>0</v>
          </cell>
          <cell r="T1882">
            <v>0</v>
          </cell>
          <cell r="U1882">
            <v>0</v>
          </cell>
          <cell r="V1882">
            <v>0</v>
          </cell>
          <cell r="W1882">
            <v>0</v>
          </cell>
          <cell r="X1882">
            <v>0</v>
          </cell>
          <cell r="Y1882">
            <v>0</v>
          </cell>
          <cell r="Z1882">
            <v>0</v>
          </cell>
          <cell r="AA1882">
            <v>0</v>
          </cell>
          <cell r="AB1882">
            <v>0</v>
          </cell>
          <cell r="AD1882">
            <v>2533</v>
          </cell>
          <cell r="AE1882" t="str">
            <v>NA</v>
          </cell>
          <cell r="AF1882" t="str">
            <v>2533.NA</v>
          </cell>
        </row>
        <row r="1883">
          <cell r="A1883">
            <v>1883</v>
          </cell>
          <cell r="AD1883">
            <v>2533</v>
          </cell>
          <cell r="AE1883" t="str">
            <v>NA</v>
          </cell>
          <cell r="AF1883" t="str">
            <v>2533.NA1</v>
          </cell>
        </row>
        <row r="1884">
          <cell r="A1884">
            <v>1884</v>
          </cell>
          <cell r="B1884" t="str">
            <v>Total Working Capital</v>
          </cell>
          <cell r="F1884">
            <v>31018483.084840599</v>
          </cell>
          <cell r="G1884">
            <v>21891731.735144574</v>
          </cell>
          <cell r="H1884">
            <v>4631156.5041025514</v>
          </cell>
          <cell r="I1884">
            <v>3189487.1443087952</v>
          </cell>
          <cell r="J1884">
            <v>960212.55916687148</v>
          </cell>
          <cell r="K1884">
            <v>345895.14139846072</v>
          </cell>
          <cell r="N1884">
            <v>9413444.6461121663</v>
          </cell>
          <cell r="O1884">
            <v>12478287.089032408</v>
          </cell>
          <cell r="Q1884">
            <v>1991397.2967640972</v>
          </cell>
          <cell r="R1884">
            <v>2639759.2073384547</v>
          </cell>
          <cell r="T1884">
            <v>375529.7516194171</v>
          </cell>
          <cell r="U1884">
            <v>1528614.7275078853</v>
          </cell>
          <cell r="V1884">
            <v>780517.45656848548</v>
          </cell>
          <cell r="W1884">
            <v>87480.208027521614</v>
          </cell>
          <cell r="X1884">
            <v>417345.00058548542</v>
          </cell>
          <cell r="Y1884">
            <v>0</v>
          </cell>
          <cell r="Z1884">
            <v>0</v>
          </cell>
          <cell r="AA1884">
            <v>0</v>
          </cell>
          <cell r="AB1884">
            <v>0</v>
          </cell>
          <cell r="AD1884" t="str">
            <v>Total Working Capital</v>
          </cell>
          <cell r="AE1884" t="str">
            <v>NA</v>
          </cell>
          <cell r="AF1884" t="str">
            <v>Total Working Capital.NA</v>
          </cell>
        </row>
        <row r="1885">
          <cell r="A1885">
            <v>1885</v>
          </cell>
          <cell r="AD1885" t="str">
            <v>Total Working Capital</v>
          </cell>
          <cell r="AE1885" t="str">
            <v>NA</v>
          </cell>
          <cell r="AF1885" t="str">
            <v>Total Working Capital.NA1</v>
          </cell>
        </row>
        <row r="1886">
          <cell r="A1886">
            <v>1886</v>
          </cell>
          <cell r="B1886" t="str">
            <v>Miscellaneous Rate DRB</v>
          </cell>
          <cell r="AD1886" t="str">
            <v>Miscellaneous Rate DRB</v>
          </cell>
          <cell r="AE1886" t="str">
            <v>NA</v>
          </cell>
          <cell r="AF1886" t="str">
            <v>Miscellaneous Rate DRB.NA</v>
          </cell>
        </row>
        <row r="1887">
          <cell r="A1887">
            <v>1887</v>
          </cell>
          <cell r="B1887">
            <v>18221</v>
          </cell>
          <cell r="C1887" t="str">
            <v>Unrec Plant &amp; Reg Study Costs</v>
          </cell>
          <cell r="AD1887">
            <v>18221</v>
          </cell>
          <cell r="AE1887" t="str">
            <v>NA</v>
          </cell>
          <cell r="AF1887" t="str">
            <v>18221.NA</v>
          </cell>
        </row>
        <row r="1888">
          <cell r="A1888">
            <v>1888</v>
          </cell>
          <cell r="D1888" t="str">
            <v>S</v>
          </cell>
          <cell r="E1888" t="str">
            <v>P</v>
          </cell>
          <cell r="F1888">
            <v>0</v>
          </cell>
          <cell r="G1888">
            <v>0</v>
          </cell>
          <cell r="H1888">
            <v>0</v>
          </cell>
          <cell r="I1888">
            <v>0</v>
          </cell>
          <cell r="J1888">
            <v>0</v>
          </cell>
          <cell r="K1888">
            <v>0</v>
          </cell>
          <cell r="M1888">
            <v>0.43</v>
          </cell>
          <cell r="N1888">
            <v>0</v>
          </cell>
          <cell r="O1888">
            <v>0</v>
          </cell>
          <cell r="P1888">
            <v>0.43</v>
          </cell>
          <cell r="Q1888">
            <v>0</v>
          </cell>
          <cell r="R1888">
            <v>0</v>
          </cell>
          <cell r="S1888" t="str">
            <v>PLNT</v>
          </cell>
          <cell r="T1888">
            <v>0</v>
          </cell>
          <cell r="U1888">
            <v>0</v>
          </cell>
          <cell r="V1888">
            <v>0</v>
          </cell>
          <cell r="W1888">
            <v>0</v>
          </cell>
          <cell r="X1888">
            <v>0</v>
          </cell>
          <cell r="Y1888">
            <v>0</v>
          </cell>
          <cell r="Z1888">
            <v>0</v>
          </cell>
          <cell r="AA1888">
            <v>0</v>
          </cell>
          <cell r="AB1888">
            <v>0</v>
          </cell>
          <cell r="AD1888">
            <v>18221</v>
          </cell>
          <cell r="AE1888" t="str">
            <v>S</v>
          </cell>
          <cell r="AF1888" t="str">
            <v>18221.S</v>
          </cell>
        </row>
        <row r="1889">
          <cell r="A1889">
            <v>1889</v>
          </cell>
          <cell r="AD1889">
            <v>18221</v>
          </cell>
          <cell r="AE1889" t="str">
            <v>NA</v>
          </cell>
          <cell r="AF1889" t="str">
            <v>18221.NA1</v>
          </cell>
        </row>
        <row r="1890">
          <cell r="A1890">
            <v>1890</v>
          </cell>
          <cell r="F1890">
            <v>0</v>
          </cell>
          <cell r="G1890">
            <v>0</v>
          </cell>
          <cell r="H1890">
            <v>0</v>
          </cell>
          <cell r="I1890">
            <v>0</v>
          </cell>
          <cell r="J1890">
            <v>0</v>
          </cell>
          <cell r="K1890">
            <v>0</v>
          </cell>
          <cell r="N1890">
            <v>0</v>
          </cell>
          <cell r="O1890">
            <v>0</v>
          </cell>
          <cell r="Q1890">
            <v>0</v>
          </cell>
          <cell r="R1890">
            <v>0</v>
          </cell>
          <cell r="T1890">
            <v>0</v>
          </cell>
          <cell r="U1890">
            <v>0</v>
          </cell>
          <cell r="V1890">
            <v>0</v>
          </cell>
          <cell r="W1890">
            <v>0</v>
          </cell>
          <cell r="X1890">
            <v>0</v>
          </cell>
          <cell r="Y1890">
            <v>0</v>
          </cell>
          <cell r="Z1890">
            <v>0</v>
          </cell>
          <cell r="AA1890">
            <v>0</v>
          </cell>
          <cell r="AB1890">
            <v>0</v>
          </cell>
          <cell r="AD1890">
            <v>18221</v>
          </cell>
          <cell r="AE1890" t="str">
            <v>NA</v>
          </cell>
          <cell r="AF1890" t="str">
            <v>18221.NA2</v>
          </cell>
        </row>
        <row r="1891">
          <cell r="A1891">
            <v>1891</v>
          </cell>
          <cell r="AD1891">
            <v>18221</v>
          </cell>
          <cell r="AE1891" t="str">
            <v>NA</v>
          </cell>
          <cell r="AF1891" t="str">
            <v>18221.NA3</v>
          </cell>
        </row>
        <row r="1892">
          <cell r="A1892">
            <v>1892</v>
          </cell>
          <cell r="B1892">
            <v>18222</v>
          </cell>
          <cell r="C1892" t="str">
            <v>Nuclear Plant - Trojan</v>
          </cell>
          <cell r="AD1892">
            <v>18222</v>
          </cell>
          <cell r="AE1892" t="str">
            <v>NA</v>
          </cell>
          <cell r="AF1892" t="str">
            <v>18222.NA</v>
          </cell>
        </row>
        <row r="1893">
          <cell r="A1893">
            <v>1893</v>
          </cell>
          <cell r="D1893" t="str">
            <v>TROJP</v>
          </cell>
          <cell r="E1893" t="str">
            <v>P</v>
          </cell>
          <cell r="F1893">
            <v>0</v>
          </cell>
          <cell r="G1893">
            <v>0</v>
          </cell>
          <cell r="H1893">
            <v>0</v>
          </cell>
          <cell r="I1893">
            <v>0</v>
          </cell>
          <cell r="J1893">
            <v>0</v>
          </cell>
          <cell r="K1893">
            <v>0</v>
          </cell>
          <cell r="M1893">
            <v>0.43</v>
          </cell>
          <cell r="N1893">
            <v>0</v>
          </cell>
          <cell r="O1893">
            <v>0</v>
          </cell>
          <cell r="P1893">
            <v>0.43</v>
          </cell>
          <cell r="Q1893">
            <v>0</v>
          </cell>
          <cell r="R1893">
            <v>0</v>
          </cell>
          <cell r="S1893" t="str">
            <v>PLNT</v>
          </cell>
          <cell r="T1893">
            <v>0</v>
          </cell>
          <cell r="U1893">
            <v>0</v>
          </cell>
          <cell r="V1893">
            <v>0</v>
          </cell>
          <cell r="W1893">
            <v>0</v>
          </cell>
          <cell r="X1893">
            <v>0</v>
          </cell>
          <cell r="Y1893">
            <v>0</v>
          </cell>
          <cell r="Z1893">
            <v>0</v>
          </cell>
          <cell r="AA1893">
            <v>0</v>
          </cell>
          <cell r="AB1893">
            <v>0</v>
          </cell>
          <cell r="AD1893">
            <v>18222</v>
          </cell>
          <cell r="AE1893" t="str">
            <v>TROJP</v>
          </cell>
          <cell r="AF1893" t="str">
            <v>18222.TROJP</v>
          </cell>
        </row>
        <row r="1894">
          <cell r="A1894">
            <v>1894</v>
          </cell>
          <cell r="D1894" t="str">
            <v>TROJD</v>
          </cell>
          <cell r="E1894" t="str">
            <v>P</v>
          </cell>
          <cell r="F1894">
            <v>0</v>
          </cell>
          <cell r="G1894">
            <v>0</v>
          </cell>
          <cell r="H1894">
            <v>0</v>
          </cell>
          <cell r="I1894">
            <v>0</v>
          </cell>
          <cell r="J1894">
            <v>0</v>
          </cell>
          <cell r="K1894">
            <v>0</v>
          </cell>
          <cell r="M1894">
            <v>0.43</v>
          </cell>
          <cell r="N1894">
            <v>0</v>
          </cell>
          <cell r="O1894">
            <v>0</v>
          </cell>
          <cell r="P1894">
            <v>0.43</v>
          </cell>
          <cell r="Q1894">
            <v>0</v>
          </cell>
          <cell r="R1894">
            <v>0</v>
          </cell>
          <cell r="S1894" t="str">
            <v>PLNT</v>
          </cell>
          <cell r="T1894">
            <v>0</v>
          </cell>
          <cell r="U1894">
            <v>0</v>
          </cell>
          <cell r="V1894">
            <v>0</v>
          </cell>
          <cell r="W1894">
            <v>0</v>
          </cell>
          <cell r="X1894">
            <v>0</v>
          </cell>
          <cell r="Y1894">
            <v>0</v>
          </cell>
          <cell r="Z1894">
            <v>0</v>
          </cell>
          <cell r="AA1894">
            <v>0</v>
          </cell>
          <cell r="AB1894">
            <v>0</v>
          </cell>
          <cell r="AD1894">
            <v>18222</v>
          </cell>
          <cell r="AE1894" t="str">
            <v>TROJD</v>
          </cell>
          <cell r="AF1894" t="str">
            <v>18222.TROJD</v>
          </cell>
        </row>
        <row r="1895">
          <cell r="A1895">
            <v>1895</v>
          </cell>
          <cell r="D1895" t="str">
            <v>SE</v>
          </cell>
          <cell r="E1895" t="str">
            <v>P</v>
          </cell>
          <cell r="F1895">
            <v>0</v>
          </cell>
          <cell r="G1895">
            <v>0</v>
          </cell>
          <cell r="H1895">
            <v>0</v>
          </cell>
          <cell r="I1895">
            <v>0</v>
          </cell>
          <cell r="J1895">
            <v>0</v>
          </cell>
          <cell r="K1895">
            <v>0</v>
          </cell>
          <cell r="M1895">
            <v>0.43</v>
          </cell>
          <cell r="N1895">
            <v>0</v>
          </cell>
          <cell r="O1895">
            <v>0</v>
          </cell>
          <cell r="P1895">
            <v>0.43</v>
          </cell>
          <cell r="Q1895">
            <v>0</v>
          </cell>
          <cell r="R1895">
            <v>0</v>
          </cell>
          <cell r="S1895" t="str">
            <v>PLNT</v>
          </cell>
          <cell r="T1895">
            <v>0</v>
          </cell>
          <cell r="U1895">
            <v>0</v>
          </cell>
          <cell r="V1895">
            <v>0</v>
          </cell>
          <cell r="W1895">
            <v>0</v>
          </cell>
          <cell r="X1895">
            <v>0</v>
          </cell>
          <cell r="Y1895">
            <v>0</v>
          </cell>
          <cell r="Z1895">
            <v>0</v>
          </cell>
          <cell r="AA1895">
            <v>0</v>
          </cell>
          <cell r="AB1895">
            <v>0</v>
          </cell>
          <cell r="AD1895">
            <v>18222</v>
          </cell>
          <cell r="AE1895" t="str">
            <v>SE</v>
          </cell>
          <cell r="AF1895" t="str">
            <v>18222.SE</v>
          </cell>
        </row>
        <row r="1896">
          <cell r="A1896">
            <v>1896</v>
          </cell>
          <cell r="F1896">
            <v>0</v>
          </cell>
          <cell r="G1896">
            <v>0</v>
          </cell>
          <cell r="H1896">
            <v>0</v>
          </cell>
          <cell r="I1896">
            <v>0</v>
          </cell>
          <cell r="J1896">
            <v>0</v>
          </cell>
          <cell r="K1896">
            <v>0</v>
          </cell>
          <cell r="N1896">
            <v>0</v>
          </cell>
          <cell r="O1896">
            <v>0</v>
          </cell>
          <cell r="Q1896">
            <v>0</v>
          </cell>
          <cell r="R1896">
            <v>0</v>
          </cell>
          <cell r="T1896">
            <v>0</v>
          </cell>
          <cell r="U1896">
            <v>0</v>
          </cell>
          <cell r="V1896">
            <v>0</v>
          </cell>
          <cell r="W1896">
            <v>0</v>
          </cell>
          <cell r="X1896">
            <v>0</v>
          </cell>
          <cell r="Y1896">
            <v>0</v>
          </cell>
          <cell r="Z1896">
            <v>0</v>
          </cell>
          <cell r="AA1896">
            <v>0</v>
          </cell>
          <cell r="AB1896">
            <v>0</v>
          </cell>
          <cell r="AD1896">
            <v>18222</v>
          </cell>
          <cell r="AE1896" t="str">
            <v>NA</v>
          </cell>
          <cell r="AF1896" t="str">
            <v>18222.NA1</v>
          </cell>
        </row>
        <row r="1897">
          <cell r="A1897">
            <v>1897</v>
          </cell>
          <cell r="AD1897">
            <v>18222</v>
          </cell>
          <cell r="AE1897" t="str">
            <v>NA</v>
          </cell>
          <cell r="AF1897" t="str">
            <v>18222.NA2</v>
          </cell>
        </row>
        <row r="1898">
          <cell r="A1898">
            <v>1898</v>
          </cell>
          <cell r="B1898">
            <v>1869</v>
          </cell>
          <cell r="C1898" t="str">
            <v>Misc Deferred Debits-Trojan</v>
          </cell>
          <cell r="AD1898">
            <v>1869</v>
          </cell>
          <cell r="AE1898" t="str">
            <v>NA</v>
          </cell>
          <cell r="AF1898" t="str">
            <v>1869.NA</v>
          </cell>
        </row>
        <row r="1899">
          <cell r="A1899">
            <v>1899</v>
          </cell>
          <cell r="D1899" t="str">
            <v>S</v>
          </cell>
          <cell r="E1899" t="str">
            <v>P</v>
          </cell>
          <cell r="F1899">
            <v>0</v>
          </cell>
          <cell r="G1899">
            <v>0</v>
          </cell>
          <cell r="H1899">
            <v>0</v>
          </cell>
          <cell r="I1899">
            <v>0</v>
          </cell>
          <cell r="J1899">
            <v>0</v>
          </cell>
          <cell r="K1899">
            <v>0</v>
          </cell>
          <cell r="M1899">
            <v>0.43</v>
          </cell>
          <cell r="N1899">
            <v>0</v>
          </cell>
          <cell r="O1899">
            <v>0</v>
          </cell>
          <cell r="P1899">
            <v>0.43</v>
          </cell>
          <cell r="Q1899">
            <v>0</v>
          </cell>
          <cell r="R1899">
            <v>0</v>
          </cell>
          <cell r="S1899" t="str">
            <v>PLNT</v>
          </cell>
          <cell r="T1899">
            <v>0</v>
          </cell>
          <cell r="U1899">
            <v>0</v>
          </cell>
          <cell r="V1899">
            <v>0</v>
          </cell>
          <cell r="W1899">
            <v>0</v>
          </cell>
          <cell r="X1899">
            <v>0</v>
          </cell>
          <cell r="Y1899">
            <v>0</v>
          </cell>
          <cell r="Z1899">
            <v>0</v>
          </cell>
          <cell r="AA1899">
            <v>0</v>
          </cell>
          <cell r="AB1899">
            <v>0</v>
          </cell>
          <cell r="AD1899">
            <v>1869</v>
          </cell>
          <cell r="AE1899" t="str">
            <v>S</v>
          </cell>
          <cell r="AF1899" t="str">
            <v>1869.S</v>
          </cell>
        </row>
        <row r="1900">
          <cell r="A1900">
            <v>1900</v>
          </cell>
          <cell r="D1900" t="str">
            <v>SNPPN</v>
          </cell>
          <cell r="E1900" t="str">
            <v>P</v>
          </cell>
          <cell r="F1900">
            <v>0</v>
          </cell>
          <cell r="G1900">
            <v>0</v>
          </cell>
          <cell r="H1900">
            <v>0</v>
          </cell>
          <cell r="I1900">
            <v>0</v>
          </cell>
          <cell r="J1900">
            <v>0</v>
          </cell>
          <cell r="K1900">
            <v>0</v>
          </cell>
          <cell r="M1900">
            <v>0.43</v>
          </cell>
          <cell r="N1900">
            <v>0</v>
          </cell>
          <cell r="O1900">
            <v>0</v>
          </cell>
          <cell r="P1900">
            <v>0.43</v>
          </cell>
          <cell r="Q1900">
            <v>0</v>
          </cell>
          <cell r="R1900">
            <v>0</v>
          </cell>
          <cell r="S1900" t="str">
            <v>PLNT</v>
          </cell>
          <cell r="T1900">
            <v>0</v>
          </cell>
          <cell r="U1900">
            <v>0</v>
          </cell>
          <cell r="V1900">
            <v>0</v>
          </cell>
          <cell r="W1900">
            <v>0</v>
          </cell>
          <cell r="X1900">
            <v>0</v>
          </cell>
          <cell r="Y1900">
            <v>0</v>
          </cell>
          <cell r="Z1900">
            <v>0</v>
          </cell>
          <cell r="AA1900">
            <v>0</v>
          </cell>
          <cell r="AB1900">
            <v>0</v>
          </cell>
          <cell r="AD1900">
            <v>1869</v>
          </cell>
          <cell r="AE1900" t="str">
            <v>SNPPN</v>
          </cell>
          <cell r="AF1900" t="str">
            <v>1869.SNPPN</v>
          </cell>
        </row>
        <row r="1901">
          <cell r="A1901">
            <v>1901</v>
          </cell>
          <cell r="F1901">
            <v>0</v>
          </cell>
          <cell r="G1901">
            <v>0</v>
          </cell>
          <cell r="H1901">
            <v>0</v>
          </cell>
          <cell r="I1901">
            <v>0</v>
          </cell>
          <cell r="J1901">
            <v>0</v>
          </cell>
          <cell r="K1901">
            <v>0</v>
          </cell>
          <cell r="N1901">
            <v>0</v>
          </cell>
          <cell r="O1901">
            <v>0</v>
          </cell>
          <cell r="Q1901">
            <v>0</v>
          </cell>
          <cell r="R1901">
            <v>0</v>
          </cell>
          <cell r="T1901">
            <v>0</v>
          </cell>
          <cell r="U1901">
            <v>0</v>
          </cell>
          <cell r="V1901">
            <v>0</v>
          </cell>
          <cell r="W1901">
            <v>0</v>
          </cell>
          <cell r="X1901">
            <v>0</v>
          </cell>
          <cell r="Y1901">
            <v>0</v>
          </cell>
          <cell r="Z1901">
            <v>0</v>
          </cell>
          <cell r="AA1901">
            <v>0</v>
          </cell>
          <cell r="AB1901">
            <v>0</v>
          </cell>
          <cell r="AD1901">
            <v>1869</v>
          </cell>
          <cell r="AE1901" t="str">
            <v>NA</v>
          </cell>
          <cell r="AF1901" t="str">
            <v>1869.NA1</v>
          </cell>
        </row>
        <row r="1902">
          <cell r="A1902">
            <v>1902</v>
          </cell>
          <cell r="AD1902">
            <v>1869</v>
          </cell>
          <cell r="AE1902" t="str">
            <v>NA</v>
          </cell>
          <cell r="AF1902" t="str">
            <v>1869.NA2</v>
          </cell>
        </row>
        <row r="1903">
          <cell r="A1903">
            <v>1903</v>
          </cell>
          <cell r="B1903">
            <v>141</v>
          </cell>
          <cell r="C1903" t="str">
            <v>Impact Housing - Notes Receivable</v>
          </cell>
          <cell r="AD1903">
            <v>141</v>
          </cell>
          <cell r="AE1903" t="str">
            <v>NA</v>
          </cell>
          <cell r="AF1903" t="str">
            <v>141.NA</v>
          </cell>
        </row>
        <row r="1904">
          <cell r="A1904">
            <v>1904</v>
          </cell>
          <cell r="D1904" t="str">
            <v>DGU</v>
          </cell>
          <cell r="E1904" t="str">
            <v>P</v>
          </cell>
          <cell r="F1904">
            <v>0</v>
          </cell>
          <cell r="G1904">
            <v>0</v>
          </cell>
          <cell r="H1904">
            <v>0</v>
          </cell>
          <cell r="I1904">
            <v>0</v>
          </cell>
          <cell r="J1904">
            <v>0</v>
          </cell>
          <cell r="K1904">
            <v>0</v>
          </cell>
          <cell r="M1904">
            <v>0.43</v>
          </cell>
          <cell r="N1904">
            <v>0</v>
          </cell>
          <cell r="O1904">
            <v>0</v>
          </cell>
          <cell r="P1904">
            <v>0.43</v>
          </cell>
          <cell r="Q1904">
            <v>0</v>
          </cell>
          <cell r="R1904">
            <v>0</v>
          </cell>
          <cell r="S1904" t="str">
            <v>PLNT</v>
          </cell>
          <cell r="T1904">
            <v>0</v>
          </cell>
          <cell r="U1904">
            <v>0</v>
          </cell>
          <cell r="V1904">
            <v>0</v>
          </cell>
          <cell r="W1904">
            <v>0</v>
          </cell>
          <cell r="X1904">
            <v>0</v>
          </cell>
          <cell r="Y1904">
            <v>0</v>
          </cell>
          <cell r="Z1904">
            <v>0</v>
          </cell>
          <cell r="AA1904">
            <v>0</v>
          </cell>
          <cell r="AB1904">
            <v>0</v>
          </cell>
          <cell r="AD1904">
            <v>141</v>
          </cell>
          <cell r="AE1904" t="str">
            <v>DGU</v>
          </cell>
          <cell r="AF1904" t="str">
            <v>141.DGU</v>
          </cell>
        </row>
        <row r="1905">
          <cell r="A1905">
            <v>1905</v>
          </cell>
          <cell r="AD1905">
            <v>141</v>
          </cell>
          <cell r="AE1905" t="str">
            <v>NA</v>
          </cell>
          <cell r="AF1905" t="str">
            <v>141.NA1</v>
          </cell>
        </row>
        <row r="1906">
          <cell r="A1906">
            <v>1906</v>
          </cell>
          <cell r="F1906">
            <v>0</v>
          </cell>
          <cell r="G1906">
            <v>0</v>
          </cell>
          <cell r="H1906">
            <v>0</v>
          </cell>
          <cell r="I1906">
            <v>0</v>
          </cell>
          <cell r="J1906">
            <v>0</v>
          </cell>
          <cell r="K1906">
            <v>0</v>
          </cell>
          <cell r="N1906">
            <v>0</v>
          </cell>
          <cell r="O1906">
            <v>0</v>
          </cell>
          <cell r="Q1906">
            <v>0</v>
          </cell>
          <cell r="R1906">
            <v>0</v>
          </cell>
          <cell r="T1906">
            <v>0</v>
          </cell>
          <cell r="U1906">
            <v>0</v>
          </cell>
          <cell r="V1906">
            <v>0</v>
          </cell>
          <cell r="W1906">
            <v>0</v>
          </cell>
          <cell r="X1906">
            <v>0</v>
          </cell>
          <cell r="Y1906">
            <v>0</v>
          </cell>
          <cell r="Z1906">
            <v>0</v>
          </cell>
          <cell r="AA1906">
            <v>0</v>
          </cell>
          <cell r="AB1906">
            <v>0</v>
          </cell>
          <cell r="AD1906">
            <v>141</v>
          </cell>
          <cell r="AE1906" t="str">
            <v>NA</v>
          </cell>
          <cell r="AF1906" t="str">
            <v>141.NA2</v>
          </cell>
        </row>
        <row r="1907">
          <cell r="A1907">
            <v>1907</v>
          </cell>
          <cell r="AD1907">
            <v>141</v>
          </cell>
          <cell r="AE1907" t="str">
            <v>NA</v>
          </cell>
          <cell r="AF1907" t="str">
            <v>141.NA3</v>
          </cell>
        </row>
        <row r="1908">
          <cell r="A1908">
            <v>1908</v>
          </cell>
          <cell r="B1908" t="str">
            <v>TOTAL MISCELLANEOUS RATE DRB</v>
          </cell>
          <cell r="F1908">
            <v>0</v>
          </cell>
          <cell r="G1908">
            <v>0</v>
          </cell>
          <cell r="H1908">
            <v>0</v>
          </cell>
          <cell r="I1908">
            <v>0</v>
          </cell>
          <cell r="J1908">
            <v>0</v>
          </cell>
          <cell r="K1908">
            <v>0</v>
          </cell>
          <cell r="M1908">
            <v>0.43</v>
          </cell>
          <cell r="N1908">
            <v>0</v>
          </cell>
          <cell r="O1908">
            <v>0</v>
          </cell>
          <cell r="P1908">
            <v>0.43</v>
          </cell>
          <cell r="Q1908">
            <v>0</v>
          </cell>
          <cell r="R1908">
            <v>0</v>
          </cell>
          <cell r="T1908">
            <v>0</v>
          </cell>
          <cell r="U1908">
            <v>0</v>
          </cell>
          <cell r="V1908">
            <v>0</v>
          </cell>
          <cell r="W1908">
            <v>0</v>
          </cell>
          <cell r="X1908">
            <v>0</v>
          </cell>
          <cell r="Y1908">
            <v>0</v>
          </cell>
          <cell r="Z1908">
            <v>0</v>
          </cell>
          <cell r="AA1908">
            <v>0</v>
          </cell>
          <cell r="AB1908">
            <v>0</v>
          </cell>
          <cell r="AD1908" t="str">
            <v>TOTAL MISCELLANEOUS RATE DRB</v>
          </cell>
          <cell r="AE1908" t="str">
            <v>NA</v>
          </cell>
          <cell r="AF1908" t="str">
            <v>TOTAL MISCELLANEOUS RATE DRB.NA</v>
          </cell>
        </row>
        <row r="1909">
          <cell r="A1909">
            <v>1909</v>
          </cell>
          <cell r="AD1909" t="str">
            <v>TOTAL MISCELLANEOUS RATE DRB</v>
          </cell>
          <cell r="AE1909" t="str">
            <v>NA</v>
          </cell>
          <cell r="AF1909" t="str">
            <v>TOTAL MISCELLANEOUS RATE DRB.NA1</v>
          </cell>
        </row>
        <row r="1910">
          <cell r="A1910">
            <v>1910</v>
          </cell>
          <cell r="AD1910" t="str">
            <v>TOTAL MISCELLANEOUS RATE DRB</v>
          </cell>
          <cell r="AE1910" t="str">
            <v>NA</v>
          </cell>
          <cell r="AF1910" t="str">
            <v>TOTAL MISCELLANEOUS RATE DRB.NA2</v>
          </cell>
        </row>
        <row r="1911">
          <cell r="A1911">
            <v>1911</v>
          </cell>
          <cell r="B1911" t="str">
            <v>TOTAL RATE DRB ADDITIONS</v>
          </cell>
          <cell r="F1911">
            <v>41210010.644696645</v>
          </cell>
          <cell r="G1911">
            <v>30130853.960137494</v>
          </cell>
          <cell r="H1911">
            <v>4651245.5553401867</v>
          </cell>
          <cell r="I1911">
            <v>3189487.1443087952</v>
          </cell>
          <cell r="J1911">
            <v>960212.55916687148</v>
          </cell>
          <cell r="K1911">
            <v>2278211.4250239474</v>
          </cell>
          <cell r="M1911">
            <v>0.43</v>
          </cell>
          <cell r="N1911">
            <v>12956267.202859122</v>
          </cell>
          <cell r="O1911">
            <v>17174586.757278375</v>
          </cell>
          <cell r="P1911">
            <v>0.43</v>
          </cell>
          <cell r="Q1911">
            <v>2000035.5887962801</v>
          </cell>
          <cell r="R1911">
            <v>2651209.9665439064</v>
          </cell>
          <cell r="T1911">
            <v>375529.75161941705</v>
          </cell>
          <cell r="U1911">
            <v>1528614.7275078851</v>
          </cell>
          <cell r="V1911">
            <v>780517.45656848536</v>
          </cell>
          <cell r="W1911">
            <v>87480.208027521599</v>
          </cell>
          <cell r="X1911">
            <v>417345.00058548542</v>
          </cell>
          <cell r="Y1911">
            <v>0</v>
          </cell>
          <cell r="Z1911">
            <v>0</v>
          </cell>
          <cell r="AA1911">
            <v>0</v>
          </cell>
          <cell r="AB1911">
            <v>0</v>
          </cell>
          <cell r="AD1911" t="str">
            <v>TOTAL RATE DRB ADDITIONS</v>
          </cell>
          <cell r="AE1911" t="str">
            <v>NA</v>
          </cell>
          <cell r="AF1911" t="str">
            <v>TOTAL RATE DRB ADDITIONS.NA</v>
          </cell>
        </row>
        <row r="1912">
          <cell r="A1912">
            <v>1912</v>
          </cell>
          <cell r="AD1912" t="str">
            <v>TOTAL RATE DRB ADDITIONS</v>
          </cell>
          <cell r="AE1912" t="str">
            <v>NA</v>
          </cell>
          <cell r="AF1912" t="str">
            <v>TOTAL RATE DRB ADDITIONS.NA1</v>
          </cell>
        </row>
        <row r="1913">
          <cell r="A1913">
            <v>1913</v>
          </cell>
          <cell r="B1913">
            <v>235</v>
          </cell>
          <cell r="C1913" t="str">
            <v>Customer Service Deposits</v>
          </cell>
          <cell r="AD1913">
            <v>235</v>
          </cell>
          <cell r="AE1913" t="str">
            <v>NA</v>
          </cell>
          <cell r="AF1913" t="str">
            <v>235.NA</v>
          </cell>
        </row>
        <row r="1914">
          <cell r="A1914">
            <v>1914</v>
          </cell>
          <cell r="D1914" t="str">
            <v>S</v>
          </cell>
          <cell r="E1914" t="str">
            <v>CUST</v>
          </cell>
          <cell r="F1914">
            <v>-3361133.7291666698</v>
          </cell>
          <cell r="G1914">
            <v>0</v>
          </cell>
          <cell r="H1914">
            <v>0</v>
          </cell>
          <cell r="I1914">
            <v>0</v>
          </cell>
          <cell r="J1914">
            <v>-3361133.7291666698</v>
          </cell>
          <cell r="K1914">
            <v>0</v>
          </cell>
          <cell r="M1914">
            <v>0.43</v>
          </cell>
          <cell r="N1914">
            <v>0</v>
          </cell>
          <cell r="O1914">
            <v>0</v>
          </cell>
          <cell r="P1914">
            <v>0.43</v>
          </cell>
          <cell r="Q1914">
            <v>0</v>
          </cell>
          <cell r="R1914">
            <v>0</v>
          </cell>
          <cell r="S1914" t="str">
            <v>CUST</v>
          </cell>
          <cell r="T1914">
            <v>0</v>
          </cell>
          <cell r="U1914">
            <v>0</v>
          </cell>
          <cell r="V1914">
            <v>0</v>
          </cell>
          <cell r="W1914">
            <v>0</v>
          </cell>
          <cell r="X1914">
            <v>0</v>
          </cell>
          <cell r="Y1914">
            <v>0</v>
          </cell>
          <cell r="Z1914">
            <v>0</v>
          </cell>
          <cell r="AA1914">
            <v>0</v>
          </cell>
          <cell r="AB1914">
            <v>0</v>
          </cell>
          <cell r="AD1914">
            <v>235</v>
          </cell>
          <cell r="AE1914" t="str">
            <v>S</v>
          </cell>
          <cell r="AF1914" t="str">
            <v>235.S</v>
          </cell>
        </row>
        <row r="1915">
          <cell r="A1915">
            <v>1915</v>
          </cell>
          <cell r="D1915" t="str">
            <v>CN</v>
          </cell>
          <cell r="E1915" t="str">
            <v>CUST</v>
          </cell>
          <cell r="F1915">
            <v>0</v>
          </cell>
          <cell r="G1915">
            <v>0</v>
          </cell>
          <cell r="H1915">
            <v>0</v>
          </cell>
          <cell r="I1915">
            <v>0</v>
          </cell>
          <cell r="J1915">
            <v>0</v>
          </cell>
          <cell r="K1915">
            <v>0</v>
          </cell>
          <cell r="M1915">
            <v>0.43</v>
          </cell>
          <cell r="N1915">
            <v>0</v>
          </cell>
          <cell r="O1915">
            <v>0</v>
          </cell>
          <cell r="P1915">
            <v>0.43</v>
          </cell>
          <cell r="Q1915">
            <v>0</v>
          </cell>
          <cell r="R1915">
            <v>0</v>
          </cell>
          <cell r="S1915" t="str">
            <v>CUST</v>
          </cell>
          <cell r="T1915">
            <v>0</v>
          </cell>
          <cell r="U1915">
            <v>0</v>
          </cell>
          <cell r="V1915">
            <v>0</v>
          </cell>
          <cell r="W1915">
            <v>0</v>
          </cell>
          <cell r="X1915">
            <v>0</v>
          </cell>
          <cell r="Y1915">
            <v>0</v>
          </cell>
          <cell r="Z1915">
            <v>0</v>
          </cell>
          <cell r="AA1915">
            <v>0</v>
          </cell>
          <cell r="AB1915">
            <v>0</v>
          </cell>
          <cell r="AD1915">
            <v>235</v>
          </cell>
          <cell r="AE1915" t="str">
            <v>CN</v>
          </cell>
          <cell r="AF1915" t="str">
            <v>235.CN</v>
          </cell>
        </row>
        <row r="1916">
          <cell r="A1916">
            <v>1916</v>
          </cell>
          <cell r="F1916">
            <v>-3361133.7291666698</v>
          </cell>
          <cell r="G1916">
            <v>0</v>
          </cell>
          <cell r="H1916">
            <v>0</v>
          </cell>
          <cell r="I1916">
            <v>0</v>
          </cell>
          <cell r="J1916">
            <v>-3361133.7291666698</v>
          </cell>
          <cell r="K1916">
            <v>0</v>
          </cell>
          <cell r="N1916">
            <v>0</v>
          </cell>
          <cell r="O1916">
            <v>0</v>
          </cell>
          <cell r="Q1916">
            <v>0</v>
          </cell>
          <cell r="R1916">
            <v>0</v>
          </cell>
          <cell r="T1916">
            <v>0</v>
          </cell>
          <cell r="U1916">
            <v>0</v>
          </cell>
          <cell r="V1916">
            <v>0</v>
          </cell>
          <cell r="W1916">
            <v>0</v>
          </cell>
          <cell r="X1916">
            <v>0</v>
          </cell>
          <cell r="Y1916">
            <v>0</v>
          </cell>
          <cell r="Z1916">
            <v>0</v>
          </cell>
          <cell r="AA1916">
            <v>0</v>
          </cell>
          <cell r="AB1916">
            <v>0</v>
          </cell>
          <cell r="AD1916">
            <v>235</v>
          </cell>
          <cell r="AE1916" t="str">
            <v>NA</v>
          </cell>
          <cell r="AF1916" t="str">
            <v>235.NA1</v>
          </cell>
        </row>
        <row r="1917">
          <cell r="A1917">
            <v>1917</v>
          </cell>
          <cell r="AD1917">
            <v>235</v>
          </cell>
          <cell r="AE1917" t="str">
            <v>NA</v>
          </cell>
          <cell r="AF1917" t="str">
            <v>235.NA2</v>
          </cell>
        </row>
        <row r="1918">
          <cell r="A1918">
            <v>1918</v>
          </cell>
          <cell r="B1918">
            <v>2281</v>
          </cell>
          <cell r="C1918" t="str">
            <v>Accum Prov for Property Insurance</v>
          </cell>
          <cell r="AD1918">
            <v>2281</v>
          </cell>
          <cell r="AE1918" t="str">
            <v>NA</v>
          </cell>
          <cell r="AF1918" t="str">
            <v>2281.NA</v>
          </cell>
        </row>
        <row r="1919">
          <cell r="A1919">
            <v>1919</v>
          </cell>
          <cell r="D1919" t="str">
            <v>SO</v>
          </cell>
          <cell r="E1919" t="str">
            <v>PTD</v>
          </cell>
          <cell r="F1919">
            <v>0</v>
          </cell>
          <cell r="G1919">
            <v>0</v>
          </cell>
          <cell r="H1919">
            <v>0</v>
          </cell>
          <cell r="I1919">
            <v>0</v>
          </cell>
          <cell r="J1919">
            <v>0</v>
          </cell>
          <cell r="K1919">
            <v>0</v>
          </cell>
          <cell r="M1919">
            <v>0.43</v>
          </cell>
          <cell r="N1919">
            <v>0</v>
          </cell>
          <cell r="O1919">
            <v>0</v>
          </cell>
          <cell r="P1919">
            <v>0.43</v>
          </cell>
          <cell r="Q1919">
            <v>0</v>
          </cell>
          <cell r="R1919">
            <v>0</v>
          </cell>
          <cell r="S1919" t="str">
            <v>PLNT</v>
          </cell>
          <cell r="T1919">
            <v>0</v>
          </cell>
          <cell r="U1919">
            <v>0</v>
          </cell>
          <cell r="V1919">
            <v>0</v>
          </cell>
          <cell r="W1919">
            <v>0</v>
          </cell>
          <cell r="X1919">
            <v>0</v>
          </cell>
          <cell r="Y1919">
            <v>0</v>
          </cell>
          <cell r="Z1919">
            <v>0</v>
          </cell>
          <cell r="AA1919">
            <v>0</v>
          </cell>
          <cell r="AB1919">
            <v>0</v>
          </cell>
          <cell r="AD1919">
            <v>2281</v>
          </cell>
          <cell r="AE1919" t="str">
            <v>SO</v>
          </cell>
          <cell r="AF1919" t="str">
            <v>2281.SO</v>
          </cell>
        </row>
        <row r="1920">
          <cell r="A1920">
            <v>1920</v>
          </cell>
          <cell r="F1920">
            <v>0</v>
          </cell>
          <cell r="G1920">
            <v>0</v>
          </cell>
          <cell r="H1920">
            <v>0</v>
          </cell>
          <cell r="I1920">
            <v>0</v>
          </cell>
          <cell r="J1920">
            <v>0</v>
          </cell>
          <cell r="K1920">
            <v>0</v>
          </cell>
          <cell r="N1920">
            <v>0</v>
          </cell>
          <cell r="O1920">
            <v>0</v>
          </cell>
          <cell r="Q1920">
            <v>0</v>
          </cell>
          <cell r="R1920">
            <v>0</v>
          </cell>
          <cell r="T1920">
            <v>0</v>
          </cell>
          <cell r="U1920">
            <v>0</v>
          </cell>
          <cell r="V1920">
            <v>0</v>
          </cell>
          <cell r="W1920">
            <v>0</v>
          </cell>
          <cell r="X1920">
            <v>0</v>
          </cell>
          <cell r="Y1920">
            <v>0</v>
          </cell>
          <cell r="Z1920">
            <v>0</v>
          </cell>
          <cell r="AA1920">
            <v>0</v>
          </cell>
          <cell r="AB1920">
            <v>0</v>
          </cell>
          <cell r="AD1920">
            <v>2281</v>
          </cell>
          <cell r="AE1920" t="str">
            <v>NA</v>
          </cell>
          <cell r="AF1920" t="str">
            <v>2281.NA1</v>
          </cell>
        </row>
        <row r="1921">
          <cell r="A1921">
            <v>1921</v>
          </cell>
          <cell r="AD1921">
            <v>2281</v>
          </cell>
          <cell r="AE1921" t="str">
            <v>NA</v>
          </cell>
          <cell r="AF1921" t="str">
            <v>2281.NA2</v>
          </cell>
        </row>
        <row r="1922">
          <cell r="A1922">
            <v>1922</v>
          </cell>
          <cell r="B1922">
            <v>2282</v>
          </cell>
          <cell r="C1922" t="str">
            <v>Accum Prov for Injuries &amp; Damages</v>
          </cell>
          <cell r="AD1922">
            <v>2282</v>
          </cell>
          <cell r="AE1922" t="str">
            <v>NA</v>
          </cell>
          <cell r="AF1922" t="str">
            <v>2282.NA</v>
          </cell>
        </row>
        <row r="1923">
          <cell r="A1923">
            <v>1923</v>
          </cell>
          <cell r="D1923" t="str">
            <v>SO</v>
          </cell>
          <cell r="E1923" t="str">
            <v>PTD</v>
          </cell>
          <cell r="F1923">
            <v>-3358761.1158336634</v>
          </cell>
          <cell r="G1923">
            <v>-1736118.9959547361</v>
          </cell>
          <cell r="H1923">
            <v>-665589.98716137919</v>
          </cell>
          <cell r="I1923">
            <v>-957052.13271754817</v>
          </cell>
          <cell r="J1923">
            <v>0</v>
          </cell>
          <cell r="K1923">
            <v>0</v>
          </cell>
          <cell r="M1923">
            <v>0.43</v>
          </cell>
          <cell r="N1923">
            <v>-746531.16826053651</v>
          </cell>
          <cell r="O1923">
            <v>-989587.82769419975</v>
          </cell>
          <cell r="P1923">
            <v>0.43</v>
          </cell>
          <cell r="Q1923">
            <v>-286203.69447939307</v>
          </cell>
          <cell r="R1923">
            <v>-379386.29268198618</v>
          </cell>
          <cell r="S1923" t="str">
            <v>PLNT</v>
          </cell>
          <cell r="T1923">
            <v>-112683.17865069852</v>
          </cell>
          <cell r="U1923">
            <v>-458683.14210807689</v>
          </cell>
          <cell r="V1923">
            <v>-234205.64580893752</v>
          </cell>
          <cell r="W1923">
            <v>-26249.712218689081</v>
          </cell>
          <cell r="X1923">
            <v>-125230.45393114607</v>
          </cell>
          <cell r="Y1923">
            <v>0</v>
          </cell>
          <cell r="Z1923">
            <v>0</v>
          </cell>
          <cell r="AA1923">
            <v>0</v>
          </cell>
          <cell r="AB1923">
            <v>0</v>
          </cell>
          <cell r="AD1923">
            <v>2282</v>
          </cell>
          <cell r="AE1923" t="str">
            <v>SO</v>
          </cell>
          <cell r="AF1923" t="str">
            <v>2282.SO</v>
          </cell>
        </row>
        <row r="1924">
          <cell r="A1924">
            <v>1924</v>
          </cell>
          <cell r="F1924">
            <v>-3358761.1158336634</v>
          </cell>
          <cell r="G1924">
            <v>-1736118.9959547361</v>
          </cell>
          <cell r="H1924">
            <v>-665589.98716137919</v>
          </cell>
          <cell r="I1924">
            <v>-957052.13271754817</v>
          </cell>
          <cell r="J1924">
            <v>0</v>
          </cell>
          <cell r="K1924">
            <v>0</v>
          </cell>
          <cell r="N1924">
            <v>-746531.16826053651</v>
          </cell>
          <cell r="O1924">
            <v>-989587.82769419975</v>
          </cell>
          <cell r="Q1924">
            <v>-286203.69447939307</v>
          </cell>
          <cell r="R1924">
            <v>-379386.29268198618</v>
          </cell>
          <cell r="T1924">
            <v>-112683.17865069852</v>
          </cell>
          <cell r="U1924">
            <v>-458683.14210807689</v>
          </cell>
          <cell r="V1924">
            <v>-234205.64580893752</v>
          </cell>
          <cell r="W1924">
            <v>-26249.712218689081</v>
          </cell>
          <cell r="X1924">
            <v>-125230.45393114607</v>
          </cell>
          <cell r="Y1924">
            <v>0</v>
          </cell>
          <cell r="Z1924">
            <v>0</v>
          </cell>
          <cell r="AA1924">
            <v>0</v>
          </cell>
          <cell r="AB1924">
            <v>0</v>
          </cell>
          <cell r="AD1924">
            <v>2282</v>
          </cell>
          <cell r="AE1924" t="str">
            <v>NA</v>
          </cell>
          <cell r="AF1924" t="str">
            <v>2282.NA1</v>
          </cell>
        </row>
        <row r="1925">
          <cell r="A1925">
            <v>1925</v>
          </cell>
          <cell r="AD1925">
            <v>2282</v>
          </cell>
          <cell r="AE1925" t="str">
            <v>NA</v>
          </cell>
          <cell r="AF1925" t="str">
            <v>2282.NA2</v>
          </cell>
        </row>
        <row r="1926">
          <cell r="A1926">
            <v>1926</v>
          </cell>
          <cell r="B1926">
            <v>2283</v>
          </cell>
          <cell r="C1926" t="str">
            <v>Accum Prov for Pensions &amp; Benefits</v>
          </cell>
          <cell r="AD1926">
            <v>2283</v>
          </cell>
          <cell r="AE1926" t="str">
            <v>NA</v>
          </cell>
          <cell r="AF1926" t="str">
            <v>2283.NA</v>
          </cell>
        </row>
        <row r="1927">
          <cell r="A1927">
            <v>1927</v>
          </cell>
          <cell r="D1927" t="str">
            <v>SO</v>
          </cell>
          <cell r="E1927" t="str">
            <v>PTD</v>
          </cell>
          <cell r="F1927">
            <v>-226707.72777935577</v>
          </cell>
          <cell r="G1927">
            <v>-117183.56237721989</v>
          </cell>
          <cell r="H1927">
            <v>-44925.610490936633</v>
          </cell>
          <cell r="I1927">
            <v>-64598.554911199251</v>
          </cell>
          <cell r="J1927">
            <v>0</v>
          </cell>
          <cell r="K1927">
            <v>0</v>
          </cell>
          <cell r="M1927">
            <v>0.43</v>
          </cell>
          <cell r="N1927">
            <v>-50388.931822204555</v>
          </cell>
          <cell r="O1927">
            <v>-66794.630555015348</v>
          </cell>
          <cell r="P1927">
            <v>0.43</v>
          </cell>
          <cell r="Q1927">
            <v>-19318.012511102752</v>
          </cell>
          <cell r="R1927">
            <v>-25607.597979833885</v>
          </cell>
          <cell r="S1927" t="str">
            <v>PLNT</v>
          </cell>
          <cell r="T1927">
            <v>-7605.8244423597171</v>
          </cell>
          <cell r="U1927">
            <v>-30959.931156701892</v>
          </cell>
          <cell r="V1927">
            <v>-15808.278101153985</v>
          </cell>
          <cell r="W1927">
            <v>-1771.7879916815455</v>
          </cell>
          <cell r="X1927">
            <v>-8452.7332193021066</v>
          </cell>
          <cell r="Y1927">
            <v>0</v>
          </cell>
          <cell r="Z1927">
            <v>0</v>
          </cell>
          <cell r="AA1927">
            <v>0</v>
          </cell>
          <cell r="AB1927">
            <v>0</v>
          </cell>
          <cell r="AD1927">
            <v>2283</v>
          </cell>
          <cell r="AE1927" t="str">
            <v>SO</v>
          </cell>
          <cell r="AF1927" t="str">
            <v>2283.SO</v>
          </cell>
        </row>
        <row r="1928">
          <cell r="A1928">
            <v>1928</v>
          </cell>
          <cell r="D1928" t="str">
            <v>S</v>
          </cell>
          <cell r="E1928" t="str">
            <v>PTD</v>
          </cell>
          <cell r="F1928">
            <v>0</v>
          </cell>
          <cell r="G1928">
            <v>0</v>
          </cell>
          <cell r="H1928">
            <v>0</v>
          </cell>
          <cell r="I1928">
            <v>0</v>
          </cell>
          <cell r="J1928">
            <v>0</v>
          </cell>
          <cell r="K1928">
            <v>0</v>
          </cell>
          <cell r="M1928">
            <v>0.43</v>
          </cell>
          <cell r="N1928">
            <v>0</v>
          </cell>
          <cell r="O1928">
            <v>0</v>
          </cell>
          <cell r="P1928">
            <v>0.43</v>
          </cell>
          <cell r="Q1928">
            <v>0</v>
          </cell>
          <cell r="R1928">
            <v>0</v>
          </cell>
          <cell r="S1928" t="str">
            <v>PLNT</v>
          </cell>
          <cell r="T1928">
            <v>0</v>
          </cell>
          <cell r="U1928">
            <v>0</v>
          </cell>
          <cell r="V1928">
            <v>0</v>
          </cell>
          <cell r="W1928">
            <v>0</v>
          </cell>
          <cell r="X1928">
            <v>0</v>
          </cell>
          <cell r="Y1928">
            <v>0</v>
          </cell>
          <cell r="Z1928">
            <v>0</v>
          </cell>
          <cell r="AA1928">
            <v>0</v>
          </cell>
          <cell r="AB1928">
            <v>0</v>
          </cell>
          <cell r="AD1928">
            <v>2283</v>
          </cell>
          <cell r="AE1928" t="str">
            <v>S</v>
          </cell>
          <cell r="AF1928" t="str">
            <v>2283.S</v>
          </cell>
        </row>
        <row r="1929">
          <cell r="A1929">
            <v>1929</v>
          </cell>
          <cell r="F1929">
            <v>-226707.72777935577</v>
          </cell>
          <cell r="G1929">
            <v>-117183.56237721989</v>
          </cell>
          <cell r="H1929">
            <v>-44925.610490936633</v>
          </cell>
          <cell r="I1929">
            <v>-64598.554911199251</v>
          </cell>
          <cell r="J1929">
            <v>0</v>
          </cell>
          <cell r="K1929">
            <v>0</v>
          </cell>
          <cell r="N1929">
            <v>-50388.931822204555</v>
          </cell>
          <cell r="O1929">
            <v>-66794.630555015348</v>
          </cell>
          <cell r="Q1929">
            <v>-19318.012511102752</v>
          </cell>
          <cell r="R1929">
            <v>-25607.597979833885</v>
          </cell>
          <cell r="T1929">
            <v>-7605.8244423597171</v>
          </cell>
          <cell r="U1929">
            <v>-30959.931156701892</v>
          </cell>
          <cell r="V1929">
            <v>-15808.278101153985</v>
          </cell>
          <cell r="W1929">
            <v>-1771.7879916815455</v>
          </cell>
          <cell r="X1929">
            <v>-8452.7332193021066</v>
          </cell>
          <cell r="Y1929">
            <v>0</v>
          </cell>
          <cell r="Z1929">
            <v>0</v>
          </cell>
          <cell r="AA1929">
            <v>0</v>
          </cell>
          <cell r="AB1929">
            <v>0</v>
          </cell>
          <cell r="AD1929">
            <v>2283</v>
          </cell>
          <cell r="AE1929" t="str">
            <v>NA</v>
          </cell>
          <cell r="AF1929" t="str">
            <v>2283.NA1</v>
          </cell>
        </row>
        <row r="1930">
          <cell r="A1930">
            <v>1930</v>
          </cell>
          <cell r="AD1930">
            <v>2283</v>
          </cell>
          <cell r="AE1930" t="str">
            <v>NA</v>
          </cell>
          <cell r="AF1930" t="str">
            <v>2283.NA2</v>
          </cell>
        </row>
        <row r="1931">
          <cell r="A1931">
            <v>1931</v>
          </cell>
          <cell r="B1931">
            <v>254</v>
          </cell>
          <cell r="C1931" t="str">
            <v>Reg Liabilities - Insurance Provision</v>
          </cell>
          <cell r="AD1931">
            <v>254</v>
          </cell>
          <cell r="AE1931" t="str">
            <v>NA</v>
          </cell>
          <cell r="AF1931" t="str">
            <v>254.NA</v>
          </cell>
        </row>
        <row r="1932">
          <cell r="A1932">
            <v>1932</v>
          </cell>
          <cell r="D1932" t="str">
            <v>S</v>
          </cell>
          <cell r="E1932" t="str">
            <v>P</v>
          </cell>
          <cell r="F1932">
            <v>85.71</v>
          </cell>
          <cell r="G1932">
            <v>85.71</v>
          </cell>
          <cell r="H1932">
            <v>0</v>
          </cell>
          <cell r="I1932">
            <v>0</v>
          </cell>
          <cell r="J1932">
            <v>0</v>
          </cell>
          <cell r="K1932">
            <v>0</v>
          </cell>
          <cell r="M1932">
            <v>0.43</v>
          </cell>
          <cell r="N1932">
            <v>36.8553</v>
          </cell>
          <cell r="O1932">
            <v>48.854700000000001</v>
          </cell>
          <cell r="P1932">
            <v>0.43</v>
          </cell>
          <cell r="Q1932">
            <v>0</v>
          </cell>
          <cell r="R1932">
            <v>0</v>
          </cell>
          <cell r="S1932" t="str">
            <v>PLNT</v>
          </cell>
          <cell r="T1932">
            <v>0</v>
          </cell>
          <cell r="U1932">
            <v>0</v>
          </cell>
          <cell r="V1932">
            <v>0</v>
          </cell>
          <cell r="W1932">
            <v>0</v>
          </cell>
          <cell r="X1932">
            <v>0</v>
          </cell>
          <cell r="Y1932">
            <v>0</v>
          </cell>
          <cell r="Z1932">
            <v>0</v>
          </cell>
          <cell r="AA1932">
            <v>0</v>
          </cell>
          <cell r="AB1932">
            <v>0</v>
          </cell>
          <cell r="AD1932">
            <v>254</v>
          </cell>
          <cell r="AE1932" t="str">
            <v>S</v>
          </cell>
          <cell r="AF1932" t="str">
            <v>254.S</v>
          </cell>
        </row>
        <row r="1933">
          <cell r="A1933">
            <v>1933</v>
          </cell>
          <cell r="F1933">
            <v>85.71</v>
          </cell>
          <cell r="G1933">
            <v>85.71</v>
          </cell>
          <cell r="H1933">
            <v>0</v>
          </cell>
          <cell r="I1933">
            <v>0</v>
          </cell>
          <cell r="J1933">
            <v>0</v>
          </cell>
          <cell r="K1933">
            <v>0</v>
          </cell>
          <cell r="N1933">
            <v>36.8553</v>
          </cell>
          <cell r="O1933">
            <v>48.854700000000001</v>
          </cell>
          <cell r="Q1933">
            <v>0</v>
          </cell>
          <cell r="R1933">
            <v>0</v>
          </cell>
          <cell r="T1933">
            <v>0</v>
          </cell>
          <cell r="U1933">
            <v>0</v>
          </cell>
          <cell r="V1933">
            <v>0</v>
          </cell>
          <cell r="W1933">
            <v>0</v>
          </cell>
          <cell r="X1933">
            <v>0</v>
          </cell>
          <cell r="Y1933">
            <v>0</v>
          </cell>
          <cell r="Z1933">
            <v>0</v>
          </cell>
          <cell r="AA1933">
            <v>0</v>
          </cell>
          <cell r="AB1933">
            <v>0</v>
          </cell>
          <cell r="AD1933">
            <v>254</v>
          </cell>
          <cell r="AE1933" t="str">
            <v>NA</v>
          </cell>
          <cell r="AF1933" t="str">
            <v>254.NA1</v>
          </cell>
        </row>
        <row r="1934">
          <cell r="A1934">
            <v>1934</v>
          </cell>
          <cell r="AD1934">
            <v>254</v>
          </cell>
          <cell r="AE1934" t="str">
            <v>NA</v>
          </cell>
          <cell r="AF1934" t="str">
            <v>254.NA2</v>
          </cell>
        </row>
        <row r="1935">
          <cell r="A1935">
            <v>1935</v>
          </cell>
          <cell r="B1935">
            <v>22841</v>
          </cell>
          <cell r="C1935" t="str">
            <v>Accum Hydro Relicensing Obligation</v>
          </cell>
          <cell r="AD1935">
            <v>22841</v>
          </cell>
          <cell r="AE1935" t="str">
            <v>NA</v>
          </cell>
          <cell r="AF1935" t="str">
            <v>22841.NA</v>
          </cell>
        </row>
        <row r="1936">
          <cell r="A1936">
            <v>1936</v>
          </cell>
          <cell r="D1936" t="str">
            <v>CAGW</v>
          </cell>
          <cell r="E1936" t="str">
            <v>P</v>
          </cell>
          <cell r="F1936">
            <v>-339450.2680965066</v>
          </cell>
          <cell r="G1936">
            <v>-339450.2680965066</v>
          </cell>
          <cell r="H1936">
            <v>0</v>
          </cell>
          <cell r="I1936">
            <v>0</v>
          </cell>
          <cell r="J1936">
            <v>0</v>
          </cell>
          <cell r="K1936">
            <v>0</v>
          </cell>
          <cell r="M1936">
            <v>0.43</v>
          </cell>
          <cell r="N1936">
            <v>-145963.61528149783</v>
          </cell>
          <cell r="O1936">
            <v>-193486.65281500877</v>
          </cell>
          <cell r="P1936">
            <v>0.43</v>
          </cell>
          <cell r="Q1936">
            <v>0</v>
          </cell>
          <cell r="R1936">
            <v>0</v>
          </cell>
          <cell r="S1936" t="str">
            <v>PLNT</v>
          </cell>
          <cell r="T1936">
            <v>0</v>
          </cell>
          <cell r="U1936">
            <v>0</v>
          </cell>
          <cell r="V1936">
            <v>0</v>
          </cell>
          <cell r="W1936">
            <v>0</v>
          </cell>
          <cell r="X1936">
            <v>0</v>
          </cell>
          <cell r="Y1936">
            <v>0</v>
          </cell>
          <cell r="Z1936">
            <v>0</v>
          </cell>
          <cell r="AA1936">
            <v>0</v>
          </cell>
          <cell r="AB1936">
            <v>0</v>
          </cell>
          <cell r="AD1936">
            <v>22841</v>
          </cell>
          <cell r="AE1936" t="str">
            <v>CAGW</v>
          </cell>
          <cell r="AF1936" t="str">
            <v>22841.CAGW</v>
          </cell>
        </row>
        <row r="1937">
          <cell r="A1937">
            <v>1937</v>
          </cell>
          <cell r="F1937">
            <v>-339450.2680965066</v>
          </cell>
          <cell r="G1937">
            <v>-339450.2680965066</v>
          </cell>
          <cell r="H1937">
            <v>0</v>
          </cell>
          <cell r="I1937">
            <v>0</v>
          </cell>
          <cell r="J1937">
            <v>0</v>
          </cell>
          <cell r="K1937">
            <v>0</v>
          </cell>
          <cell r="N1937">
            <v>-145963.61528149783</v>
          </cell>
          <cell r="O1937">
            <v>-193486.65281500877</v>
          </cell>
          <cell r="Q1937">
            <v>0</v>
          </cell>
          <cell r="R1937">
            <v>0</v>
          </cell>
          <cell r="T1937">
            <v>0</v>
          </cell>
          <cell r="U1937">
            <v>0</v>
          </cell>
          <cell r="V1937">
            <v>0</v>
          </cell>
          <cell r="W1937">
            <v>0</v>
          </cell>
          <cell r="X1937">
            <v>0</v>
          </cell>
          <cell r="Y1937">
            <v>0</v>
          </cell>
          <cell r="Z1937">
            <v>0</v>
          </cell>
          <cell r="AA1937">
            <v>0</v>
          </cell>
          <cell r="AB1937">
            <v>0</v>
          </cell>
          <cell r="AD1937">
            <v>22841</v>
          </cell>
          <cell r="AE1937" t="str">
            <v>NA</v>
          </cell>
          <cell r="AF1937" t="str">
            <v>22841.NA1</v>
          </cell>
        </row>
        <row r="1938">
          <cell r="A1938">
            <v>1938</v>
          </cell>
          <cell r="AD1938">
            <v>22841</v>
          </cell>
          <cell r="AE1938" t="str">
            <v>NA</v>
          </cell>
          <cell r="AF1938" t="str">
            <v>22841.NA2</v>
          </cell>
        </row>
        <row r="1939">
          <cell r="A1939">
            <v>1939</v>
          </cell>
          <cell r="B1939">
            <v>22842</v>
          </cell>
          <cell r="C1939" t="str">
            <v>Accum Misc Oper Prov-Trojan</v>
          </cell>
          <cell r="D1939" t="str">
            <v>TROJD</v>
          </cell>
          <cell r="E1939" t="str">
            <v>P</v>
          </cell>
          <cell r="F1939">
            <v>0</v>
          </cell>
          <cell r="G1939">
            <v>0</v>
          </cell>
          <cell r="H1939">
            <v>0</v>
          </cell>
          <cell r="I1939">
            <v>0</v>
          </cell>
          <cell r="J1939">
            <v>0</v>
          </cell>
          <cell r="K1939">
            <v>0</v>
          </cell>
          <cell r="M1939">
            <v>0.43</v>
          </cell>
          <cell r="N1939">
            <v>0</v>
          </cell>
          <cell r="O1939">
            <v>0</v>
          </cell>
          <cell r="P1939">
            <v>0.43</v>
          </cell>
          <cell r="Q1939">
            <v>0</v>
          </cell>
          <cell r="R1939">
            <v>0</v>
          </cell>
          <cell r="S1939" t="str">
            <v>PLNT</v>
          </cell>
          <cell r="T1939">
            <v>0</v>
          </cell>
          <cell r="U1939">
            <v>0</v>
          </cell>
          <cell r="V1939">
            <v>0</v>
          </cell>
          <cell r="W1939">
            <v>0</v>
          </cell>
          <cell r="X1939">
            <v>0</v>
          </cell>
          <cell r="Y1939">
            <v>0</v>
          </cell>
          <cell r="Z1939">
            <v>0</v>
          </cell>
          <cell r="AA1939">
            <v>0</v>
          </cell>
          <cell r="AB1939">
            <v>0</v>
          </cell>
          <cell r="AD1939">
            <v>22842</v>
          </cell>
          <cell r="AE1939" t="str">
            <v>TROJD</v>
          </cell>
          <cell r="AF1939" t="str">
            <v>22842.TROJD</v>
          </cell>
        </row>
        <row r="1940">
          <cell r="A1940">
            <v>1940</v>
          </cell>
          <cell r="B1940">
            <v>254</v>
          </cell>
          <cell r="C1940" t="str">
            <v>Regulatory Liability</v>
          </cell>
          <cell r="D1940" t="str">
            <v>SE</v>
          </cell>
          <cell r="E1940" t="str">
            <v>P</v>
          </cell>
          <cell r="F1940">
            <v>0</v>
          </cell>
          <cell r="G1940">
            <v>0</v>
          </cell>
          <cell r="H1940">
            <v>0</v>
          </cell>
          <cell r="I1940">
            <v>0</v>
          </cell>
          <cell r="J1940">
            <v>0</v>
          </cell>
          <cell r="K1940">
            <v>0</v>
          </cell>
          <cell r="M1940">
            <v>0.43</v>
          </cell>
          <cell r="N1940">
            <v>0</v>
          </cell>
          <cell r="O1940">
            <v>0</v>
          </cell>
          <cell r="P1940">
            <v>0.43</v>
          </cell>
          <cell r="Q1940">
            <v>0</v>
          </cell>
          <cell r="R1940">
            <v>0</v>
          </cell>
          <cell r="S1940" t="str">
            <v>PLNT</v>
          </cell>
          <cell r="T1940">
            <v>0</v>
          </cell>
          <cell r="U1940">
            <v>0</v>
          </cell>
          <cell r="V1940">
            <v>0</v>
          </cell>
          <cell r="W1940">
            <v>0</v>
          </cell>
          <cell r="X1940">
            <v>0</v>
          </cell>
          <cell r="Y1940">
            <v>0</v>
          </cell>
          <cell r="Z1940">
            <v>0</v>
          </cell>
          <cell r="AA1940">
            <v>0</v>
          </cell>
          <cell r="AB1940">
            <v>0</v>
          </cell>
          <cell r="AD1940">
            <v>254</v>
          </cell>
          <cell r="AE1940" t="str">
            <v>SE</v>
          </cell>
          <cell r="AF1940" t="str">
            <v>254.SE</v>
          </cell>
        </row>
        <row r="1941">
          <cell r="A1941">
            <v>1941</v>
          </cell>
          <cell r="B1941">
            <v>254</v>
          </cell>
          <cell r="C1941" t="str">
            <v>Regulatory Liability</v>
          </cell>
          <cell r="D1941" t="str">
            <v>S</v>
          </cell>
          <cell r="E1941" t="str">
            <v>P</v>
          </cell>
          <cell r="F1941">
            <v>0</v>
          </cell>
          <cell r="G1941">
            <v>0</v>
          </cell>
          <cell r="H1941">
            <v>0</v>
          </cell>
          <cell r="I1941">
            <v>0</v>
          </cell>
          <cell r="J1941">
            <v>0</v>
          </cell>
          <cell r="K1941">
            <v>0</v>
          </cell>
          <cell r="M1941">
            <v>0.43</v>
          </cell>
          <cell r="N1941">
            <v>0</v>
          </cell>
          <cell r="O1941">
            <v>0</v>
          </cell>
          <cell r="P1941">
            <v>0.43</v>
          </cell>
          <cell r="Q1941">
            <v>0</v>
          </cell>
          <cell r="R1941">
            <v>0</v>
          </cell>
          <cell r="S1941" t="str">
            <v>PLNT</v>
          </cell>
          <cell r="T1941">
            <v>0</v>
          </cell>
          <cell r="U1941">
            <v>0</v>
          </cell>
          <cell r="V1941">
            <v>0</v>
          </cell>
          <cell r="W1941">
            <v>0</v>
          </cell>
          <cell r="X1941">
            <v>0</v>
          </cell>
          <cell r="Y1941">
            <v>0</v>
          </cell>
          <cell r="Z1941">
            <v>0</v>
          </cell>
          <cell r="AA1941">
            <v>0</v>
          </cell>
          <cell r="AB1941">
            <v>0</v>
          </cell>
          <cell r="AD1941">
            <v>254</v>
          </cell>
          <cell r="AE1941" t="str">
            <v>S</v>
          </cell>
          <cell r="AF1941" t="str">
            <v>254.S1</v>
          </cell>
        </row>
        <row r="1942">
          <cell r="A1942">
            <v>1942</v>
          </cell>
          <cell r="F1942">
            <v>0</v>
          </cell>
          <cell r="G1942">
            <v>0</v>
          </cell>
          <cell r="H1942">
            <v>0</v>
          </cell>
          <cell r="I1942">
            <v>0</v>
          </cell>
          <cell r="J1942">
            <v>0</v>
          </cell>
          <cell r="K1942">
            <v>0</v>
          </cell>
          <cell r="N1942">
            <v>0</v>
          </cell>
          <cell r="O1942">
            <v>0</v>
          </cell>
          <cell r="Q1942">
            <v>0</v>
          </cell>
          <cell r="R1942">
            <v>0</v>
          </cell>
          <cell r="T1942">
            <v>0</v>
          </cell>
          <cell r="U1942">
            <v>0</v>
          </cell>
          <cell r="V1942">
            <v>0</v>
          </cell>
          <cell r="W1942">
            <v>0</v>
          </cell>
          <cell r="X1942">
            <v>0</v>
          </cell>
          <cell r="Y1942">
            <v>0</v>
          </cell>
          <cell r="Z1942">
            <v>0</v>
          </cell>
          <cell r="AA1942">
            <v>0</v>
          </cell>
          <cell r="AB1942">
            <v>0</v>
          </cell>
          <cell r="AD1942">
            <v>254</v>
          </cell>
          <cell r="AE1942" t="str">
            <v>NA</v>
          </cell>
          <cell r="AF1942" t="str">
            <v>254.NA3</v>
          </cell>
        </row>
        <row r="1943">
          <cell r="A1943">
            <v>1943</v>
          </cell>
          <cell r="AD1943">
            <v>254</v>
          </cell>
          <cell r="AE1943" t="str">
            <v>NA</v>
          </cell>
          <cell r="AF1943" t="str">
            <v>254.NA4</v>
          </cell>
        </row>
        <row r="1944">
          <cell r="A1944">
            <v>1944</v>
          </cell>
          <cell r="B1944">
            <v>252</v>
          </cell>
          <cell r="C1944" t="str">
            <v>Customer Advances for Construction</v>
          </cell>
          <cell r="AD1944">
            <v>252</v>
          </cell>
          <cell r="AE1944" t="str">
            <v>NA</v>
          </cell>
          <cell r="AF1944" t="str">
            <v>252.NA</v>
          </cell>
        </row>
        <row r="1945">
          <cell r="A1945">
            <v>1945</v>
          </cell>
          <cell r="D1945" t="str">
            <v>S</v>
          </cell>
          <cell r="E1945" t="str">
            <v>DPW</v>
          </cell>
          <cell r="F1945">
            <v>-177751.86833333332</v>
          </cell>
          <cell r="G1945">
            <v>0</v>
          </cell>
          <cell r="H1945">
            <v>0</v>
          </cell>
          <cell r="I1945">
            <v>-177751.86833333332</v>
          </cell>
          <cell r="J1945">
            <v>0</v>
          </cell>
          <cell r="K1945">
            <v>0</v>
          </cell>
          <cell r="M1945">
            <v>0.43</v>
          </cell>
          <cell r="N1945">
            <v>0</v>
          </cell>
          <cell r="O1945">
            <v>0</v>
          </cell>
          <cell r="P1945">
            <v>0.43</v>
          </cell>
          <cell r="Q1945">
            <v>0</v>
          </cell>
          <cell r="R1945">
            <v>0</v>
          </cell>
          <cell r="S1945" t="str">
            <v>PLNT</v>
          </cell>
          <cell r="T1945">
            <v>-20928.479076710577</v>
          </cell>
          <cell r="U1945">
            <v>-85190.537375644431</v>
          </cell>
          <cell r="V1945">
            <v>-43498.666053377718</v>
          </cell>
          <cell r="W1945">
            <v>-4875.3199857936643</v>
          </cell>
          <cell r="X1945">
            <v>-23258.865841806917</v>
          </cell>
          <cell r="Y1945">
            <v>0</v>
          </cell>
          <cell r="Z1945">
            <v>0</v>
          </cell>
          <cell r="AA1945">
            <v>0</v>
          </cell>
          <cell r="AB1945">
            <v>0</v>
          </cell>
          <cell r="AD1945">
            <v>252</v>
          </cell>
          <cell r="AE1945" t="str">
            <v>S</v>
          </cell>
          <cell r="AF1945" t="str">
            <v>252.S</v>
          </cell>
        </row>
        <row r="1946">
          <cell r="A1946">
            <v>1946</v>
          </cell>
          <cell r="D1946" t="str">
            <v>SNPD</v>
          </cell>
          <cell r="E1946" t="str">
            <v>DPW</v>
          </cell>
          <cell r="F1946">
            <v>0</v>
          </cell>
          <cell r="G1946">
            <v>0</v>
          </cell>
          <cell r="H1946">
            <v>0</v>
          </cell>
          <cell r="I1946">
            <v>0</v>
          </cell>
          <cell r="J1946">
            <v>0</v>
          </cell>
          <cell r="K1946">
            <v>0</v>
          </cell>
          <cell r="M1946">
            <v>0.43</v>
          </cell>
          <cell r="N1946">
            <v>0</v>
          </cell>
          <cell r="O1946">
            <v>0</v>
          </cell>
          <cell r="P1946">
            <v>0.43</v>
          </cell>
          <cell r="Q1946">
            <v>0</v>
          </cell>
          <cell r="R1946">
            <v>0</v>
          </cell>
          <cell r="S1946" t="str">
            <v>PLNT</v>
          </cell>
          <cell r="T1946">
            <v>0</v>
          </cell>
          <cell r="U1946">
            <v>0</v>
          </cell>
          <cell r="V1946">
            <v>0</v>
          </cell>
          <cell r="W1946">
            <v>0</v>
          </cell>
          <cell r="X1946">
            <v>0</v>
          </cell>
          <cell r="Y1946">
            <v>0</v>
          </cell>
          <cell r="Z1946">
            <v>0</v>
          </cell>
          <cell r="AA1946">
            <v>0</v>
          </cell>
          <cell r="AB1946">
            <v>0</v>
          </cell>
          <cell r="AD1946">
            <v>252</v>
          </cell>
          <cell r="AE1946" t="str">
            <v>SNPD</v>
          </cell>
          <cell r="AF1946" t="str">
            <v>252.SNPD</v>
          </cell>
        </row>
        <row r="1947">
          <cell r="A1947">
            <v>1947</v>
          </cell>
          <cell r="D1947" t="str">
            <v>SG</v>
          </cell>
          <cell r="E1947" t="str">
            <v>T</v>
          </cell>
          <cell r="F1947">
            <v>-311072.54126489762</v>
          </cell>
          <cell r="G1947">
            <v>0</v>
          </cell>
          <cell r="H1947">
            <v>-311072.54126489762</v>
          </cell>
          <cell r="I1947">
            <v>0</v>
          </cell>
          <cell r="J1947">
            <v>0</v>
          </cell>
          <cell r="K1947">
            <v>0</v>
          </cell>
          <cell r="M1947">
            <v>0.43</v>
          </cell>
          <cell r="N1947">
            <v>0</v>
          </cell>
          <cell r="O1947">
            <v>0</v>
          </cell>
          <cell r="P1947">
            <v>0.43</v>
          </cell>
          <cell r="Q1947">
            <v>-133761.19274390597</v>
          </cell>
          <cell r="R1947">
            <v>-177311.34852099165</v>
          </cell>
          <cell r="S1947" t="str">
            <v>PLNT</v>
          </cell>
          <cell r="T1947">
            <v>0</v>
          </cell>
          <cell r="U1947">
            <v>0</v>
          </cell>
          <cell r="V1947">
            <v>0</v>
          </cell>
          <cell r="W1947">
            <v>0</v>
          </cell>
          <cell r="X1947">
            <v>0</v>
          </cell>
          <cell r="Y1947">
            <v>0</v>
          </cell>
          <cell r="Z1947">
            <v>0</v>
          </cell>
          <cell r="AA1947">
            <v>0</v>
          </cell>
          <cell r="AB1947">
            <v>0</v>
          </cell>
          <cell r="AD1947">
            <v>252</v>
          </cell>
          <cell r="AE1947" t="str">
            <v>SG</v>
          </cell>
          <cell r="AF1947" t="str">
            <v>252.SG</v>
          </cell>
        </row>
        <row r="1948">
          <cell r="A1948">
            <v>1948</v>
          </cell>
          <cell r="D1948" t="str">
            <v>SO</v>
          </cell>
          <cell r="E1948" t="str">
            <v>DPW</v>
          </cell>
          <cell r="F1948">
            <v>0</v>
          </cell>
          <cell r="G1948">
            <v>0</v>
          </cell>
          <cell r="H1948">
            <v>0</v>
          </cell>
          <cell r="I1948">
            <v>0</v>
          </cell>
          <cell r="J1948">
            <v>0</v>
          </cell>
          <cell r="K1948">
            <v>0</v>
          </cell>
          <cell r="M1948">
            <v>0.43</v>
          </cell>
          <cell r="N1948">
            <v>0</v>
          </cell>
          <cell r="O1948">
            <v>0</v>
          </cell>
          <cell r="P1948">
            <v>0.43</v>
          </cell>
          <cell r="Q1948">
            <v>0</v>
          </cell>
          <cell r="R1948">
            <v>0</v>
          </cell>
          <cell r="S1948" t="str">
            <v>PLNT</v>
          </cell>
          <cell r="T1948">
            <v>0</v>
          </cell>
          <cell r="U1948">
            <v>0</v>
          </cell>
          <cell r="V1948">
            <v>0</v>
          </cell>
          <cell r="W1948">
            <v>0</v>
          </cell>
          <cell r="X1948">
            <v>0</v>
          </cell>
          <cell r="Y1948">
            <v>0</v>
          </cell>
          <cell r="Z1948">
            <v>0</v>
          </cell>
          <cell r="AA1948">
            <v>0</v>
          </cell>
          <cell r="AB1948">
            <v>0</v>
          </cell>
          <cell r="AD1948">
            <v>252</v>
          </cell>
          <cell r="AE1948" t="str">
            <v>SO</v>
          </cell>
          <cell r="AF1948" t="str">
            <v>252.SO</v>
          </cell>
        </row>
        <row r="1949">
          <cell r="A1949">
            <v>1949</v>
          </cell>
          <cell r="D1949" t="str">
            <v>CN</v>
          </cell>
          <cell r="E1949" t="str">
            <v>CUST</v>
          </cell>
          <cell r="F1949">
            <v>2.0945758720662955E-9</v>
          </cell>
          <cell r="G1949">
            <v>0</v>
          </cell>
          <cell r="H1949">
            <v>0</v>
          </cell>
          <cell r="I1949">
            <v>0</v>
          </cell>
          <cell r="J1949">
            <v>2.0945758720662955E-9</v>
          </cell>
          <cell r="K1949">
            <v>0</v>
          </cell>
          <cell r="M1949">
            <v>0.43</v>
          </cell>
          <cell r="N1949">
            <v>0</v>
          </cell>
          <cell r="O1949">
            <v>0</v>
          </cell>
          <cell r="P1949">
            <v>0.43</v>
          </cell>
          <cell r="Q1949">
            <v>0</v>
          </cell>
          <cell r="R1949">
            <v>0</v>
          </cell>
          <cell r="S1949" t="str">
            <v>CUST</v>
          </cell>
          <cell r="T1949">
            <v>0</v>
          </cell>
          <cell r="U1949">
            <v>0</v>
          </cell>
          <cell r="V1949">
            <v>0</v>
          </cell>
          <cell r="W1949">
            <v>0</v>
          </cell>
          <cell r="X1949">
            <v>0</v>
          </cell>
          <cell r="Y1949">
            <v>0</v>
          </cell>
          <cell r="Z1949">
            <v>0</v>
          </cell>
          <cell r="AA1949">
            <v>0</v>
          </cell>
          <cell r="AB1949">
            <v>0</v>
          </cell>
          <cell r="AD1949">
            <v>252</v>
          </cell>
          <cell r="AE1949" t="str">
            <v>CN</v>
          </cell>
          <cell r="AF1949" t="str">
            <v>252.CN</v>
          </cell>
        </row>
        <row r="1950">
          <cell r="A1950">
            <v>1950</v>
          </cell>
          <cell r="F1950">
            <v>-488824.40959822887</v>
          </cell>
          <cell r="G1950">
            <v>0</v>
          </cell>
          <cell r="H1950">
            <v>-311072.54126489762</v>
          </cell>
          <cell r="I1950">
            <v>-177751.86833333332</v>
          </cell>
          <cell r="J1950">
            <v>2.0945758720662955E-9</v>
          </cell>
          <cell r="K1950">
            <v>0</v>
          </cell>
          <cell r="N1950">
            <v>0</v>
          </cell>
          <cell r="O1950">
            <v>0</v>
          </cell>
          <cell r="Q1950">
            <v>-133761.19274390597</v>
          </cell>
          <cell r="R1950">
            <v>-177311.34852099165</v>
          </cell>
          <cell r="T1950">
            <v>-20928.479076710577</v>
          </cell>
          <cell r="U1950">
            <v>-85190.537375644431</v>
          </cell>
          <cell r="V1950">
            <v>-43498.666053377718</v>
          </cell>
          <cell r="W1950">
            <v>-4875.3199857936643</v>
          </cell>
          <cell r="X1950">
            <v>-23258.865841806917</v>
          </cell>
          <cell r="Y1950">
            <v>0</v>
          </cell>
          <cell r="Z1950">
            <v>0</v>
          </cell>
          <cell r="AA1950">
            <v>0</v>
          </cell>
          <cell r="AB1950">
            <v>0</v>
          </cell>
          <cell r="AD1950">
            <v>252</v>
          </cell>
          <cell r="AE1950" t="str">
            <v>NA</v>
          </cell>
          <cell r="AF1950" t="str">
            <v>252.NA1</v>
          </cell>
        </row>
        <row r="1951">
          <cell r="A1951">
            <v>1951</v>
          </cell>
          <cell r="AD1951">
            <v>252</v>
          </cell>
          <cell r="AE1951" t="str">
            <v>NA</v>
          </cell>
          <cell r="AF1951" t="str">
            <v>252.NA2</v>
          </cell>
        </row>
        <row r="1952">
          <cell r="A1952">
            <v>1952</v>
          </cell>
          <cell r="B1952">
            <v>25398</v>
          </cell>
          <cell r="C1952" t="str">
            <v>SO2 Emissions</v>
          </cell>
          <cell r="AD1952">
            <v>25398</v>
          </cell>
          <cell r="AE1952" t="str">
            <v>NA</v>
          </cell>
          <cell r="AF1952" t="str">
            <v>25398.NA</v>
          </cell>
        </row>
        <row r="1953">
          <cell r="A1953">
            <v>1953</v>
          </cell>
          <cell r="D1953" t="str">
            <v>S</v>
          </cell>
          <cell r="E1953" t="str">
            <v>P</v>
          </cell>
          <cell r="F1953">
            <v>-402745.59474258736</v>
          </cell>
          <cell r="G1953">
            <v>-402745.59474258736</v>
          </cell>
          <cell r="H1953">
            <v>0</v>
          </cell>
          <cell r="I1953">
            <v>0</v>
          </cell>
          <cell r="J1953">
            <v>0</v>
          </cell>
          <cell r="K1953">
            <v>0</v>
          </cell>
          <cell r="M1953">
            <v>0.43</v>
          </cell>
          <cell r="N1953">
            <v>-173180.60573931257</v>
          </cell>
          <cell r="O1953">
            <v>-229564.98900327482</v>
          </cell>
          <cell r="P1953">
            <v>0.43</v>
          </cell>
          <cell r="Q1953">
            <v>0</v>
          </cell>
          <cell r="R1953">
            <v>0</v>
          </cell>
          <cell r="S1953" t="str">
            <v>PLNT</v>
          </cell>
          <cell r="T1953">
            <v>0</v>
          </cell>
          <cell r="U1953">
            <v>0</v>
          </cell>
          <cell r="V1953">
            <v>0</v>
          </cell>
          <cell r="W1953">
            <v>0</v>
          </cell>
          <cell r="X1953">
            <v>0</v>
          </cell>
          <cell r="Y1953">
            <v>0</v>
          </cell>
          <cell r="Z1953">
            <v>0</v>
          </cell>
          <cell r="AA1953">
            <v>0</v>
          </cell>
          <cell r="AB1953">
            <v>0</v>
          </cell>
          <cell r="AD1953">
            <v>25398</v>
          </cell>
          <cell r="AE1953" t="str">
            <v>S</v>
          </cell>
          <cell r="AF1953" t="str">
            <v>25398.S</v>
          </cell>
        </row>
        <row r="1954">
          <cell r="A1954">
            <v>1954</v>
          </cell>
          <cell r="F1954">
            <v>-402745.59474258736</v>
          </cell>
          <cell r="G1954">
            <v>-402745.59474258736</v>
          </cell>
          <cell r="H1954">
            <v>0</v>
          </cell>
          <cell r="I1954">
            <v>0</v>
          </cell>
          <cell r="J1954">
            <v>0</v>
          </cell>
          <cell r="K1954">
            <v>0</v>
          </cell>
          <cell r="N1954">
            <v>-173180.60573931257</v>
          </cell>
          <cell r="O1954">
            <v>-229564.98900327482</v>
          </cell>
          <cell r="Q1954">
            <v>0</v>
          </cell>
          <cell r="R1954">
            <v>0</v>
          </cell>
          <cell r="T1954">
            <v>0</v>
          </cell>
          <cell r="U1954">
            <v>0</v>
          </cell>
          <cell r="V1954">
            <v>0</v>
          </cell>
          <cell r="W1954">
            <v>0</v>
          </cell>
          <cell r="X1954">
            <v>0</v>
          </cell>
          <cell r="AD1954">
            <v>25398</v>
          </cell>
          <cell r="AE1954" t="str">
            <v>NA</v>
          </cell>
          <cell r="AF1954" t="str">
            <v>25398.NA1</v>
          </cell>
        </row>
        <row r="1955">
          <cell r="A1955">
            <v>1955</v>
          </cell>
          <cell r="AD1955">
            <v>25398</v>
          </cell>
          <cell r="AE1955" t="str">
            <v>NA</v>
          </cell>
          <cell r="AF1955" t="str">
            <v>25398.NA2</v>
          </cell>
        </row>
        <row r="1956">
          <cell r="A1956">
            <v>1956</v>
          </cell>
          <cell r="B1956">
            <v>25399</v>
          </cell>
          <cell r="C1956" t="str">
            <v>Other Deferred Credits</v>
          </cell>
          <cell r="AD1956">
            <v>25399</v>
          </cell>
          <cell r="AE1956" t="str">
            <v>NA</v>
          </cell>
          <cell r="AF1956" t="str">
            <v>25399.NA</v>
          </cell>
        </row>
        <row r="1957">
          <cell r="A1957">
            <v>1957</v>
          </cell>
          <cell r="D1957" t="str">
            <v>S</v>
          </cell>
          <cell r="E1957" t="str">
            <v>P</v>
          </cell>
          <cell r="F1957">
            <v>-374769.99125000002</v>
          </cell>
          <cell r="G1957">
            <v>-374769.99125000002</v>
          </cell>
          <cell r="H1957">
            <v>0</v>
          </cell>
          <cell r="I1957">
            <v>0</v>
          </cell>
          <cell r="J1957">
            <v>0</v>
          </cell>
          <cell r="K1957">
            <v>0</v>
          </cell>
          <cell r="M1957">
            <v>0.43</v>
          </cell>
          <cell r="N1957">
            <v>-161151.09623749999</v>
          </cell>
          <cell r="O1957">
            <v>-213618.89501250003</v>
          </cell>
          <cell r="P1957">
            <v>0.43</v>
          </cell>
          <cell r="Q1957">
            <v>0</v>
          </cell>
          <cell r="R1957">
            <v>0</v>
          </cell>
          <cell r="S1957" t="str">
            <v>PLNT</v>
          </cell>
          <cell r="T1957">
            <v>0</v>
          </cell>
          <cell r="U1957">
            <v>0</v>
          </cell>
          <cell r="V1957">
            <v>0</v>
          </cell>
          <cell r="W1957">
            <v>0</v>
          </cell>
          <cell r="X1957">
            <v>0</v>
          </cell>
          <cell r="Y1957">
            <v>0</v>
          </cell>
          <cell r="Z1957">
            <v>0</v>
          </cell>
          <cell r="AA1957">
            <v>0</v>
          </cell>
          <cell r="AB1957">
            <v>0</v>
          </cell>
          <cell r="AD1957">
            <v>25399</v>
          </cell>
          <cell r="AE1957" t="str">
            <v>S</v>
          </cell>
          <cell r="AF1957" t="str">
            <v>25399.S</v>
          </cell>
        </row>
        <row r="1958">
          <cell r="A1958">
            <v>1958</v>
          </cell>
          <cell r="D1958" t="str">
            <v>GPS</v>
          </cell>
          <cell r="E1958" t="str">
            <v>GP</v>
          </cell>
          <cell r="F1958">
            <v>0</v>
          </cell>
          <cell r="G1958">
            <v>0</v>
          </cell>
          <cell r="H1958">
            <v>0</v>
          </cell>
          <cell r="I1958">
            <v>0</v>
          </cell>
          <cell r="J1958">
            <v>0</v>
          </cell>
          <cell r="K1958">
            <v>0</v>
          </cell>
          <cell r="M1958">
            <v>0.43</v>
          </cell>
          <cell r="N1958">
            <v>0</v>
          </cell>
          <cell r="O1958">
            <v>0</v>
          </cell>
          <cell r="P1958">
            <v>0.43</v>
          </cell>
          <cell r="Q1958">
            <v>0</v>
          </cell>
          <cell r="R1958">
            <v>0</v>
          </cell>
          <cell r="S1958" t="str">
            <v>PLNT</v>
          </cell>
          <cell r="T1958">
            <v>0</v>
          </cell>
          <cell r="U1958">
            <v>0</v>
          </cell>
          <cell r="V1958">
            <v>0</v>
          </cell>
          <cell r="W1958">
            <v>0</v>
          </cell>
          <cell r="X1958">
            <v>0</v>
          </cell>
          <cell r="Y1958">
            <v>0</v>
          </cell>
          <cell r="Z1958">
            <v>0</v>
          </cell>
          <cell r="AA1958">
            <v>0</v>
          </cell>
          <cell r="AB1958">
            <v>0</v>
          </cell>
          <cell r="AD1958">
            <v>25399</v>
          </cell>
          <cell r="AE1958" t="str">
            <v>GPS</v>
          </cell>
          <cell r="AF1958" t="str">
            <v>25399.GPS</v>
          </cell>
        </row>
        <row r="1959">
          <cell r="A1959">
            <v>1959</v>
          </cell>
          <cell r="D1959" t="str">
            <v>SO</v>
          </cell>
          <cell r="E1959" t="str">
            <v>GP</v>
          </cell>
          <cell r="F1959">
            <v>-1490381.7544329769</v>
          </cell>
          <cell r="G1959">
            <v>-721623.10073149833</v>
          </cell>
          <cell r="H1959">
            <v>-364642.16662754363</v>
          </cell>
          <cell r="I1959">
            <v>-395089.21246538055</v>
          </cell>
          <cell r="J1959">
            <v>-9027.2746085545896</v>
          </cell>
          <cell r="K1959">
            <v>0</v>
          </cell>
          <cell r="M1959">
            <v>0.43</v>
          </cell>
          <cell r="N1959">
            <v>-310297.93331454427</v>
          </cell>
          <cell r="O1959">
            <v>-411325.16741695406</v>
          </cell>
          <cell r="P1959">
            <v>0.43</v>
          </cell>
          <cell r="Q1959">
            <v>-156796.13164984377</v>
          </cell>
          <cell r="R1959">
            <v>-207846.03497769989</v>
          </cell>
          <cell r="S1959" t="str">
            <v>PLNT</v>
          </cell>
          <cell r="T1959">
            <v>-46517.746305821449</v>
          </cell>
          <cell r="U1959">
            <v>-189353.07199206614</v>
          </cell>
          <cell r="V1959">
            <v>-96684.518005152073</v>
          </cell>
          <cell r="W1959">
            <v>-10836.377427503734</v>
          </cell>
          <cell r="X1959">
            <v>-51697.498734837129</v>
          </cell>
          <cell r="Y1959">
            <v>0</v>
          </cell>
          <cell r="Z1959">
            <v>0</v>
          </cell>
          <cell r="AA1959">
            <v>0</v>
          </cell>
          <cell r="AB1959">
            <v>0</v>
          </cell>
          <cell r="AD1959">
            <v>25399</v>
          </cell>
          <cell r="AE1959" t="str">
            <v>SO</v>
          </cell>
          <cell r="AF1959" t="str">
            <v>25399.SO</v>
          </cell>
        </row>
        <row r="1960">
          <cell r="A1960">
            <v>1960</v>
          </cell>
          <cell r="D1960" t="str">
            <v>CAGW</v>
          </cell>
          <cell r="E1960" t="str">
            <v>P</v>
          </cell>
          <cell r="F1960">
            <v>-253.93374211571791</v>
          </cell>
          <cell r="G1960">
            <v>-253.93374211571791</v>
          </cell>
          <cell r="H1960">
            <v>0</v>
          </cell>
          <cell r="I1960">
            <v>0</v>
          </cell>
          <cell r="J1960">
            <v>0</v>
          </cell>
          <cell r="K1960">
            <v>0</v>
          </cell>
          <cell r="M1960">
            <v>0.43</v>
          </cell>
          <cell r="N1960">
            <v>-109.1915091097587</v>
          </cell>
          <cell r="O1960">
            <v>-144.74223300595924</v>
          </cell>
          <cell r="P1960">
            <v>0.43</v>
          </cell>
          <cell r="Q1960">
            <v>0</v>
          </cell>
          <cell r="R1960">
            <v>0</v>
          </cell>
          <cell r="S1960" t="str">
            <v>PLNT</v>
          </cell>
          <cell r="T1960">
            <v>0</v>
          </cell>
          <cell r="U1960">
            <v>0</v>
          </cell>
          <cell r="V1960">
            <v>0</v>
          </cell>
          <cell r="W1960">
            <v>0</v>
          </cell>
          <cell r="X1960">
            <v>0</v>
          </cell>
          <cell r="Y1960">
            <v>0</v>
          </cell>
          <cell r="Z1960">
            <v>0</v>
          </cell>
          <cell r="AA1960">
            <v>0</v>
          </cell>
          <cell r="AB1960">
            <v>0</v>
          </cell>
          <cell r="AD1960">
            <v>25399</v>
          </cell>
          <cell r="AE1960" t="str">
            <v>CAGW</v>
          </cell>
          <cell r="AF1960" t="str">
            <v>25399.CAGW</v>
          </cell>
        </row>
        <row r="1961">
          <cell r="A1961">
            <v>1961</v>
          </cell>
          <cell r="D1961" t="str">
            <v>SG</v>
          </cell>
          <cell r="E1961" t="str">
            <v>P</v>
          </cell>
          <cell r="F1961">
            <v>-645671.89418310113</v>
          </cell>
          <cell r="G1961">
            <v>-645671.89418310113</v>
          </cell>
          <cell r="H1961">
            <v>0</v>
          </cell>
          <cell r="I1961">
            <v>0</v>
          </cell>
          <cell r="J1961">
            <v>0</v>
          </cell>
          <cell r="K1961">
            <v>0</v>
          </cell>
          <cell r="M1961">
            <v>0.43</v>
          </cell>
          <cell r="N1961">
            <v>-277638.91449873347</v>
          </cell>
          <cell r="O1961">
            <v>-368032.97968436766</v>
          </cell>
          <cell r="P1961">
            <v>0.43</v>
          </cell>
          <cell r="Q1961">
            <v>0</v>
          </cell>
          <cell r="R1961">
            <v>0</v>
          </cell>
          <cell r="S1961" t="str">
            <v>PLNT</v>
          </cell>
          <cell r="T1961">
            <v>0</v>
          </cell>
          <cell r="U1961">
            <v>0</v>
          </cell>
          <cell r="V1961">
            <v>0</v>
          </cell>
          <cell r="W1961">
            <v>0</v>
          </cell>
          <cell r="X1961">
            <v>0</v>
          </cell>
          <cell r="Y1961">
            <v>0</v>
          </cell>
          <cell r="Z1961">
            <v>0</v>
          </cell>
          <cell r="AA1961">
            <v>0</v>
          </cell>
          <cell r="AB1961">
            <v>0</v>
          </cell>
          <cell r="AD1961">
            <v>25399</v>
          </cell>
          <cell r="AE1961" t="str">
            <v>SG</v>
          </cell>
          <cell r="AF1961" t="str">
            <v>25399.SG</v>
          </cell>
        </row>
        <row r="1962">
          <cell r="A1962">
            <v>1962</v>
          </cell>
          <cell r="F1962">
            <v>-2511077.5736081935</v>
          </cell>
          <cell r="G1962">
            <v>-1742318.9199067152</v>
          </cell>
          <cell r="H1962">
            <v>-364642.16662754363</v>
          </cell>
          <cell r="I1962">
            <v>-395089.21246538055</v>
          </cell>
          <cell r="J1962">
            <v>-9027.2746085545896</v>
          </cell>
          <cell r="K1962">
            <v>0</v>
          </cell>
          <cell r="N1962">
            <v>-749197.13555988739</v>
          </cell>
          <cell r="O1962">
            <v>-993121.78434682766</v>
          </cell>
          <cell r="Q1962">
            <v>-156796.13164984377</v>
          </cell>
          <cell r="R1962">
            <v>-207846.03497769989</v>
          </cell>
          <cell r="T1962">
            <v>-46517.746305821449</v>
          </cell>
          <cell r="U1962">
            <v>-189353.07199206614</v>
          </cell>
          <cell r="V1962">
            <v>-96684.518005152073</v>
          </cell>
          <cell r="W1962">
            <v>-10836.377427503734</v>
          </cell>
          <cell r="X1962">
            <v>-51697.498734837129</v>
          </cell>
          <cell r="Y1962">
            <v>0</v>
          </cell>
          <cell r="Z1962">
            <v>0</v>
          </cell>
          <cell r="AA1962">
            <v>0</v>
          </cell>
          <cell r="AB1962">
            <v>0</v>
          </cell>
          <cell r="AD1962">
            <v>25399</v>
          </cell>
          <cell r="AE1962" t="str">
            <v>NA</v>
          </cell>
          <cell r="AF1962" t="str">
            <v>25399.NA1</v>
          </cell>
        </row>
        <row r="1963">
          <cell r="A1963">
            <v>1963</v>
          </cell>
          <cell r="AD1963">
            <v>25399</v>
          </cell>
          <cell r="AE1963" t="str">
            <v>NA</v>
          </cell>
          <cell r="AF1963" t="str">
            <v>25399.NA2</v>
          </cell>
        </row>
        <row r="1964">
          <cell r="A1964">
            <v>1964</v>
          </cell>
          <cell r="B1964">
            <v>190</v>
          </cell>
          <cell r="C1964" t="str">
            <v>Accumulated Deferred Income Taxes</v>
          </cell>
          <cell r="AD1964">
            <v>190</v>
          </cell>
          <cell r="AE1964" t="str">
            <v>NA</v>
          </cell>
          <cell r="AF1964" t="str">
            <v>190.NA</v>
          </cell>
        </row>
        <row r="1965">
          <cell r="A1965">
            <v>1965</v>
          </cell>
          <cell r="D1965" t="str">
            <v>S</v>
          </cell>
          <cell r="E1965" t="str">
            <v>P</v>
          </cell>
          <cell r="F1965">
            <v>152820.62786972756</v>
          </cell>
          <cell r="G1965">
            <v>152820.62786972756</v>
          </cell>
          <cell r="H1965">
            <v>0</v>
          </cell>
          <cell r="I1965">
            <v>0</v>
          </cell>
          <cell r="J1965">
            <v>0</v>
          </cell>
          <cell r="K1965">
            <v>0</v>
          </cell>
          <cell r="M1965">
            <v>0.43</v>
          </cell>
          <cell r="N1965">
            <v>65712.869983982848</v>
          </cell>
          <cell r="O1965">
            <v>87107.757885744722</v>
          </cell>
          <cell r="P1965">
            <v>0.43</v>
          </cell>
          <cell r="Q1965">
            <v>0</v>
          </cell>
          <cell r="R1965">
            <v>0</v>
          </cell>
          <cell r="S1965" t="str">
            <v>PLNT</v>
          </cell>
          <cell r="T1965">
            <v>0</v>
          </cell>
          <cell r="U1965">
            <v>0</v>
          </cell>
          <cell r="V1965">
            <v>0</v>
          </cell>
          <cell r="W1965">
            <v>0</v>
          </cell>
          <cell r="X1965">
            <v>0</v>
          </cell>
          <cell r="Y1965">
            <v>0</v>
          </cell>
          <cell r="Z1965">
            <v>0</v>
          </cell>
          <cell r="AA1965">
            <v>0</v>
          </cell>
          <cell r="AB1965">
            <v>0</v>
          </cell>
          <cell r="AD1965">
            <v>190</v>
          </cell>
          <cell r="AE1965" t="str">
            <v>S</v>
          </cell>
          <cell r="AF1965" t="str">
            <v>190.S</v>
          </cell>
        </row>
        <row r="1966">
          <cell r="A1966">
            <v>1966</v>
          </cell>
          <cell r="D1966" t="str">
            <v>SG</v>
          </cell>
          <cell r="E1966" t="str">
            <v>P</v>
          </cell>
          <cell r="F1966">
            <v>6.6737514513079077E-2</v>
          </cell>
          <cell r="G1966">
            <v>6.6737514513079077E-2</v>
          </cell>
          <cell r="H1966">
            <v>0</v>
          </cell>
          <cell r="I1966">
            <v>0</v>
          </cell>
          <cell r="J1966">
            <v>0</v>
          </cell>
          <cell r="K1966">
            <v>0</v>
          </cell>
          <cell r="M1966">
            <v>0.43</v>
          </cell>
          <cell r="N1966">
            <v>2.8697131240624004E-2</v>
          </cell>
          <cell r="O1966">
            <v>3.8040383272455076E-2</v>
          </cell>
          <cell r="P1966">
            <v>0.43</v>
          </cell>
          <cell r="Q1966">
            <v>0</v>
          </cell>
          <cell r="R1966">
            <v>0</v>
          </cell>
          <cell r="S1966" t="str">
            <v>PLNT</v>
          </cell>
          <cell r="T1966">
            <v>0</v>
          </cell>
          <cell r="U1966">
            <v>0</v>
          </cell>
          <cell r="V1966">
            <v>0</v>
          </cell>
          <cell r="W1966">
            <v>0</v>
          </cell>
          <cell r="X1966">
            <v>0</v>
          </cell>
          <cell r="Y1966">
            <v>0</v>
          </cell>
          <cell r="Z1966">
            <v>0</v>
          </cell>
          <cell r="AA1966">
            <v>0</v>
          </cell>
          <cell r="AB1966">
            <v>0</v>
          </cell>
          <cell r="AD1966">
            <v>190</v>
          </cell>
          <cell r="AE1966" t="str">
            <v>SG</v>
          </cell>
          <cell r="AF1966" t="str">
            <v>190.SG</v>
          </cell>
        </row>
        <row r="1967">
          <cell r="A1967">
            <v>1967</v>
          </cell>
          <cell r="D1967" t="str">
            <v>SO</v>
          </cell>
          <cell r="E1967" t="str">
            <v>LABOR</v>
          </cell>
          <cell r="F1967">
            <v>7.5022033881396055E-2</v>
          </cell>
          <cell r="G1967">
            <v>3.4577063274640572E-2</v>
          </cell>
          <cell r="H1967">
            <v>6.5453657403094301E-3</v>
          </cell>
          <cell r="I1967">
            <v>2.3606272107461527E-2</v>
          </cell>
          <cell r="J1967">
            <v>1.0293332758984529E-2</v>
          </cell>
          <cell r="K1967">
            <v>0</v>
          </cell>
          <cell r="M1967">
            <v>0.43</v>
          </cell>
          <cell r="N1967">
            <v>1.4868137208095445E-2</v>
          </cell>
          <cell r="O1967">
            <v>1.9708926066545129E-2</v>
          </cell>
          <cell r="P1967">
            <v>0.43</v>
          </cell>
          <cell r="Q1967">
            <v>2.8145072683330549E-3</v>
          </cell>
          <cell r="R1967">
            <v>3.7308584719763756E-3</v>
          </cell>
          <cell r="S1967" t="str">
            <v>DISom</v>
          </cell>
          <cell r="T1967">
            <v>3.2641891293052126E-3</v>
          </cell>
          <cell r="U1967">
            <v>1.7265129241992572E-2</v>
          </cell>
          <cell r="V1967">
            <v>1.8440635892716416E-4</v>
          </cell>
          <cell r="W1967">
            <v>2.8925473772365806E-3</v>
          </cell>
          <cell r="X1967">
            <v>0</v>
          </cell>
          <cell r="Y1967">
            <v>0</v>
          </cell>
          <cell r="Z1967">
            <v>0</v>
          </cell>
          <cell r="AA1967">
            <v>0</v>
          </cell>
          <cell r="AB1967">
            <v>0</v>
          </cell>
          <cell r="AD1967">
            <v>190</v>
          </cell>
          <cell r="AE1967" t="str">
            <v>SO</v>
          </cell>
          <cell r="AF1967" t="str">
            <v>190.SO</v>
          </cell>
        </row>
        <row r="1968">
          <cell r="A1968">
            <v>1968</v>
          </cell>
          <cell r="D1968" t="str">
            <v>CN</v>
          </cell>
          <cell r="E1968" t="str">
            <v>CUST</v>
          </cell>
          <cell r="F1968">
            <v>0</v>
          </cell>
          <cell r="G1968">
            <v>0</v>
          </cell>
          <cell r="H1968">
            <v>0</v>
          </cell>
          <cell r="I1968">
            <v>0</v>
          </cell>
          <cell r="J1968">
            <v>0</v>
          </cell>
          <cell r="K1968">
            <v>0</v>
          </cell>
          <cell r="M1968">
            <v>0.43</v>
          </cell>
          <cell r="N1968">
            <v>0</v>
          </cell>
          <cell r="O1968">
            <v>0</v>
          </cell>
          <cell r="P1968">
            <v>0.43</v>
          </cell>
          <cell r="Q1968">
            <v>0</v>
          </cell>
          <cell r="R1968">
            <v>0</v>
          </cell>
          <cell r="S1968" t="str">
            <v>CUST</v>
          </cell>
          <cell r="T1968">
            <v>0</v>
          </cell>
          <cell r="U1968">
            <v>0</v>
          </cell>
          <cell r="V1968">
            <v>0</v>
          </cell>
          <cell r="W1968">
            <v>0</v>
          </cell>
          <cell r="X1968">
            <v>0</v>
          </cell>
          <cell r="Y1968">
            <v>0</v>
          </cell>
          <cell r="Z1968">
            <v>0</v>
          </cell>
          <cell r="AA1968">
            <v>0</v>
          </cell>
          <cell r="AB1968">
            <v>0</v>
          </cell>
          <cell r="AD1968">
            <v>190</v>
          </cell>
          <cell r="AE1968" t="str">
            <v>CN</v>
          </cell>
          <cell r="AF1968" t="str">
            <v>190.CN</v>
          </cell>
        </row>
        <row r="1969">
          <cell r="A1969">
            <v>1969</v>
          </cell>
          <cell r="D1969" t="str">
            <v>BADDEBT</v>
          </cell>
          <cell r="E1969" t="str">
            <v>CUST</v>
          </cell>
          <cell r="F1969">
            <v>-5.3611762647051364E-2</v>
          </cell>
          <cell r="G1969">
            <v>0</v>
          </cell>
          <cell r="H1969">
            <v>0</v>
          </cell>
          <cell r="I1969">
            <v>0</v>
          </cell>
          <cell r="J1969">
            <v>-5.3611762647051364E-2</v>
          </cell>
          <cell r="K1969">
            <v>0</v>
          </cell>
          <cell r="M1969">
            <v>0.43</v>
          </cell>
          <cell r="N1969">
            <v>0</v>
          </cell>
          <cell r="O1969">
            <v>0</v>
          </cell>
          <cell r="P1969">
            <v>0.43</v>
          </cell>
          <cell r="Q1969">
            <v>0</v>
          </cell>
          <cell r="R1969">
            <v>0</v>
          </cell>
          <cell r="S1969" t="str">
            <v>CUST</v>
          </cell>
          <cell r="T1969">
            <v>0</v>
          </cell>
          <cell r="U1969">
            <v>0</v>
          </cell>
          <cell r="V1969">
            <v>0</v>
          </cell>
          <cell r="W1969">
            <v>0</v>
          </cell>
          <cell r="X1969">
            <v>0</v>
          </cell>
          <cell r="Y1969">
            <v>0</v>
          </cell>
          <cell r="Z1969">
            <v>0</v>
          </cell>
          <cell r="AA1969">
            <v>0</v>
          </cell>
          <cell r="AB1969">
            <v>0</v>
          </cell>
          <cell r="AD1969">
            <v>190</v>
          </cell>
          <cell r="AE1969" t="str">
            <v>BADDEBT</v>
          </cell>
          <cell r="AF1969" t="str">
            <v>190.BADDEBT</v>
          </cell>
        </row>
        <row r="1970">
          <cell r="A1970">
            <v>1970</v>
          </cell>
          <cell r="D1970" t="str">
            <v>TROJD</v>
          </cell>
          <cell r="E1970" t="str">
            <v>P</v>
          </cell>
          <cell r="F1970">
            <v>2.8587494802195579E-2</v>
          </cell>
          <cell r="G1970">
            <v>2.8587494802195579E-2</v>
          </cell>
          <cell r="H1970">
            <v>0</v>
          </cell>
          <cell r="I1970">
            <v>0</v>
          </cell>
          <cell r="J1970">
            <v>0</v>
          </cell>
          <cell r="K1970">
            <v>0</v>
          </cell>
          <cell r="M1970">
            <v>0.43</v>
          </cell>
          <cell r="N1970">
            <v>1.2292622764944099E-2</v>
          </cell>
          <cell r="O1970">
            <v>1.6294872037251482E-2</v>
          </cell>
          <cell r="P1970">
            <v>0.43</v>
          </cell>
          <cell r="Q1970">
            <v>0</v>
          </cell>
          <cell r="R1970">
            <v>0</v>
          </cell>
          <cell r="S1970" t="str">
            <v>PLNT</v>
          </cell>
          <cell r="T1970">
            <v>0</v>
          </cell>
          <cell r="U1970">
            <v>0</v>
          </cell>
          <cell r="V1970">
            <v>0</v>
          </cell>
          <cell r="W1970">
            <v>0</v>
          </cell>
          <cell r="X1970">
            <v>0</v>
          </cell>
          <cell r="Y1970">
            <v>0</v>
          </cell>
          <cell r="Z1970">
            <v>0</v>
          </cell>
          <cell r="AA1970">
            <v>0</v>
          </cell>
          <cell r="AB1970">
            <v>0</v>
          </cell>
          <cell r="AD1970">
            <v>190</v>
          </cell>
          <cell r="AE1970" t="str">
            <v>TROJD</v>
          </cell>
          <cell r="AF1970" t="str">
            <v>190.TROJD</v>
          </cell>
        </row>
        <row r="1971">
          <cell r="A1971">
            <v>1971</v>
          </cell>
          <cell r="D1971" t="str">
            <v>JBE</v>
          </cell>
          <cell r="E1971" t="str">
            <v>P</v>
          </cell>
          <cell r="F1971">
            <v>-8026180.1811713381</v>
          </cell>
          <cell r="G1971">
            <v>-8026180.1811713381</v>
          </cell>
          <cell r="H1971">
            <v>0</v>
          </cell>
          <cell r="I1971">
            <v>0</v>
          </cell>
          <cell r="J1971">
            <v>0</v>
          </cell>
          <cell r="K1971">
            <v>0</v>
          </cell>
          <cell r="M1971">
            <v>0.43</v>
          </cell>
          <cell r="N1971">
            <v>-3451257.4779036753</v>
          </cell>
          <cell r="O1971">
            <v>-4574922.7032676628</v>
          </cell>
          <cell r="P1971">
            <v>0.43</v>
          </cell>
          <cell r="Q1971">
            <v>0</v>
          </cell>
          <cell r="R1971">
            <v>0</v>
          </cell>
          <cell r="S1971" t="str">
            <v>PLNT</v>
          </cell>
          <cell r="T1971">
            <v>0</v>
          </cell>
          <cell r="U1971">
            <v>0</v>
          </cell>
          <cell r="V1971">
            <v>0</v>
          </cell>
          <cell r="W1971">
            <v>0</v>
          </cell>
          <cell r="X1971">
            <v>0</v>
          </cell>
          <cell r="Y1971">
            <v>0</v>
          </cell>
          <cell r="Z1971">
            <v>0</v>
          </cell>
          <cell r="AA1971">
            <v>0</v>
          </cell>
          <cell r="AB1971">
            <v>0</v>
          </cell>
          <cell r="AD1971">
            <v>190</v>
          </cell>
          <cell r="AE1971" t="str">
            <v>JBE</v>
          </cell>
          <cell r="AF1971" t="str">
            <v>190.JBE</v>
          </cell>
        </row>
        <row r="1972">
          <cell r="A1972">
            <v>1972</v>
          </cell>
          <cell r="D1972" t="str">
            <v>SE</v>
          </cell>
          <cell r="E1972" t="str">
            <v>P</v>
          </cell>
          <cell r="F1972">
            <v>4.463023881544359E-2</v>
          </cell>
          <cell r="G1972">
            <v>4.463023881544359E-2</v>
          </cell>
          <cell r="H1972">
            <v>0</v>
          </cell>
          <cell r="I1972">
            <v>0</v>
          </cell>
          <cell r="J1972">
            <v>0</v>
          </cell>
          <cell r="K1972">
            <v>0</v>
          </cell>
          <cell r="M1972">
            <v>0.43</v>
          </cell>
          <cell r="N1972">
            <v>1.9191002690640745E-2</v>
          </cell>
          <cell r="O1972">
            <v>2.5439236124802849E-2</v>
          </cell>
          <cell r="P1972">
            <v>0.43</v>
          </cell>
          <cell r="Q1972">
            <v>0</v>
          </cell>
          <cell r="R1972">
            <v>0</v>
          </cell>
          <cell r="S1972" t="str">
            <v>PLNT</v>
          </cell>
          <cell r="T1972">
            <v>0</v>
          </cell>
          <cell r="U1972">
            <v>0</v>
          </cell>
          <cell r="V1972">
            <v>0</v>
          </cell>
          <cell r="W1972">
            <v>0</v>
          </cell>
          <cell r="X1972">
            <v>0</v>
          </cell>
          <cell r="Y1972">
            <v>0</v>
          </cell>
          <cell r="Z1972">
            <v>0</v>
          </cell>
          <cell r="AA1972">
            <v>0</v>
          </cell>
          <cell r="AB1972">
            <v>0</v>
          </cell>
          <cell r="AD1972">
            <v>190</v>
          </cell>
          <cell r="AE1972" t="str">
            <v>SE</v>
          </cell>
          <cell r="AF1972" t="str">
            <v>190.SE</v>
          </cell>
        </row>
        <row r="1973">
          <cell r="A1973">
            <v>1973</v>
          </cell>
          <cell r="D1973" t="str">
            <v>CAGW</v>
          </cell>
          <cell r="E1973" t="str">
            <v>P</v>
          </cell>
          <cell r="F1973">
            <v>7.3005950864171609E-2</v>
          </cell>
          <cell r="G1973">
            <v>7.3005950864171609E-2</v>
          </cell>
          <cell r="H1973">
            <v>0</v>
          </cell>
          <cell r="I1973">
            <v>0</v>
          </cell>
          <cell r="J1973">
            <v>0</v>
          </cell>
          <cell r="K1973">
            <v>0</v>
          </cell>
          <cell r="M1973">
            <v>0.43</v>
          </cell>
          <cell r="N1973">
            <v>3.1392558871593791E-2</v>
          </cell>
          <cell r="O1973">
            <v>4.1613391992577825E-2</v>
          </cell>
          <cell r="P1973">
            <v>0.43</v>
          </cell>
          <cell r="Q1973">
            <v>0</v>
          </cell>
          <cell r="R1973">
            <v>0</v>
          </cell>
          <cell r="S1973" t="str">
            <v>PLNT</v>
          </cell>
          <cell r="T1973">
            <v>0</v>
          </cell>
          <cell r="U1973">
            <v>0</v>
          </cell>
          <cell r="V1973">
            <v>0</v>
          </cell>
          <cell r="W1973">
            <v>0</v>
          </cell>
          <cell r="X1973">
            <v>0</v>
          </cell>
          <cell r="Y1973">
            <v>0</v>
          </cell>
          <cell r="Z1973">
            <v>0</v>
          </cell>
          <cell r="AA1973">
            <v>0</v>
          </cell>
          <cell r="AB1973">
            <v>0</v>
          </cell>
          <cell r="AD1973">
            <v>190</v>
          </cell>
          <cell r="AE1973" t="str">
            <v>CAGW</v>
          </cell>
          <cell r="AF1973" t="str">
            <v>190.CAGW</v>
          </cell>
        </row>
        <row r="1974">
          <cell r="A1974">
            <v>1974</v>
          </cell>
          <cell r="D1974" t="str">
            <v>SNPD</v>
          </cell>
          <cell r="E1974" t="str">
            <v>DPW</v>
          </cell>
          <cell r="F1974">
            <v>0</v>
          </cell>
          <cell r="G1974">
            <v>0</v>
          </cell>
          <cell r="H1974">
            <v>0</v>
          </cell>
          <cell r="I1974">
            <v>0</v>
          </cell>
          <cell r="J1974">
            <v>0</v>
          </cell>
          <cell r="K1974">
            <v>0</v>
          </cell>
          <cell r="M1974">
            <v>0.43</v>
          </cell>
          <cell r="N1974">
            <v>0</v>
          </cell>
          <cell r="O1974">
            <v>0</v>
          </cell>
          <cell r="P1974">
            <v>0.43</v>
          </cell>
          <cell r="Q1974">
            <v>0</v>
          </cell>
          <cell r="R1974">
            <v>0</v>
          </cell>
          <cell r="S1974" t="str">
            <v>PLNT</v>
          </cell>
          <cell r="T1974">
            <v>0</v>
          </cell>
          <cell r="U1974">
            <v>0</v>
          </cell>
          <cell r="V1974">
            <v>0</v>
          </cell>
          <cell r="W1974">
            <v>0</v>
          </cell>
          <cell r="X1974">
            <v>0</v>
          </cell>
          <cell r="Y1974">
            <v>0</v>
          </cell>
          <cell r="Z1974">
            <v>0</v>
          </cell>
          <cell r="AA1974">
            <v>0</v>
          </cell>
          <cell r="AB1974">
            <v>0</v>
          </cell>
          <cell r="AD1974">
            <v>190</v>
          </cell>
          <cell r="AE1974" t="str">
            <v>SNPD</v>
          </cell>
          <cell r="AF1974" t="str">
            <v>190.SNPD</v>
          </cell>
        </row>
        <row r="1975">
          <cell r="A1975">
            <v>1975</v>
          </cell>
          <cell r="F1975">
            <v>-7873359.3189301398</v>
          </cell>
          <cell r="G1975">
            <v>-7873359.305763348</v>
          </cell>
          <cell r="H1975">
            <v>6.5453657403094301E-3</v>
          </cell>
          <cell r="I1975">
            <v>2.3606272107461527E-2</v>
          </cell>
          <cell r="J1975">
            <v>-4.3318429888066834E-2</v>
          </cell>
          <cell r="K1975">
            <v>0</v>
          </cell>
          <cell r="N1975">
            <v>-3385544.5014782399</v>
          </cell>
          <cell r="O1975">
            <v>-4487814.804285109</v>
          </cell>
          <cell r="Q1975">
            <v>2.8145072683330549E-3</v>
          </cell>
          <cell r="R1975">
            <v>3.7308584719763756E-3</v>
          </cell>
          <cell r="T1975">
            <v>3.2641891293052126E-3</v>
          </cell>
          <cell r="U1975">
            <v>1.7265129241992572E-2</v>
          </cell>
          <cell r="V1975">
            <v>1.8440635892716416E-4</v>
          </cell>
          <cell r="W1975">
            <v>2.8925473772365806E-3</v>
          </cell>
          <cell r="X1975">
            <v>0</v>
          </cell>
          <cell r="Y1975">
            <v>0</v>
          </cell>
          <cell r="Z1975">
            <v>0</v>
          </cell>
          <cell r="AA1975">
            <v>0</v>
          </cell>
          <cell r="AB1975">
            <v>0</v>
          </cell>
          <cell r="AD1975">
            <v>190</v>
          </cell>
          <cell r="AE1975" t="str">
            <v>NA</v>
          </cell>
          <cell r="AF1975" t="str">
            <v>190.NA1</v>
          </cell>
        </row>
        <row r="1976">
          <cell r="A1976">
            <v>1976</v>
          </cell>
          <cell r="AD1976">
            <v>190</v>
          </cell>
          <cell r="AE1976" t="str">
            <v>NA</v>
          </cell>
          <cell r="AF1976" t="str">
            <v>190.NA2</v>
          </cell>
        </row>
        <row r="1977">
          <cell r="A1977">
            <v>1977</v>
          </cell>
          <cell r="B1977">
            <v>281</v>
          </cell>
          <cell r="C1977" t="str">
            <v>Accumulated Deferred Income Taxes</v>
          </cell>
          <cell r="AD1977">
            <v>281</v>
          </cell>
          <cell r="AE1977" t="str">
            <v>NA</v>
          </cell>
          <cell r="AF1977" t="str">
            <v>281.NA</v>
          </cell>
        </row>
        <row r="1978">
          <cell r="A1978">
            <v>1978</v>
          </cell>
          <cell r="D1978" t="str">
            <v>S</v>
          </cell>
          <cell r="E1978" t="str">
            <v>P</v>
          </cell>
          <cell r="F1978">
            <v>0</v>
          </cell>
          <cell r="G1978">
            <v>0</v>
          </cell>
          <cell r="H1978">
            <v>0</v>
          </cell>
          <cell r="I1978">
            <v>0</v>
          </cell>
          <cell r="J1978">
            <v>0</v>
          </cell>
          <cell r="K1978">
            <v>0</v>
          </cell>
          <cell r="M1978">
            <v>0.43</v>
          </cell>
          <cell r="N1978">
            <v>0</v>
          </cell>
          <cell r="O1978">
            <v>0</v>
          </cell>
          <cell r="P1978">
            <v>0.43</v>
          </cell>
          <cell r="Q1978">
            <v>0</v>
          </cell>
          <cell r="R1978">
            <v>0</v>
          </cell>
          <cell r="S1978" t="str">
            <v>PLNT</v>
          </cell>
          <cell r="T1978">
            <v>0</v>
          </cell>
          <cell r="U1978">
            <v>0</v>
          </cell>
          <cell r="V1978">
            <v>0</v>
          </cell>
          <cell r="W1978">
            <v>0</v>
          </cell>
          <cell r="X1978">
            <v>0</v>
          </cell>
          <cell r="Y1978">
            <v>0</v>
          </cell>
          <cell r="Z1978">
            <v>0</v>
          </cell>
          <cell r="AA1978">
            <v>0</v>
          </cell>
          <cell r="AB1978">
            <v>0</v>
          </cell>
          <cell r="AD1978">
            <v>281</v>
          </cell>
          <cell r="AE1978" t="str">
            <v>S</v>
          </cell>
          <cell r="AF1978" t="str">
            <v>281.S</v>
          </cell>
        </row>
        <row r="1979">
          <cell r="A1979">
            <v>1979</v>
          </cell>
          <cell r="D1979" t="str">
            <v>SG</v>
          </cell>
          <cell r="E1979" t="str">
            <v>PT</v>
          </cell>
          <cell r="F1979">
            <v>-3.7651028484106064E-2</v>
          </cell>
          <cell r="G1979">
            <v>-2.721673034827014E-2</v>
          </cell>
          <cell r="H1979">
            <v>-1.0434298135835926E-2</v>
          </cell>
          <cell r="I1979">
            <v>0</v>
          </cell>
          <cell r="J1979">
            <v>0</v>
          </cell>
          <cell r="K1979">
            <v>0</v>
          </cell>
          <cell r="M1979">
            <v>0.43</v>
          </cell>
          <cell r="N1979">
            <v>-1.1703194049756159E-2</v>
          </cell>
          <cell r="O1979">
            <v>-1.5513536298513982E-2</v>
          </cell>
          <cell r="P1979">
            <v>0.43</v>
          </cell>
          <cell r="Q1979">
            <v>-4.4867481984094482E-3</v>
          </cell>
          <cell r="R1979">
            <v>-5.9475499374264783E-3</v>
          </cell>
          <cell r="S1979" t="str">
            <v>PLNT</v>
          </cell>
          <cell r="T1979">
            <v>0</v>
          </cell>
          <cell r="U1979">
            <v>0</v>
          </cell>
          <cell r="V1979">
            <v>0</v>
          </cell>
          <cell r="W1979">
            <v>0</v>
          </cell>
          <cell r="X1979">
            <v>0</v>
          </cell>
          <cell r="Y1979">
            <v>0</v>
          </cell>
          <cell r="Z1979">
            <v>0</v>
          </cell>
          <cell r="AA1979">
            <v>0</v>
          </cell>
          <cell r="AB1979">
            <v>0</v>
          </cell>
          <cell r="AD1979">
            <v>281</v>
          </cell>
          <cell r="AE1979" t="str">
            <v>SG</v>
          </cell>
          <cell r="AF1979" t="str">
            <v>281.SG</v>
          </cell>
        </row>
        <row r="1980">
          <cell r="A1980">
            <v>1980</v>
          </cell>
          <cell r="D1980" t="str">
            <v>DNPTU</v>
          </cell>
          <cell r="E1980" t="str">
            <v>T</v>
          </cell>
          <cell r="F1980">
            <v>0</v>
          </cell>
          <cell r="G1980">
            <v>0</v>
          </cell>
          <cell r="H1980">
            <v>0</v>
          </cell>
          <cell r="I1980">
            <v>0</v>
          </cell>
          <cell r="J1980">
            <v>0</v>
          </cell>
          <cell r="K1980">
            <v>0</v>
          </cell>
          <cell r="M1980">
            <v>0.43</v>
          </cell>
          <cell r="N1980">
            <v>0</v>
          </cell>
          <cell r="O1980">
            <v>0</v>
          </cell>
          <cell r="P1980">
            <v>0.43</v>
          </cell>
          <cell r="Q1980">
            <v>0</v>
          </cell>
          <cell r="R1980">
            <v>0</v>
          </cell>
          <cell r="S1980" t="str">
            <v>PLNT</v>
          </cell>
          <cell r="T1980">
            <v>0</v>
          </cell>
          <cell r="U1980">
            <v>0</v>
          </cell>
          <cell r="V1980">
            <v>0</v>
          </cell>
          <cell r="W1980">
            <v>0</v>
          </cell>
          <cell r="X1980">
            <v>0</v>
          </cell>
          <cell r="Y1980">
            <v>0</v>
          </cell>
          <cell r="Z1980">
            <v>0</v>
          </cell>
          <cell r="AA1980">
            <v>0</v>
          </cell>
          <cell r="AB1980">
            <v>0</v>
          </cell>
          <cell r="AD1980">
            <v>281</v>
          </cell>
          <cell r="AE1980" t="str">
            <v>DNPTU</v>
          </cell>
          <cell r="AF1980" t="str">
            <v>281.DNPTU</v>
          </cell>
        </row>
        <row r="1981">
          <cell r="A1981">
            <v>1981</v>
          </cell>
          <cell r="F1981">
            <v>-3.7651028484106064E-2</v>
          </cell>
          <cell r="G1981">
            <v>-2.721673034827014E-2</v>
          </cell>
          <cell r="H1981">
            <v>-1.0434298135835926E-2</v>
          </cell>
          <cell r="I1981">
            <v>0</v>
          </cell>
          <cell r="J1981">
            <v>0</v>
          </cell>
          <cell r="K1981">
            <v>0</v>
          </cell>
          <cell r="N1981">
            <v>-1.1703194049756159E-2</v>
          </cell>
          <cell r="O1981">
            <v>-1.5513536298513982E-2</v>
          </cell>
          <cell r="Q1981">
            <v>-4.4867481984094482E-3</v>
          </cell>
          <cell r="R1981">
            <v>-5.9475499374264783E-3</v>
          </cell>
          <cell r="T1981">
            <v>0</v>
          </cell>
          <cell r="U1981">
            <v>0</v>
          </cell>
          <cell r="V1981">
            <v>0</v>
          </cell>
          <cell r="W1981">
            <v>0</v>
          </cell>
          <cell r="X1981">
            <v>0</v>
          </cell>
          <cell r="Y1981">
            <v>0</v>
          </cell>
          <cell r="Z1981">
            <v>0</v>
          </cell>
          <cell r="AA1981">
            <v>0</v>
          </cell>
          <cell r="AB1981">
            <v>0</v>
          </cell>
          <cell r="AD1981">
            <v>281</v>
          </cell>
          <cell r="AE1981" t="str">
            <v>NA</v>
          </cell>
          <cell r="AF1981" t="str">
            <v>281.NA1</v>
          </cell>
        </row>
        <row r="1982">
          <cell r="A1982">
            <v>1982</v>
          </cell>
          <cell r="AD1982">
            <v>281</v>
          </cell>
          <cell r="AE1982" t="str">
            <v>NA</v>
          </cell>
          <cell r="AF1982" t="str">
            <v>281.NA2</v>
          </cell>
        </row>
        <row r="1983">
          <cell r="A1983">
            <v>1983</v>
          </cell>
          <cell r="B1983">
            <v>282</v>
          </cell>
          <cell r="C1983" t="str">
            <v xml:space="preserve">Accumulated Deferred Income Taxes </v>
          </cell>
          <cell r="I1983">
            <v>0.12146695571251656</v>
          </cell>
          <cell r="AD1983">
            <v>282</v>
          </cell>
          <cell r="AE1983" t="str">
            <v>NA</v>
          </cell>
          <cell r="AF1983" t="str">
            <v>282.NA</v>
          </cell>
        </row>
        <row r="1984">
          <cell r="A1984">
            <v>1984</v>
          </cell>
          <cell r="D1984" t="str">
            <v>S</v>
          </cell>
          <cell r="E1984" t="str">
            <v>GP</v>
          </cell>
          <cell r="F1984">
            <v>-237161302.76154363</v>
          </cell>
          <cell r="G1984">
            <v>-114830360.85436931</v>
          </cell>
          <cell r="H1984">
            <v>-58024738.307455644</v>
          </cell>
          <cell r="I1984">
            <v>-62869712.445567705</v>
          </cell>
          <cell r="J1984">
            <v>-1436491.154150994</v>
          </cell>
          <cell r="K1984">
            <v>0</v>
          </cell>
          <cell r="M1984">
            <v>0.43</v>
          </cell>
          <cell r="N1984">
            <v>-49377055.167378806</v>
          </cell>
          <cell r="O1984">
            <v>-65453305.686990514</v>
          </cell>
          <cell r="P1984">
            <v>0.43</v>
          </cell>
          <cell r="Q1984">
            <v>-24950637.472205926</v>
          </cell>
          <cell r="R1984">
            <v>-33074100.835249722</v>
          </cell>
          <cell r="S1984" t="str">
            <v>PLNT</v>
          </cell>
          <cell r="T1984">
            <v>-7402270.7823720351</v>
          </cell>
          <cell r="U1984">
            <v>-30131354.669343721</v>
          </cell>
          <cell r="V1984">
            <v>-15385203.273437519</v>
          </cell>
          <cell r="W1984">
            <v>-1724369.8671689173</v>
          </cell>
          <cell r="X1984">
            <v>-8226513.853245507</v>
          </cell>
          <cell r="Y1984">
            <v>0</v>
          </cell>
          <cell r="Z1984">
            <v>0</v>
          </cell>
          <cell r="AA1984">
            <v>0</v>
          </cell>
          <cell r="AB1984">
            <v>0</v>
          </cell>
          <cell r="AD1984">
            <v>282</v>
          </cell>
          <cell r="AE1984" t="str">
            <v>S</v>
          </cell>
          <cell r="AF1984" t="str">
            <v>282.S</v>
          </cell>
        </row>
        <row r="1985">
          <cell r="A1985">
            <v>1985</v>
          </cell>
          <cell r="D1985" t="str">
            <v>SNP</v>
          </cell>
          <cell r="E1985" t="str">
            <v>P</v>
          </cell>
          <cell r="F1985">
            <v>3215.4289467180342</v>
          </cell>
          <cell r="G1985">
            <v>3215.4289467180342</v>
          </cell>
          <cell r="H1985">
            <v>0</v>
          </cell>
          <cell r="I1985">
            <v>0</v>
          </cell>
          <cell r="J1985">
            <v>0</v>
          </cell>
          <cell r="K1985">
            <v>0</v>
          </cell>
          <cell r="M1985">
            <v>0.43</v>
          </cell>
          <cell r="N1985">
            <v>1382.6344470887548</v>
          </cell>
          <cell r="O1985">
            <v>1832.7944996292797</v>
          </cell>
          <cell r="P1985">
            <v>0.43</v>
          </cell>
          <cell r="Q1985">
            <v>0</v>
          </cell>
          <cell r="R1985">
            <v>0</v>
          </cell>
          <cell r="S1985" t="str">
            <v>PLNT</v>
          </cell>
          <cell r="T1985">
            <v>0</v>
          </cell>
          <cell r="U1985">
            <v>0</v>
          </cell>
          <cell r="V1985">
            <v>0</v>
          </cell>
          <cell r="W1985">
            <v>0</v>
          </cell>
          <cell r="X1985">
            <v>0</v>
          </cell>
          <cell r="Y1985">
            <v>0</v>
          </cell>
          <cell r="Z1985">
            <v>0</v>
          </cell>
          <cell r="AA1985">
            <v>0</v>
          </cell>
          <cell r="AB1985">
            <v>0</v>
          </cell>
          <cell r="AD1985">
            <v>282</v>
          </cell>
          <cell r="AE1985" t="str">
            <v>SNP</v>
          </cell>
          <cell r="AF1985" t="str">
            <v>282.SNP</v>
          </cell>
        </row>
        <row r="1986">
          <cell r="A1986">
            <v>1986</v>
          </cell>
          <cell r="D1986" t="str">
            <v>CAGW</v>
          </cell>
          <cell r="E1986" t="str">
            <v>P</v>
          </cell>
          <cell r="F1986">
            <v>-497133.95146589656</v>
          </cell>
          <cell r="G1986">
            <v>-497133.95146589656</v>
          </cell>
          <cell r="H1986">
            <v>0</v>
          </cell>
          <cell r="I1986">
            <v>0</v>
          </cell>
          <cell r="J1986">
            <v>0</v>
          </cell>
          <cell r="K1986">
            <v>0</v>
          </cell>
          <cell r="M1986">
            <v>0.43</v>
          </cell>
          <cell r="N1986">
            <v>-213767.59913033553</v>
          </cell>
          <cell r="O1986">
            <v>-283366.35233556107</v>
          </cell>
          <cell r="P1986">
            <v>0.43</v>
          </cell>
          <cell r="Q1986">
            <v>0</v>
          </cell>
          <cell r="R1986">
            <v>0</v>
          </cell>
          <cell r="S1986" t="str">
            <v>PLNT</v>
          </cell>
          <cell r="T1986">
            <v>0</v>
          </cell>
          <cell r="U1986">
            <v>0</v>
          </cell>
          <cell r="V1986">
            <v>0</v>
          </cell>
          <cell r="W1986">
            <v>0</v>
          </cell>
          <cell r="X1986">
            <v>0</v>
          </cell>
          <cell r="Y1986">
            <v>0</v>
          </cell>
          <cell r="Z1986">
            <v>0</v>
          </cell>
          <cell r="AA1986">
            <v>0</v>
          </cell>
          <cell r="AB1986">
            <v>0</v>
          </cell>
          <cell r="AD1986">
            <v>282</v>
          </cell>
          <cell r="AE1986" t="str">
            <v>CAGW</v>
          </cell>
          <cell r="AF1986" t="str">
            <v>282.CAGW</v>
          </cell>
        </row>
        <row r="1987">
          <cell r="A1987">
            <v>1987</v>
          </cell>
          <cell r="D1987" t="str">
            <v>CN</v>
          </cell>
          <cell r="E1987" t="str">
            <v>P</v>
          </cell>
          <cell r="F1987">
            <v>-5410.3787852372261</v>
          </cell>
          <cell r="G1987">
            <v>-5410.3787852372261</v>
          </cell>
          <cell r="H1987">
            <v>0</v>
          </cell>
          <cell r="I1987">
            <v>0</v>
          </cell>
          <cell r="J1987">
            <v>0</v>
          </cell>
          <cell r="K1987">
            <v>0</v>
          </cell>
          <cell r="M1987">
            <v>0.43</v>
          </cell>
          <cell r="N1987">
            <v>-2326.4628776520071</v>
          </cell>
          <cell r="O1987">
            <v>-3083.9159075852194</v>
          </cell>
          <cell r="P1987">
            <v>0.43</v>
          </cell>
          <cell r="Q1987">
            <v>0</v>
          </cell>
          <cell r="R1987">
            <v>0</v>
          </cell>
          <cell r="S1987" t="str">
            <v>PLNT</v>
          </cell>
          <cell r="T1987">
            <v>0</v>
          </cell>
          <cell r="U1987">
            <v>0</v>
          </cell>
          <cell r="V1987">
            <v>0</v>
          </cell>
          <cell r="W1987">
            <v>0</v>
          </cell>
          <cell r="X1987">
            <v>0</v>
          </cell>
          <cell r="Y1987">
            <v>0</v>
          </cell>
          <cell r="Z1987">
            <v>0</v>
          </cell>
          <cell r="AA1987">
            <v>0</v>
          </cell>
          <cell r="AB1987">
            <v>0</v>
          </cell>
          <cell r="AD1987">
            <v>282</v>
          </cell>
          <cell r="AE1987" t="str">
            <v>CN</v>
          </cell>
          <cell r="AF1987" t="str">
            <v>282.CN</v>
          </cell>
        </row>
        <row r="1988">
          <cell r="A1988">
            <v>1988</v>
          </cell>
          <cell r="D1988" t="str">
            <v>JBG</v>
          </cell>
          <cell r="E1988" t="str">
            <v>P</v>
          </cell>
          <cell r="F1988">
            <v>708539.2600648168</v>
          </cell>
          <cell r="G1988">
            <v>708539.2600648168</v>
          </cell>
          <cell r="H1988">
            <v>0</v>
          </cell>
          <cell r="I1988">
            <v>0</v>
          </cell>
          <cell r="J1988">
            <v>0</v>
          </cell>
          <cell r="K1988">
            <v>0</v>
          </cell>
          <cell r="M1988">
            <v>0.43</v>
          </cell>
          <cell r="N1988">
            <v>304671.8818278712</v>
          </cell>
          <cell r="O1988">
            <v>403867.3782369456</v>
          </cell>
          <cell r="P1988">
            <v>0.43</v>
          </cell>
          <cell r="Q1988">
            <v>0</v>
          </cell>
          <cell r="R1988">
            <v>0</v>
          </cell>
          <cell r="S1988" t="str">
            <v>PLNT</v>
          </cell>
          <cell r="T1988">
            <v>0</v>
          </cell>
          <cell r="U1988">
            <v>0</v>
          </cell>
          <cell r="V1988">
            <v>0</v>
          </cell>
          <cell r="W1988">
            <v>0</v>
          </cell>
          <cell r="X1988">
            <v>0</v>
          </cell>
          <cell r="Y1988">
            <v>0</v>
          </cell>
          <cell r="Z1988">
            <v>0</v>
          </cell>
          <cell r="AA1988">
            <v>0</v>
          </cell>
          <cell r="AB1988">
            <v>0</v>
          </cell>
          <cell r="AD1988">
            <v>282</v>
          </cell>
          <cell r="AE1988" t="str">
            <v>JBG</v>
          </cell>
          <cell r="AF1988" t="str">
            <v>282.JBG</v>
          </cell>
        </row>
        <row r="1989">
          <cell r="A1989">
            <v>1989</v>
          </cell>
          <cell r="D1989" t="str">
            <v>CIAC</v>
          </cell>
          <cell r="E1989" t="str">
            <v>ACCMDIT</v>
          </cell>
          <cell r="F1989">
            <v>4931.1901055461976</v>
          </cell>
          <cell r="G1989">
            <v>2487.7421347784275</v>
          </cell>
          <cell r="H1989">
            <v>1254.0078508548038</v>
          </cell>
          <cell r="I1989">
            <v>1185.2142939608784</v>
          </cell>
          <cell r="J1989">
            <v>4.2258259520879164</v>
          </cell>
          <cell r="K1989">
            <v>0</v>
          </cell>
          <cell r="M1989">
            <v>0.43</v>
          </cell>
          <cell r="N1989">
            <v>1069.7291179547237</v>
          </cell>
          <cell r="O1989">
            <v>1418.0130168237038</v>
          </cell>
          <cell r="P1989">
            <v>0.43</v>
          </cell>
          <cell r="Q1989">
            <v>539.22337586756566</v>
          </cell>
          <cell r="R1989">
            <v>714.78447498723824</v>
          </cell>
          <cell r="S1989" t="str">
            <v>PLNT</v>
          </cell>
          <cell r="T1989">
            <v>139.54695826916932</v>
          </cell>
          <cell r="U1989">
            <v>568.03365024820835</v>
          </cell>
          <cell r="V1989">
            <v>290.04050004140572</v>
          </cell>
          <cell r="W1989">
            <v>32.507669196252316</v>
          </cell>
          <cell r="X1989">
            <v>155.08551620584268</v>
          </cell>
          <cell r="Y1989">
            <v>0</v>
          </cell>
          <cell r="Z1989">
            <v>0</v>
          </cell>
          <cell r="AA1989">
            <v>0</v>
          </cell>
          <cell r="AB1989">
            <v>0</v>
          </cell>
          <cell r="AD1989">
            <v>282</v>
          </cell>
          <cell r="AE1989" t="str">
            <v>CIAC</v>
          </cell>
          <cell r="AF1989" t="str">
            <v>282.CIAC</v>
          </cell>
        </row>
        <row r="1990">
          <cell r="A1990">
            <v>1990</v>
          </cell>
          <cell r="D1990" t="str">
            <v>SNPD</v>
          </cell>
          <cell r="E1990" t="str">
            <v>PTD</v>
          </cell>
          <cell r="F1990">
            <v>17799.031408424002</v>
          </cell>
          <cell r="G1990">
            <v>9200.1888410840529</v>
          </cell>
          <cell r="H1990">
            <v>3527.1508386738778</v>
          </cell>
          <cell r="I1990">
            <v>5071.6917286660719</v>
          </cell>
          <cell r="J1990">
            <v>0</v>
          </cell>
          <cell r="K1990">
            <v>0</v>
          </cell>
          <cell r="M1990">
            <v>0.43</v>
          </cell>
          <cell r="N1990">
            <v>3956.0812016661425</v>
          </cell>
          <cell r="O1990">
            <v>5244.1076394179108</v>
          </cell>
          <cell r="P1990">
            <v>0.43</v>
          </cell>
          <cell r="Q1990">
            <v>1516.6748606297674</v>
          </cell>
          <cell r="R1990">
            <v>2010.4759780441107</v>
          </cell>
          <cell r="S1990" t="str">
            <v>PLNT</v>
          </cell>
          <cell r="T1990">
            <v>597.14024511892751</v>
          </cell>
          <cell r="U1990">
            <v>2430.6925593515725</v>
          </cell>
          <cell r="V1990">
            <v>1241.1223966277303</v>
          </cell>
          <cell r="W1990">
            <v>139.10469846753952</v>
          </cell>
          <cell r="X1990">
            <v>663.63182910030162</v>
          </cell>
          <cell r="Y1990">
            <v>0</v>
          </cell>
          <cell r="Z1990">
            <v>0</v>
          </cell>
          <cell r="AA1990">
            <v>0</v>
          </cell>
          <cell r="AB1990">
            <v>0</v>
          </cell>
          <cell r="AD1990">
            <v>282</v>
          </cell>
          <cell r="AE1990" t="str">
            <v>SNPD</v>
          </cell>
          <cell r="AF1990" t="str">
            <v>282.SNPD</v>
          </cell>
        </row>
        <row r="1991">
          <cell r="A1991">
            <v>1991</v>
          </cell>
          <cell r="D1991" t="str">
            <v>SO</v>
          </cell>
          <cell r="E1991" t="str">
            <v>LABOR</v>
          </cell>
          <cell r="F1991">
            <v>-21024.802763572079</v>
          </cell>
          <cell r="G1991">
            <v>-9690.1656470972448</v>
          </cell>
          <cell r="H1991">
            <v>-1834.3280845065633</v>
          </cell>
          <cell r="I1991">
            <v>-6615.6192969552139</v>
          </cell>
          <cell r="J1991">
            <v>-2884.6897350130562</v>
          </cell>
          <cell r="K1991">
            <v>0</v>
          </cell>
          <cell r="M1991">
            <v>0.43</v>
          </cell>
          <cell r="N1991">
            <v>-4166.771228251815</v>
          </cell>
          <cell r="O1991">
            <v>-5523.3944188454298</v>
          </cell>
          <cell r="P1991">
            <v>0.43</v>
          </cell>
          <cell r="Q1991">
            <v>-788.76107633782226</v>
          </cell>
          <cell r="R1991">
            <v>-1045.5670081687413</v>
          </cell>
          <cell r="S1991" t="str">
            <v>DISom</v>
          </cell>
          <cell r="T1991">
            <v>-914.78368521886694</v>
          </cell>
          <cell r="U1991">
            <v>-4838.5243403870209</v>
          </cell>
          <cell r="V1991">
            <v>-51.679581640261958</v>
          </cell>
          <cell r="W1991">
            <v>-810.63168970906531</v>
          </cell>
          <cell r="X1991">
            <v>0</v>
          </cell>
          <cell r="Y1991">
            <v>0</v>
          </cell>
          <cell r="Z1991">
            <v>0</v>
          </cell>
          <cell r="AA1991">
            <v>0</v>
          </cell>
          <cell r="AB1991">
            <v>0</v>
          </cell>
          <cell r="AD1991">
            <v>282</v>
          </cell>
          <cell r="AE1991" t="str">
            <v>SO</v>
          </cell>
          <cell r="AF1991" t="str">
            <v>282.SO</v>
          </cell>
        </row>
        <row r="1992">
          <cell r="A1992">
            <v>1992</v>
          </cell>
          <cell r="D1992" t="str">
            <v>JBE</v>
          </cell>
          <cell r="E1992" t="str">
            <v>GP</v>
          </cell>
          <cell r="F1992">
            <v>-157.11332839514162</v>
          </cell>
          <cell r="G1992">
            <v>-76.072192151790631</v>
          </cell>
          <cell r="H1992">
            <v>-38.439912661078921</v>
          </cell>
          <cell r="I1992">
            <v>-41.649584744861215</v>
          </cell>
          <cell r="J1992">
            <v>-0.95163883741086319</v>
          </cell>
          <cell r="K1992">
            <v>0</v>
          </cell>
          <cell r="M1992">
            <v>0.43</v>
          </cell>
          <cell r="N1992">
            <v>-32.711042625269968</v>
          </cell>
          <cell r="O1992">
            <v>-43.361149526520663</v>
          </cell>
          <cell r="P1992">
            <v>0.43</v>
          </cell>
          <cell r="Q1992">
            <v>-16.529162444263935</v>
          </cell>
          <cell r="R1992">
            <v>-21.910750216814986</v>
          </cell>
          <cell r="S1992" t="str">
            <v>PLNT</v>
          </cell>
          <cell r="T1992">
            <v>-4.9038160389510317</v>
          </cell>
          <cell r="U1992">
            <v>-19.961255761505797</v>
          </cell>
          <cell r="V1992">
            <v>-10.192305684692652</v>
          </cell>
          <cell r="W1992">
            <v>-1.1423511595717524</v>
          </cell>
          <cell r="X1992">
            <v>-5.4498561001399795</v>
          </cell>
          <cell r="Y1992">
            <v>0</v>
          </cell>
          <cell r="Z1992">
            <v>0</v>
          </cell>
          <cell r="AA1992">
            <v>0</v>
          </cell>
          <cell r="AB1992">
            <v>0</v>
          </cell>
          <cell r="AD1992">
            <v>282</v>
          </cell>
          <cell r="AE1992" t="str">
            <v>JBE</v>
          </cell>
          <cell r="AF1992" t="str">
            <v>282.JBE</v>
          </cell>
        </row>
        <row r="1993">
          <cell r="A1993">
            <v>1993</v>
          </cell>
          <cell r="D1993" t="str">
            <v>SE</v>
          </cell>
          <cell r="E1993" t="str">
            <v>P</v>
          </cell>
          <cell r="F1993">
            <v>-3635.7593425918258</v>
          </cell>
          <cell r="G1993">
            <v>-3635.7593425918258</v>
          </cell>
          <cell r="H1993">
            <v>0</v>
          </cell>
          <cell r="I1993">
            <v>0</v>
          </cell>
          <cell r="J1993">
            <v>0</v>
          </cell>
          <cell r="K1993">
            <v>0</v>
          </cell>
          <cell r="M1993">
            <v>0.43</v>
          </cell>
          <cell r="N1993">
            <v>-1563.376517314485</v>
          </cell>
          <cell r="O1993">
            <v>-2072.382825277341</v>
          </cell>
          <cell r="P1993">
            <v>0.43</v>
          </cell>
          <cell r="Q1993">
            <v>0</v>
          </cell>
          <cell r="R1993">
            <v>0</v>
          </cell>
          <cell r="S1993" t="str">
            <v>PLNT</v>
          </cell>
          <cell r="T1993">
            <v>0</v>
          </cell>
          <cell r="U1993">
            <v>0</v>
          </cell>
          <cell r="V1993">
            <v>0</v>
          </cell>
          <cell r="W1993">
            <v>0</v>
          </cell>
          <cell r="X1993">
            <v>0</v>
          </cell>
          <cell r="Y1993">
            <v>0</v>
          </cell>
          <cell r="Z1993">
            <v>0</v>
          </cell>
          <cell r="AA1993">
            <v>0</v>
          </cell>
          <cell r="AB1993">
            <v>0</v>
          </cell>
          <cell r="AD1993">
            <v>282</v>
          </cell>
          <cell r="AE1993" t="str">
            <v>SE</v>
          </cell>
          <cell r="AF1993" t="str">
            <v>282.SE</v>
          </cell>
        </row>
        <row r="1994">
          <cell r="A1994">
            <v>1994</v>
          </cell>
          <cell r="D1994" t="str">
            <v>SG</v>
          </cell>
          <cell r="E1994" t="str">
            <v>P</v>
          </cell>
          <cell r="F1994">
            <v>837900.90526966099</v>
          </cell>
          <cell r="G1994">
            <v>837900.90526966099</v>
          </cell>
          <cell r="H1994">
            <v>0</v>
          </cell>
          <cell r="I1994">
            <v>0</v>
          </cell>
          <cell r="J1994">
            <v>0</v>
          </cell>
          <cell r="K1994">
            <v>0</v>
          </cell>
          <cell r="M1994">
            <v>0.43</v>
          </cell>
          <cell r="N1994">
            <v>360297.3892659542</v>
          </cell>
          <cell r="O1994">
            <v>477603.51600370684</v>
          </cell>
          <cell r="P1994">
            <v>0.43</v>
          </cell>
          <cell r="Q1994">
            <v>0</v>
          </cell>
          <cell r="R1994">
            <v>0</v>
          </cell>
          <cell r="S1994" t="str">
            <v>PLNT</v>
          </cell>
          <cell r="T1994">
            <v>0</v>
          </cell>
          <cell r="U1994">
            <v>0</v>
          </cell>
          <cell r="V1994">
            <v>0</v>
          </cell>
          <cell r="W1994">
            <v>0</v>
          </cell>
          <cell r="X1994">
            <v>0</v>
          </cell>
          <cell r="Y1994">
            <v>0</v>
          </cell>
          <cell r="Z1994">
            <v>0</v>
          </cell>
          <cell r="AA1994">
            <v>0</v>
          </cell>
          <cell r="AB1994">
            <v>0</v>
          </cell>
          <cell r="AD1994">
            <v>282</v>
          </cell>
          <cell r="AE1994" t="str">
            <v>SG</v>
          </cell>
          <cell r="AF1994" t="str">
            <v>282.SG</v>
          </cell>
        </row>
        <row r="1995">
          <cell r="A1995">
            <v>1995</v>
          </cell>
          <cell r="F1995">
            <v>-236116278.95143417</v>
          </cell>
          <cell r="G1995">
            <v>-113784963.65654522</v>
          </cell>
          <cell r="H1995">
            <v>-58021829.916763283</v>
          </cell>
          <cell r="I1995">
            <v>-62870112.808426775</v>
          </cell>
          <cell r="J1995">
            <v>-1439372.5696988923</v>
          </cell>
          <cell r="K1995">
            <v>0</v>
          </cell>
          <cell r="N1995">
            <v>-48927534.372314461</v>
          </cell>
          <cell r="O1995">
            <v>-64857429.284230791</v>
          </cell>
          <cell r="Q1995">
            <v>-24949386.86420821</v>
          </cell>
          <cell r="R1995">
            <v>-33072443.052555077</v>
          </cell>
          <cell r="T1995">
            <v>-7402453.7826699037</v>
          </cell>
          <cell r="U1995">
            <v>-30133214.428730272</v>
          </cell>
          <cell r="V1995">
            <v>-15383733.982428174</v>
          </cell>
          <cell r="W1995">
            <v>-1725010.0288421223</v>
          </cell>
          <cell r="X1995">
            <v>-8225700.5857563009</v>
          </cell>
          <cell r="Y1995">
            <v>0</v>
          </cell>
          <cell r="Z1995">
            <v>0</v>
          </cell>
          <cell r="AA1995">
            <v>0</v>
          </cell>
          <cell r="AB1995">
            <v>0</v>
          </cell>
          <cell r="AD1995">
            <v>282</v>
          </cell>
          <cell r="AE1995" t="str">
            <v>NA</v>
          </cell>
          <cell r="AF1995" t="str">
            <v>282.NA1</v>
          </cell>
        </row>
        <row r="1996">
          <cell r="A1996">
            <v>1996</v>
          </cell>
          <cell r="AD1996">
            <v>282</v>
          </cell>
          <cell r="AE1996" t="str">
            <v>NA</v>
          </cell>
          <cell r="AF1996" t="str">
            <v>282.NA2</v>
          </cell>
        </row>
        <row r="1997">
          <cell r="A1997">
            <v>1997</v>
          </cell>
          <cell r="B1997">
            <v>283</v>
          </cell>
          <cell r="C1997" t="str">
            <v xml:space="preserve">Accumulated Deferred Income Taxes </v>
          </cell>
          <cell r="AD1997">
            <v>283</v>
          </cell>
          <cell r="AE1997" t="str">
            <v>NA</v>
          </cell>
          <cell r="AF1997" t="str">
            <v>283.NA</v>
          </cell>
        </row>
        <row r="1998">
          <cell r="A1998">
            <v>1998</v>
          </cell>
          <cell r="D1998" t="str">
            <v>S</v>
          </cell>
          <cell r="E1998" t="str">
            <v>GP</v>
          </cell>
          <cell r="F1998">
            <v>-2670619.1349999933</v>
          </cell>
          <cell r="G1998">
            <v>-1293078.4044687748</v>
          </cell>
          <cell r="H1998">
            <v>-653403.29397273692</v>
          </cell>
          <cell r="I1998">
            <v>-707961.43853998918</v>
          </cell>
          <cell r="J1998">
            <v>-16175.998018492668</v>
          </cell>
          <cell r="K1998">
            <v>0</v>
          </cell>
          <cell r="M1998">
            <v>0.43</v>
          </cell>
          <cell r="N1998">
            <v>-556023.71392157313</v>
          </cell>
          <cell r="O1998">
            <v>-737054.69054720167</v>
          </cell>
          <cell r="P1998">
            <v>0.43</v>
          </cell>
          <cell r="Q1998">
            <v>-280963.41640827688</v>
          </cell>
          <cell r="R1998">
            <v>-372439.8775644601</v>
          </cell>
          <cell r="S1998" t="str">
            <v>PLNT</v>
          </cell>
          <cell r="T1998">
            <v>-83355.276614122515</v>
          </cell>
          <cell r="U1998">
            <v>-339302.28669864213</v>
          </cell>
          <cell r="V1998">
            <v>-173249.25179391159</v>
          </cell>
          <cell r="W1998">
            <v>-19417.734299212338</v>
          </cell>
          <cell r="X1998">
            <v>-92636.889134100566</v>
          </cell>
          <cell r="Y1998">
            <v>0</v>
          </cell>
          <cell r="Z1998">
            <v>0</v>
          </cell>
          <cell r="AA1998">
            <v>0</v>
          </cell>
          <cell r="AB1998">
            <v>0</v>
          </cell>
          <cell r="AD1998">
            <v>283</v>
          </cell>
          <cell r="AE1998" t="str">
            <v>S</v>
          </cell>
          <cell r="AF1998" t="str">
            <v>283.S</v>
          </cell>
        </row>
        <row r="1999">
          <cell r="A1999">
            <v>1999</v>
          </cell>
          <cell r="D1999" t="str">
            <v>CAGW</v>
          </cell>
          <cell r="E1999" t="str">
            <v>P</v>
          </cell>
          <cell r="F1999">
            <v>-3907.0609148873482</v>
          </cell>
          <cell r="G1999">
            <v>-3907.0609148873482</v>
          </cell>
          <cell r="H1999">
            <v>0</v>
          </cell>
          <cell r="I1999">
            <v>0</v>
          </cell>
          <cell r="J1999">
            <v>0</v>
          </cell>
          <cell r="K1999">
            <v>0</v>
          </cell>
          <cell r="M1999">
            <v>0.43</v>
          </cell>
          <cell r="N1999">
            <v>-1680.0361934015598</v>
          </cell>
          <cell r="O1999">
            <v>-2227.0247214857886</v>
          </cell>
          <cell r="P1999">
            <v>0.43</v>
          </cell>
          <cell r="Q1999">
            <v>0</v>
          </cell>
          <cell r="R1999">
            <v>0</v>
          </cell>
          <cell r="S1999" t="str">
            <v>PLNT</v>
          </cell>
          <cell r="T1999">
            <v>0</v>
          </cell>
          <cell r="U1999">
            <v>0</v>
          </cell>
          <cell r="V1999">
            <v>0</v>
          </cell>
          <cell r="W1999">
            <v>0</v>
          </cell>
          <cell r="X1999">
            <v>0</v>
          </cell>
          <cell r="Y1999">
            <v>0</v>
          </cell>
          <cell r="Z1999">
            <v>0</v>
          </cell>
          <cell r="AA1999">
            <v>0</v>
          </cell>
          <cell r="AB1999">
            <v>0</v>
          </cell>
          <cell r="AD1999">
            <v>283</v>
          </cell>
          <cell r="AE1999" t="str">
            <v>CAGW</v>
          </cell>
          <cell r="AF1999" t="str">
            <v>283.CAGW</v>
          </cell>
        </row>
        <row r="2000">
          <cell r="A2000">
            <v>2000</v>
          </cell>
          <cell r="D2000" t="str">
            <v>SE</v>
          </cell>
          <cell r="E2000" t="str">
            <v>P</v>
          </cell>
          <cell r="F2000">
            <v>0</v>
          </cell>
          <cell r="G2000">
            <v>0</v>
          </cell>
          <cell r="H2000">
            <v>0</v>
          </cell>
          <cell r="I2000">
            <v>0</v>
          </cell>
          <cell r="J2000">
            <v>0</v>
          </cell>
          <cell r="K2000">
            <v>0</v>
          </cell>
          <cell r="M2000">
            <v>0.43</v>
          </cell>
          <cell r="N2000">
            <v>0</v>
          </cell>
          <cell r="O2000">
            <v>0</v>
          </cell>
          <cell r="P2000">
            <v>0.43</v>
          </cell>
          <cell r="Q2000">
            <v>0</v>
          </cell>
          <cell r="R2000">
            <v>0</v>
          </cell>
          <cell r="S2000" t="str">
            <v>PLNT</v>
          </cell>
          <cell r="T2000">
            <v>0</v>
          </cell>
          <cell r="U2000">
            <v>0</v>
          </cell>
          <cell r="V2000">
            <v>0</v>
          </cell>
          <cell r="W2000">
            <v>0</v>
          </cell>
          <cell r="X2000">
            <v>0</v>
          </cell>
          <cell r="Y2000">
            <v>0</v>
          </cell>
          <cell r="Z2000">
            <v>0</v>
          </cell>
          <cell r="AA2000">
            <v>0</v>
          </cell>
          <cell r="AB2000">
            <v>0</v>
          </cell>
          <cell r="AD2000">
            <v>283</v>
          </cell>
          <cell r="AE2000" t="str">
            <v>SE</v>
          </cell>
          <cell r="AF2000" t="str">
            <v>283.SE</v>
          </cell>
        </row>
        <row r="2001">
          <cell r="A2001">
            <v>2001</v>
          </cell>
          <cell r="D2001" t="str">
            <v>SO</v>
          </cell>
          <cell r="E2001" t="str">
            <v>LABOR</v>
          </cell>
          <cell r="F2001">
            <v>-7624.0203908953117</v>
          </cell>
          <cell r="G2001">
            <v>-3513.85082254493</v>
          </cell>
          <cell r="H2001">
            <v>-665.16460949163059</v>
          </cell>
          <cell r="I2001">
            <v>-2398.9578872899633</v>
          </cell>
          <cell r="J2001">
            <v>-1046.0470715687879</v>
          </cell>
          <cell r="K2001">
            <v>0</v>
          </cell>
          <cell r="M2001">
            <v>0.43</v>
          </cell>
          <cell r="N2001">
            <v>-1510.9558536943198</v>
          </cell>
          <cell r="O2001">
            <v>-2002.8949688506102</v>
          </cell>
          <cell r="P2001">
            <v>0.43</v>
          </cell>
          <cell r="Q2001">
            <v>-286.02078208140114</v>
          </cell>
          <cell r="R2001">
            <v>-379.14382741022945</v>
          </cell>
          <cell r="S2001" t="str">
            <v>DISom</v>
          </cell>
          <cell r="T2001">
            <v>-331.71913895196383</v>
          </cell>
          <cell r="U2001">
            <v>-1754.5471721080039</v>
          </cell>
          <cell r="V2001">
            <v>-18.740065657165534</v>
          </cell>
          <cell r="W2001">
            <v>-293.95151057283056</v>
          </cell>
          <cell r="X2001">
            <v>0</v>
          </cell>
          <cell r="Y2001">
            <v>0</v>
          </cell>
          <cell r="Z2001">
            <v>0</v>
          </cell>
          <cell r="AA2001">
            <v>0</v>
          </cell>
          <cell r="AB2001">
            <v>0</v>
          </cell>
          <cell r="AD2001">
            <v>283</v>
          </cell>
          <cell r="AE2001" t="str">
            <v>SO</v>
          </cell>
          <cell r="AF2001" t="str">
            <v>283.SO</v>
          </cell>
        </row>
        <row r="2002">
          <cell r="A2002">
            <v>2002</v>
          </cell>
          <cell r="D2002" t="str">
            <v>GPS</v>
          </cell>
          <cell r="E2002" t="str">
            <v>GP</v>
          </cell>
          <cell r="F2002">
            <v>-1.142322551459074E-2</v>
          </cell>
          <cell r="G2002">
            <v>-5.5309744578363592E-3</v>
          </cell>
          <cell r="H2002">
            <v>-2.7948474873138443E-3</v>
          </cell>
          <cell r="I2002">
            <v>-3.0282128447628263E-3</v>
          </cell>
          <cell r="J2002">
            <v>-6.9190724677712295E-5</v>
          </cell>
          <cell r="K2002">
            <v>0</v>
          </cell>
          <cell r="M2002">
            <v>0.43</v>
          </cell>
          <cell r="N2002">
            <v>-2.3783190168696344E-3</v>
          </cell>
          <cell r="O2002">
            <v>-3.1526554409667252E-3</v>
          </cell>
          <cell r="P2002">
            <v>0.43</v>
          </cell>
          <cell r="Q2002">
            <v>-1.201784419544953E-3</v>
          </cell>
          <cell r="R2002">
            <v>-1.5930630677688914E-3</v>
          </cell>
          <cell r="S2002" t="str">
            <v>PLNT</v>
          </cell>
          <cell r="T2002">
            <v>-3.565413390907257E-4</v>
          </cell>
          <cell r="U2002">
            <v>-1.4513213388531046E-3</v>
          </cell>
          <cell r="V2002">
            <v>-7.4105110966186916E-4</v>
          </cell>
          <cell r="W2002">
            <v>-8.3056829397841733E-5</v>
          </cell>
          <cell r="X2002">
            <v>-3.9624222775928473E-4</v>
          </cell>
          <cell r="Y2002">
            <v>0</v>
          </cell>
          <cell r="Z2002">
            <v>0</v>
          </cell>
          <cell r="AA2002">
            <v>0</v>
          </cell>
          <cell r="AB2002">
            <v>0</v>
          </cell>
          <cell r="AD2002">
            <v>283</v>
          </cell>
          <cell r="AE2002" t="str">
            <v>GPS</v>
          </cell>
          <cell r="AF2002" t="str">
            <v>283.GPS</v>
          </cell>
        </row>
        <row r="2003">
          <cell r="A2003">
            <v>2003</v>
          </cell>
          <cell r="D2003" t="str">
            <v>SNP</v>
          </cell>
          <cell r="E2003" t="str">
            <v>PTD</v>
          </cell>
          <cell r="F2003">
            <v>1.3167194934794679E-2</v>
          </cell>
          <cell r="G2003">
            <v>6.8060265262604395E-3</v>
          </cell>
          <cell r="H2003">
            <v>2.6092814598474667E-3</v>
          </cell>
          <cell r="I2003">
            <v>3.7518869486867735E-3</v>
          </cell>
          <cell r="J2003">
            <v>0</v>
          </cell>
          <cell r="K2003">
            <v>0</v>
          </cell>
          <cell r="M2003">
            <v>0.43</v>
          </cell>
          <cell r="N2003">
            <v>2.9265914062919889E-3</v>
          </cell>
          <cell r="O2003">
            <v>3.8794351199684511E-3</v>
          </cell>
          <cell r="P2003">
            <v>0.43</v>
          </cell>
          <cell r="Q2003">
            <v>1.1219910277344106E-3</v>
          </cell>
          <cell r="R2003">
            <v>1.4872904321130561E-3</v>
          </cell>
          <cell r="S2003" t="str">
            <v>PLNT</v>
          </cell>
          <cell r="T2003">
            <v>4.4174662263760719E-4</v>
          </cell>
          <cell r="U2003">
            <v>1.798154181602797E-3</v>
          </cell>
          <cell r="V2003">
            <v>9.1814549676014537E-4</v>
          </cell>
          <cell r="W2003">
            <v>1.0290552553331925E-4</v>
          </cell>
          <cell r="X2003">
            <v>4.909351221529044E-4</v>
          </cell>
          <cell r="Y2003">
            <v>0</v>
          </cell>
          <cell r="Z2003">
            <v>0</v>
          </cell>
          <cell r="AA2003">
            <v>0</v>
          </cell>
          <cell r="AB2003">
            <v>0</v>
          </cell>
          <cell r="AD2003">
            <v>283</v>
          </cell>
          <cell r="AE2003" t="str">
            <v>SNP</v>
          </cell>
          <cell r="AF2003" t="str">
            <v>283.SNP</v>
          </cell>
        </row>
        <row r="2004">
          <cell r="A2004">
            <v>2004</v>
          </cell>
          <cell r="D2004" t="str">
            <v>TROJD</v>
          </cell>
          <cell r="E2004" t="str">
            <v>P</v>
          </cell>
          <cell r="F2004">
            <v>0</v>
          </cell>
          <cell r="G2004">
            <v>0</v>
          </cell>
          <cell r="H2004">
            <v>0</v>
          </cell>
          <cell r="I2004">
            <v>0</v>
          </cell>
          <cell r="J2004">
            <v>0</v>
          </cell>
          <cell r="K2004">
            <v>0</v>
          </cell>
          <cell r="M2004">
            <v>0.43</v>
          </cell>
          <cell r="N2004">
            <v>0</v>
          </cell>
          <cell r="O2004">
            <v>0</v>
          </cell>
          <cell r="P2004">
            <v>0.43</v>
          </cell>
          <cell r="Q2004">
            <v>0</v>
          </cell>
          <cell r="R2004">
            <v>0</v>
          </cell>
          <cell r="S2004" t="str">
            <v>PLNT</v>
          </cell>
          <cell r="T2004">
            <v>0</v>
          </cell>
          <cell r="U2004">
            <v>0</v>
          </cell>
          <cell r="V2004">
            <v>0</v>
          </cell>
          <cell r="W2004">
            <v>0</v>
          </cell>
          <cell r="X2004">
            <v>0</v>
          </cell>
          <cell r="Y2004">
            <v>0</v>
          </cell>
          <cell r="Z2004">
            <v>0</v>
          </cell>
          <cell r="AA2004">
            <v>0</v>
          </cell>
          <cell r="AB2004">
            <v>0</v>
          </cell>
          <cell r="AD2004">
            <v>283</v>
          </cell>
          <cell r="AE2004" t="str">
            <v>TROJD</v>
          </cell>
          <cell r="AF2004" t="str">
            <v>283.TROJD</v>
          </cell>
        </row>
        <row r="2005">
          <cell r="A2005">
            <v>2005</v>
          </cell>
          <cell r="D2005" t="str">
            <v>SNPD</v>
          </cell>
          <cell r="E2005" t="str">
            <v>DPW</v>
          </cell>
          <cell r="F2005">
            <v>0</v>
          </cell>
          <cell r="G2005">
            <v>0</v>
          </cell>
          <cell r="H2005">
            <v>0</v>
          </cell>
          <cell r="I2005">
            <v>0</v>
          </cell>
          <cell r="J2005">
            <v>0</v>
          </cell>
          <cell r="K2005">
            <v>0</v>
          </cell>
          <cell r="M2005">
            <v>0.43</v>
          </cell>
          <cell r="N2005">
            <v>0</v>
          </cell>
          <cell r="O2005">
            <v>0</v>
          </cell>
          <cell r="P2005">
            <v>0.43</v>
          </cell>
          <cell r="Q2005">
            <v>0</v>
          </cell>
          <cell r="R2005">
            <v>0</v>
          </cell>
          <cell r="S2005" t="str">
            <v>PLNT</v>
          </cell>
          <cell r="T2005">
            <v>0</v>
          </cell>
          <cell r="U2005">
            <v>0</v>
          </cell>
          <cell r="V2005">
            <v>0</v>
          </cell>
          <cell r="W2005">
            <v>0</v>
          </cell>
          <cell r="X2005">
            <v>0</v>
          </cell>
          <cell r="Y2005">
            <v>0</v>
          </cell>
          <cell r="Z2005">
            <v>0</v>
          </cell>
          <cell r="AA2005">
            <v>0</v>
          </cell>
          <cell r="AB2005">
            <v>0</v>
          </cell>
          <cell r="AD2005">
            <v>283</v>
          </cell>
          <cell r="AE2005" t="str">
            <v>SNPD</v>
          </cell>
          <cell r="AF2005" t="str">
            <v>283.SNPD</v>
          </cell>
        </row>
        <row r="2006">
          <cell r="A2006">
            <v>2006</v>
          </cell>
          <cell r="D2006" t="str">
            <v>JBE</v>
          </cell>
          <cell r="E2006" t="str">
            <v>P</v>
          </cell>
          <cell r="F2006">
            <v>0</v>
          </cell>
          <cell r="G2006">
            <v>0</v>
          </cell>
          <cell r="H2006">
            <v>0</v>
          </cell>
          <cell r="I2006">
            <v>0</v>
          </cell>
          <cell r="J2006">
            <v>0</v>
          </cell>
          <cell r="K2006">
            <v>0</v>
          </cell>
          <cell r="M2006">
            <v>0.43</v>
          </cell>
          <cell r="N2006">
            <v>0</v>
          </cell>
          <cell r="O2006">
            <v>0</v>
          </cell>
          <cell r="P2006">
            <v>0.43</v>
          </cell>
          <cell r="Q2006">
            <v>0</v>
          </cell>
          <cell r="R2006">
            <v>0</v>
          </cell>
          <cell r="S2006" t="str">
            <v>PLNT</v>
          </cell>
          <cell r="T2006">
            <v>0</v>
          </cell>
          <cell r="U2006">
            <v>0</v>
          </cell>
          <cell r="V2006">
            <v>0</v>
          </cell>
          <cell r="W2006">
            <v>0</v>
          </cell>
          <cell r="X2006">
            <v>0</v>
          </cell>
          <cell r="Y2006">
            <v>0</v>
          </cell>
          <cell r="Z2006">
            <v>0</v>
          </cell>
          <cell r="AA2006">
            <v>0</v>
          </cell>
          <cell r="AB2006">
            <v>0</v>
          </cell>
          <cell r="AD2006">
            <v>283</v>
          </cell>
          <cell r="AE2006" t="str">
            <v>JBE</v>
          </cell>
          <cell r="AF2006" t="str">
            <v>283.JBE</v>
          </cell>
        </row>
        <row r="2007">
          <cell r="A2007">
            <v>2007</v>
          </cell>
          <cell r="F2007">
            <v>-2682150.2145618061</v>
          </cell>
          <cell r="G2007">
            <v>-1300499.3149311549</v>
          </cell>
          <cell r="H2007">
            <v>-654068.45876779454</v>
          </cell>
          <cell r="I2007">
            <v>-710360.39570360503</v>
          </cell>
          <cell r="J2007">
            <v>-17222.045159252182</v>
          </cell>
          <cell r="K2007">
            <v>0</v>
          </cell>
          <cell r="N2007">
            <v>-559214.70542039664</v>
          </cell>
          <cell r="O2007">
            <v>-741284.60951075843</v>
          </cell>
          <cell r="Q2007">
            <v>-281249.43727015168</v>
          </cell>
          <cell r="R2007">
            <v>-372819.02149764297</v>
          </cell>
          <cell r="T2007">
            <v>-83686.995667869181</v>
          </cell>
          <cell r="U2007">
            <v>-341056.8335239173</v>
          </cell>
          <cell r="V2007">
            <v>-173267.99168247436</v>
          </cell>
          <cell r="W2007">
            <v>-19711.685789936473</v>
          </cell>
          <cell r="X2007">
            <v>-92636.889039407673</v>
          </cell>
          <cell r="Y2007">
            <v>0</v>
          </cell>
          <cell r="Z2007">
            <v>0</v>
          </cell>
          <cell r="AA2007">
            <v>0</v>
          </cell>
          <cell r="AB2007">
            <v>0</v>
          </cell>
          <cell r="AD2007">
            <v>283</v>
          </cell>
          <cell r="AE2007" t="str">
            <v>NA</v>
          </cell>
          <cell r="AF2007" t="str">
            <v>283.NA1</v>
          </cell>
        </row>
        <row r="2008">
          <cell r="A2008">
            <v>2008</v>
          </cell>
          <cell r="AD2008">
            <v>283</v>
          </cell>
          <cell r="AE2008" t="str">
            <v>NA</v>
          </cell>
          <cell r="AF2008" t="str">
            <v>283.NA2</v>
          </cell>
        </row>
        <row r="2009">
          <cell r="A2009">
            <v>2009</v>
          </cell>
          <cell r="B2009" t="str">
            <v>TOTAL ACCUMULATED DEF INCOME TAX</v>
          </cell>
          <cell r="F2009">
            <v>-246671788.52257717</v>
          </cell>
          <cell r="G2009">
            <v>-122958822.30445646</v>
          </cell>
          <cell r="H2009">
            <v>-58675898.379420012</v>
          </cell>
          <cell r="I2009">
            <v>-63580473.180524111</v>
          </cell>
          <cell r="J2009">
            <v>-1456594.6581765744</v>
          </cell>
          <cell r="K2009">
            <v>0</v>
          </cell>
          <cell r="N2009">
            <v>-52872293.590916291</v>
          </cell>
          <cell r="O2009">
            <v>-70086528.713540196</v>
          </cell>
          <cell r="Q2009">
            <v>-25230636.303150602</v>
          </cell>
          <cell r="R2009">
            <v>-33445262.076269411</v>
          </cell>
          <cell r="T2009">
            <v>-7486140.7750735842</v>
          </cell>
          <cell r="U2009">
            <v>-30474271.24498906</v>
          </cell>
          <cell r="V2009">
            <v>-15557001.973926242</v>
          </cell>
          <cell r="W2009">
            <v>-1744721.7117395115</v>
          </cell>
          <cell r="X2009">
            <v>-8318337.4747957084</v>
          </cell>
          <cell r="Y2009">
            <v>0</v>
          </cell>
          <cell r="Z2009">
            <v>0</v>
          </cell>
          <cell r="AA2009">
            <v>0</v>
          </cell>
          <cell r="AB2009">
            <v>0</v>
          </cell>
          <cell r="AD2009" t="str">
            <v>TOTAL ACCUMULATED DEF INCOME TAX</v>
          </cell>
          <cell r="AE2009" t="str">
            <v>NA</v>
          </cell>
          <cell r="AF2009" t="str">
            <v>TOTAL ACCUMULATED DEF INCOME TAX.NA</v>
          </cell>
        </row>
        <row r="2010">
          <cell r="A2010">
            <v>2010</v>
          </cell>
          <cell r="AD2010" t="str">
            <v>TOTAL ACCUMULATED DEF INCOME TAX</v>
          </cell>
          <cell r="AE2010" t="str">
            <v>NA</v>
          </cell>
          <cell r="AF2010" t="str">
            <v>TOTAL ACCUMULATED DEF INCOME TAX.NA1</v>
          </cell>
        </row>
        <row r="2011">
          <cell r="A2011">
            <v>2011</v>
          </cell>
          <cell r="B2011">
            <v>255</v>
          </cell>
          <cell r="C2011" t="str">
            <v>Accumulated Investment Tax Credit</v>
          </cell>
          <cell r="AD2011">
            <v>255</v>
          </cell>
          <cell r="AE2011" t="str">
            <v>NA</v>
          </cell>
          <cell r="AF2011" t="str">
            <v>255.NA</v>
          </cell>
        </row>
        <row r="2012">
          <cell r="A2012">
            <v>2012</v>
          </cell>
          <cell r="D2012" t="str">
            <v>SG</v>
          </cell>
          <cell r="E2012" t="str">
            <v>PTD</v>
          </cell>
          <cell r="F2012">
            <v>-553.44373747215434</v>
          </cell>
          <cell r="G2012">
            <v>-286.07101031628628</v>
          </cell>
          <cell r="H2012">
            <v>-109.67335794799632</v>
          </cell>
          <cell r="I2012">
            <v>-157.69936920787174</v>
          </cell>
          <cell r="J2012">
            <v>0</v>
          </cell>
          <cell r="K2012">
            <v>0</v>
          </cell>
          <cell r="M2012">
            <v>0.43</v>
          </cell>
          <cell r="N2012">
            <v>-123.0105344360031</v>
          </cell>
          <cell r="O2012">
            <v>-163.06047588028321</v>
          </cell>
          <cell r="P2012">
            <v>0.43</v>
          </cell>
          <cell r="Q2012">
            <v>-47.159543917638416</v>
          </cell>
          <cell r="R2012">
            <v>-62.513814030357914</v>
          </cell>
          <cell r="S2012" t="str">
            <v>PLNT</v>
          </cell>
          <cell r="T2012">
            <v>-18.567500751599603</v>
          </cell>
          <cell r="U2012">
            <v>-75.580043870061616</v>
          </cell>
          <cell r="V2012">
            <v>-38.591505463884609</v>
          </cell>
          <cell r="W2012">
            <v>-4.3253266120635958</v>
          </cell>
          <cell r="X2012">
            <v>-20.634992510262311</v>
          </cell>
          <cell r="Y2012">
            <v>0</v>
          </cell>
          <cell r="Z2012">
            <v>0</v>
          </cell>
          <cell r="AA2012">
            <v>0</v>
          </cell>
          <cell r="AB2012">
            <v>0</v>
          </cell>
          <cell r="AD2012">
            <v>255</v>
          </cell>
          <cell r="AE2012" t="str">
            <v>SG</v>
          </cell>
          <cell r="AF2012" t="str">
            <v>255.SG</v>
          </cell>
        </row>
        <row r="2013">
          <cell r="A2013">
            <v>2013</v>
          </cell>
          <cell r="D2013" t="str">
            <v>ITC84</v>
          </cell>
          <cell r="E2013" t="str">
            <v>PTD</v>
          </cell>
          <cell r="F2013">
            <v>-2.9541666666666199E-2</v>
          </cell>
          <cell r="G2013">
            <v>-1.5269870914720316E-2</v>
          </cell>
          <cell r="H2013">
            <v>-5.8541339676405424E-3</v>
          </cell>
          <cell r="I2013">
            <v>-8.4176617843053393E-3</v>
          </cell>
          <cell r="J2013">
            <v>0</v>
          </cell>
          <cell r="K2013">
            <v>0</v>
          </cell>
          <cell r="M2013">
            <v>0.43</v>
          </cell>
          <cell r="N2013">
            <v>-6.5660444933297356E-3</v>
          </cell>
          <cell r="O2013">
            <v>-8.7038264213905817E-3</v>
          </cell>
          <cell r="P2013">
            <v>0.43</v>
          </cell>
          <cell r="Q2013">
            <v>-2.5172776060854332E-3</v>
          </cell>
          <cell r="R2013">
            <v>-3.3368563615551097E-3</v>
          </cell>
          <cell r="S2013" t="str">
            <v>PLNT</v>
          </cell>
          <cell r="T2013">
            <v>-9.9109427191671363E-4</v>
          </cell>
          <cell r="U2013">
            <v>-4.034304323072598E-3</v>
          </cell>
          <cell r="V2013">
            <v>-2.0599336723658682E-3</v>
          </cell>
          <cell r="W2013">
            <v>-2.308768684991621E-4</v>
          </cell>
          <cell r="X2013">
            <v>-1.1014526484509971E-3</v>
          </cell>
          <cell r="Y2013">
            <v>0</v>
          </cell>
          <cell r="Z2013">
            <v>0</v>
          </cell>
          <cell r="AA2013">
            <v>0</v>
          </cell>
          <cell r="AB2013">
            <v>0</v>
          </cell>
          <cell r="AD2013">
            <v>255</v>
          </cell>
          <cell r="AE2013" t="str">
            <v>ITC84</v>
          </cell>
          <cell r="AF2013" t="str">
            <v>255.ITC84</v>
          </cell>
        </row>
        <row r="2014">
          <cell r="A2014">
            <v>2014</v>
          </cell>
          <cell r="D2014" t="str">
            <v>ITC85</v>
          </cell>
          <cell r="E2014" t="str">
            <v>PTD</v>
          </cell>
          <cell r="F2014">
            <v>-93358.266066666576</v>
          </cell>
          <cell r="G2014">
            <v>-48256.203271993298</v>
          </cell>
          <cell r="H2014">
            <v>-18500.371109988315</v>
          </cell>
          <cell r="I2014">
            <v>-26601.691684684964</v>
          </cell>
          <cell r="J2014">
            <v>0</v>
          </cell>
          <cell r="K2014">
            <v>0</v>
          </cell>
          <cell r="M2014">
            <v>0.43</v>
          </cell>
          <cell r="N2014">
            <v>-20750.167406957116</v>
          </cell>
          <cell r="O2014">
            <v>-27506.035865036181</v>
          </cell>
          <cell r="P2014">
            <v>0.43</v>
          </cell>
          <cell r="Q2014">
            <v>-7955.159577294975</v>
          </cell>
          <cell r="R2014">
            <v>-10545.21153269334</v>
          </cell>
          <cell r="S2014" t="str">
            <v>PLNT</v>
          </cell>
          <cell r="T2014">
            <v>-3132.0793027278264</v>
          </cell>
          <cell r="U2014">
            <v>-12749.302896044708</v>
          </cell>
          <cell r="V2014">
            <v>-6509.8505793316108</v>
          </cell>
          <cell r="W2014">
            <v>-729.62248072159912</v>
          </cell>
          <cell r="X2014">
            <v>-3480.8364258592178</v>
          </cell>
          <cell r="Y2014">
            <v>0</v>
          </cell>
          <cell r="Z2014">
            <v>0</v>
          </cell>
          <cell r="AA2014">
            <v>0</v>
          </cell>
          <cell r="AB2014">
            <v>0</v>
          </cell>
          <cell r="AD2014">
            <v>255</v>
          </cell>
          <cell r="AE2014" t="str">
            <v>ITC85</v>
          </cell>
          <cell r="AF2014" t="str">
            <v>255.ITC85</v>
          </cell>
        </row>
        <row r="2015">
          <cell r="A2015">
            <v>2015</v>
          </cell>
          <cell r="D2015" t="str">
            <v>ITC86</v>
          </cell>
          <cell r="E2015" t="str">
            <v>PTD</v>
          </cell>
          <cell r="F2015">
            <v>-82954.876139999993</v>
          </cell>
          <cell r="G2015">
            <v>-42878.76729154637</v>
          </cell>
          <cell r="H2015">
            <v>-16438.779967027214</v>
          </cell>
          <cell r="I2015">
            <v>-23637.328881426409</v>
          </cell>
          <cell r="J2015">
            <v>0</v>
          </cell>
          <cell r="K2015">
            <v>0</v>
          </cell>
          <cell r="M2015">
            <v>0.43</v>
          </cell>
          <cell r="N2015">
            <v>-18437.869935364939</v>
          </cell>
          <cell r="O2015">
            <v>-24440.897356181435</v>
          </cell>
          <cell r="P2015">
            <v>0.43</v>
          </cell>
          <cell r="Q2015">
            <v>-7068.6753858217016</v>
          </cell>
          <cell r="R2015">
            <v>-9370.1045812055127</v>
          </cell>
          <cell r="S2015" t="str">
            <v>PLNT</v>
          </cell>
          <cell r="T2015">
            <v>-2783.055658219997</v>
          </cell>
          <cell r="U2015">
            <v>-11328.582750856727</v>
          </cell>
          <cell r="V2015">
            <v>-5784.4245748173298</v>
          </cell>
          <cell r="W2015">
            <v>-648.31690933504194</v>
          </cell>
          <cell r="X2015">
            <v>-3092.9489881973104</v>
          </cell>
          <cell r="Y2015">
            <v>0</v>
          </cell>
          <cell r="Z2015">
            <v>0</v>
          </cell>
          <cell r="AA2015">
            <v>0</v>
          </cell>
          <cell r="AB2015">
            <v>0</v>
          </cell>
          <cell r="AD2015">
            <v>255</v>
          </cell>
          <cell r="AE2015" t="str">
            <v>ITC86</v>
          </cell>
          <cell r="AF2015" t="str">
            <v>255.ITC86</v>
          </cell>
        </row>
        <row r="2016">
          <cell r="A2016">
            <v>2016</v>
          </cell>
          <cell r="D2016" t="str">
            <v>ITC88</v>
          </cell>
          <cell r="E2016" t="str">
            <v>PTD</v>
          </cell>
          <cell r="F2016">
            <v>-18011.802600000003</v>
          </cell>
          <cell r="G2016">
            <v>-9310.1687100737327</v>
          </cell>
          <cell r="H2016">
            <v>-3569.3147109426659</v>
          </cell>
          <cell r="I2016">
            <v>-5132.3191789836046</v>
          </cell>
          <cell r="J2016">
            <v>0</v>
          </cell>
          <cell r="K2016">
            <v>0</v>
          </cell>
          <cell r="M2016">
            <v>0.43</v>
          </cell>
          <cell r="N2016">
            <v>-4003.3725453317052</v>
          </cell>
          <cell r="O2016">
            <v>-5306.7961647420279</v>
          </cell>
          <cell r="P2016">
            <v>0.43</v>
          </cell>
          <cell r="Q2016">
            <v>-1534.8053257053464</v>
          </cell>
          <cell r="R2016">
            <v>-2034.5093852373197</v>
          </cell>
          <cell r="S2016" t="str">
            <v>PLNT</v>
          </cell>
          <cell r="T2016">
            <v>-604.27851228507268</v>
          </cell>
          <cell r="U2016">
            <v>-2459.749272626621</v>
          </cell>
          <cell r="V2016">
            <v>-1255.9588832411066</v>
          </cell>
          <cell r="W2016">
            <v>-140.76756830397065</v>
          </cell>
          <cell r="X2016">
            <v>-671.56494252683353</v>
          </cell>
          <cell r="Y2016">
            <v>0</v>
          </cell>
          <cell r="Z2016">
            <v>0</v>
          </cell>
          <cell r="AA2016">
            <v>0</v>
          </cell>
          <cell r="AB2016">
            <v>0</v>
          </cell>
          <cell r="AD2016">
            <v>255</v>
          </cell>
          <cell r="AE2016" t="str">
            <v>ITC88</v>
          </cell>
          <cell r="AF2016" t="str">
            <v>255.ITC88</v>
          </cell>
        </row>
        <row r="2017">
          <cell r="A2017">
            <v>2017</v>
          </cell>
          <cell r="D2017" t="str">
            <v>ITC89</v>
          </cell>
          <cell r="E2017" t="str">
            <v>PTD</v>
          </cell>
          <cell r="F2017">
            <v>-43405.495715999998</v>
          </cell>
          <cell r="G2017">
            <v>-22435.98250740004</v>
          </cell>
          <cell r="H2017">
            <v>-8601.4641530036333</v>
          </cell>
          <cell r="I2017">
            <v>-12368.049055596324</v>
          </cell>
          <cell r="J2017">
            <v>0</v>
          </cell>
          <cell r="K2017">
            <v>0</v>
          </cell>
          <cell r="M2017">
            <v>0.43</v>
          </cell>
          <cell r="N2017">
            <v>-9647.4724781820169</v>
          </cell>
          <cell r="O2017">
            <v>-12788.510029218025</v>
          </cell>
          <cell r="P2017">
            <v>0.43</v>
          </cell>
          <cell r="Q2017">
            <v>-3698.6295857915625</v>
          </cell>
          <cell r="R2017">
            <v>-4902.8345672120713</v>
          </cell>
          <cell r="S2017" t="str">
            <v>PLNT</v>
          </cell>
          <cell r="T2017">
            <v>-1456.2122936135536</v>
          </cell>
          <cell r="U2017">
            <v>-5927.5930836277803</v>
          </cell>
          <cell r="V2017">
            <v>-3026.6553068927137</v>
          </cell>
          <cell r="W2017">
            <v>-339.22679582163164</v>
          </cell>
          <cell r="X2017">
            <v>-1618.3615756406441</v>
          </cell>
          <cell r="Y2017">
            <v>0</v>
          </cell>
          <cell r="Z2017">
            <v>0</v>
          </cell>
          <cell r="AA2017">
            <v>0</v>
          </cell>
          <cell r="AB2017">
            <v>0</v>
          </cell>
          <cell r="AD2017">
            <v>255</v>
          </cell>
          <cell r="AE2017" t="str">
            <v>ITC89</v>
          </cell>
          <cell r="AF2017" t="str">
            <v>255.ITC89</v>
          </cell>
        </row>
        <row r="2018">
          <cell r="A2018">
            <v>2018</v>
          </cell>
          <cell r="D2018" t="str">
            <v>ITC90</v>
          </cell>
          <cell r="E2018" t="str">
            <v>PTD</v>
          </cell>
          <cell r="F2018">
            <v>-8491.1939820000007</v>
          </cell>
          <cell r="G2018">
            <v>-4389.0359159489553</v>
          </cell>
          <cell r="H2018">
            <v>-1682.6602126663565</v>
          </cell>
          <cell r="I2018">
            <v>-2419.4978533846888</v>
          </cell>
          <cell r="J2018">
            <v>0</v>
          </cell>
          <cell r="K2018">
            <v>0</v>
          </cell>
          <cell r="M2018">
            <v>0.43</v>
          </cell>
          <cell r="N2018">
            <v>-1887.2854438580507</v>
          </cell>
          <cell r="O2018">
            <v>-2501.7504720909046</v>
          </cell>
          <cell r="P2018">
            <v>0.43</v>
          </cell>
          <cell r="Q2018">
            <v>-723.54389144653328</v>
          </cell>
          <cell r="R2018">
            <v>-959.11632121982336</v>
          </cell>
          <cell r="S2018" t="str">
            <v>PLNT</v>
          </cell>
          <cell r="T2018">
            <v>-284.8713247038873</v>
          </cell>
          <cell r="U2018">
            <v>-1159.5845615672047</v>
          </cell>
          <cell r="V2018">
            <v>-592.08901784301827</v>
          </cell>
          <cell r="W2018">
            <v>-66.361194122982965</v>
          </cell>
          <cell r="X2018">
            <v>-316.59175514759551</v>
          </cell>
          <cell r="Y2018">
            <v>0</v>
          </cell>
          <cell r="Z2018">
            <v>0</v>
          </cell>
          <cell r="AA2018">
            <v>0</v>
          </cell>
          <cell r="AB2018">
            <v>0</v>
          </cell>
          <cell r="AD2018">
            <v>255</v>
          </cell>
          <cell r="AE2018" t="str">
            <v>ITC90</v>
          </cell>
          <cell r="AF2018" t="str">
            <v>255.ITC90</v>
          </cell>
        </row>
        <row r="2019">
          <cell r="A2019">
            <v>2019</v>
          </cell>
          <cell r="D2019" t="str">
            <v>DGU</v>
          </cell>
          <cell r="E2019" t="str">
            <v>PTD</v>
          </cell>
          <cell r="F2019">
            <v>0</v>
          </cell>
          <cell r="G2019">
            <v>0</v>
          </cell>
          <cell r="H2019">
            <v>0</v>
          </cell>
          <cell r="I2019">
            <v>0</v>
          </cell>
          <cell r="J2019">
            <v>0</v>
          </cell>
          <cell r="K2019">
            <v>0</v>
          </cell>
          <cell r="M2019">
            <v>0.43</v>
          </cell>
          <cell r="N2019">
            <v>0</v>
          </cell>
          <cell r="O2019">
            <v>0</v>
          </cell>
          <cell r="P2019">
            <v>0.43</v>
          </cell>
          <cell r="Q2019">
            <v>0</v>
          </cell>
          <cell r="R2019">
            <v>0</v>
          </cell>
          <cell r="S2019" t="str">
            <v>PLNT</v>
          </cell>
          <cell r="T2019">
            <v>0</v>
          </cell>
          <cell r="U2019">
            <v>0</v>
          </cell>
          <cell r="V2019">
            <v>0</v>
          </cell>
          <cell r="W2019">
            <v>0</v>
          </cell>
          <cell r="X2019">
            <v>0</v>
          </cell>
          <cell r="Y2019">
            <v>0</v>
          </cell>
          <cell r="Z2019">
            <v>0</v>
          </cell>
          <cell r="AA2019">
            <v>0</v>
          </cell>
          <cell r="AB2019">
            <v>0</v>
          </cell>
          <cell r="AD2019">
            <v>255</v>
          </cell>
          <cell r="AE2019" t="str">
            <v>DGU</v>
          </cell>
          <cell r="AF2019" t="str">
            <v>255.DGU</v>
          </cell>
        </row>
        <row r="2020">
          <cell r="A2020">
            <v>2020</v>
          </cell>
          <cell r="F2020">
            <v>-246775.10778380538</v>
          </cell>
          <cell r="G2020">
            <v>-127556.2439771496</v>
          </cell>
          <cell r="H2020">
            <v>-48902.269365710141</v>
          </cell>
          <cell r="I2020">
            <v>-70316.594440945642</v>
          </cell>
          <cell r="J2020">
            <v>0</v>
          </cell>
          <cell r="K2020">
            <v>0</v>
          </cell>
          <cell r="N2020">
            <v>-54849.184910174328</v>
          </cell>
          <cell r="O2020">
            <v>-72707.059066975286</v>
          </cell>
          <cell r="Q2020">
            <v>-21027.975827255363</v>
          </cell>
          <cell r="R2020">
            <v>-27874.293538454785</v>
          </cell>
          <cell r="T2020">
            <v>-8279.0655833962082</v>
          </cell>
          <cell r="U2020">
            <v>-33700.396642897424</v>
          </cell>
          <cell r="V2020">
            <v>-17207.571927523339</v>
          </cell>
          <cell r="W2020">
            <v>-1928.6205057941584</v>
          </cell>
          <cell r="X2020">
            <v>-9200.9397813345131</v>
          </cell>
          <cell r="Y2020">
            <v>0</v>
          </cell>
          <cell r="Z2020">
            <v>0</v>
          </cell>
          <cell r="AA2020">
            <v>0</v>
          </cell>
          <cell r="AB2020">
            <v>0</v>
          </cell>
          <cell r="AD2020">
            <v>255</v>
          </cell>
          <cell r="AE2020" t="str">
            <v>NA</v>
          </cell>
          <cell r="AF2020" t="str">
            <v>255.NA1</v>
          </cell>
        </row>
        <row r="2021">
          <cell r="A2021">
            <v>2021</v>
          </cell>
          <cell r="AD2021">
            <v>255</v>
          </cell>
          <cell r="AE2021" t="str">
            <v>NA</v>
          </cell>
          <cell r="AF2021" t="str">
            <v>255.NA2</v>
          </cell>
        </row>
        <row r="2022">
          <cell r="A2022">
            <v>2022</v>
          </cell>
          <cell r="B2022" t="str">
            <v>TOTAL RATE DRB DEDUCTIONS</v>
          </cell>
          <cell r="F2022">
            <v>-257607178.33918616</v>
          </cell>
          <cell r="G2022">
            <v>-127424110.17951137</v>
          </cell>
          <cell r="H2022">
            <v>-60111030.954330474</v>
          </cell>
          <cell r="I2022">
            <v>-65245281.543392517</v>
          </cell>
          <cell r="J2022">
            <v>-4826755.6619517962</v>
          </cell>
          <cell r="K2022">
            <v>0</v>
          </cell>
          <cell r="N2022">
            <v>-54792367.377189897</v>
          </cell>
          <cell r="O2022">
            <v>-72631742.802321509</v>
          </cell>
          <cell r="Q2022">
            <v>-25847743.310362104</v>
          </cell>
          <cell r="R2022">
            <v>-34263287.643968374</v>
          </cell>
          <cell r="T2022">
            <v>-7682155.0691325702</v>
          </cell>
          <cell r="U2022">
            <v>-31272158.324264444</v>
          </cell>
          <cell r="V2022">
            <v>-15964406.653822385</v>
          </cell>
          <cell r="W2022">
            <v>-1790383.5298689737</v>
          </cell>
          <cell r="X2022">
            <v>-8536177.9663041346</v>
          </cell>
          <cell r="Y2022">
            <v>0</v>
          </cell>
          <cell r="Z2022">
            <v>0</v>
          </cell>
          <cell r="AA2022">
            <v>0</v>
          </cell>
          <cell r="AB2022">
            <v>0</v>
          </cell>
          <cell r="AD2022" t="str">
            <v>TOTAL RATE DRB DEDUCTIONS</v>
          </cell>
          <cell r="AE2022" t="str">
            <v>NA</v>
          </cell>
          <cell r="AF2022" t="str">
            <v>TOTAL RATE DRB DEDUCTIONS.NA</v>
          </cell>
        </row>
        <row r="2023">
          <cell r="A2023">
            <v>2023</v>
          </cell>
          <cell r="AD2023" t="str">
            <v>TOTAL RATE DRB DEDUCTIONS</v>
          </cell>
          <cell r="AE2023" t="str">
            <v>NA</v>
          </cell>
          <cell r="AF2023" t="str">
            <v>TOTAL RATE DRB DEDUCTIONS.NA1</v>
          </cell>
        </row>
        <row r="2024">
          <cell r="A2024">
            <v>2024</v>
          </cell>
          <cell r="B2024" t="str">
            <v>108SP</v>
          </cell>
          <cell r="C2024" t="str">
            <v>Steam Prod Plant Accumulated Depr</v>
          </cell>
          <cell r="AD2024" t="str">
            <v>108SP</v>
          </cell>
          <cell r="AE2024" t="str">
            <v>NA</v>
          </cell>
          <cell r="AF2024" t="str">
            <v>108SP.NA</v>
          </cell>
        </row>
        <row r="2025">
          <cell r="A2025">
            <v>2025</v>
          </cell>
          <cell r="AD2025" t="str">
            <v>108SP</v>
          </cell>
          <cell r="AE2025" t="str">
            <v>NA</v>
          </cell>
          <cell r="AF2025" t="str">
            <v>108SP.NA1</v>
          </cell>
        </row>
        <row r="2026">
          <cell r="A2026">
            <v>2026</v>
          </cell>
          <cell r="D2026" t="str">
            <v>SGP</v>
          </cell>
          <cell r="E2026" t="str">
            <v>P</v>
          </cell>
          <cell r="F2026">
            <v>0</v>
          </cell>
          <cell r="G2026">
            <v>0</v>
          </cell>
          <cell r="H2026">
            <v>0</v>
          </cell>
          <cell r="I2026">
            <v>0</v>
          </cell>
          <cell r="J2026">
            <v>0</v>
          </cell>
          <cell r="K2026">
            <v>0</v>
          </cell>
          <cell r="M2026">
            <v>0.43</v>
          </cell>
          <cell r="N2026">
            <v>0</v>
          </cell>
          <cell r="O2026">
            <v>0</v>
          </cell>
          <cell r="Q2026">
            <v>0</v>
          </cell>
          <cell r="R2026">
            <v>0</v>
          </cell>
          <cell r="Y2026">
            <v>0</v>
          </cell>
          <cell r="Z2026">
            <v>0</v>
          </cell>
          <cell r="AA2026">
            <v>0</v>
          </cell>
          <cell r="AB2026">
            <v>0</v>
          </cell>
          <cell r="AD2026" t="str">
            <v>108SP</v>
          </cell>
          <cell r="AE2026" t="str">
            <v>SGP</v>
          </cell>
          <cell r="AF2026" t="str">
            <v>108SP.SGP</v>
          </cell>
        </row>
        <row r="2027">
          <cell r="A2027">
            <v>2027</v>
          </cell>
          <cell r="D2027" t="str">
            <v>DGU/DGP</v>
          </cell>
          <cell r="E2027" t="str">
            <v>P</v>
          </cell>
          <cell r="F2027">
            <v>0</v>
          </cell>
          <cell r="G2027">
            <v>0</v>
          </cell>
          <cell r="H2027">
            <v>0</v>
          </cell>
          <cell r="I2027">
            <v>0</v>
          </cell>
          <cell r="J2027">
            <v>0</v>
          </cell>
          <cell r="K2027">
            <v>0</v>
          </cell>
          <cell r="M2027">
            <v>0.43</v>
          </cell>
          <cell r="N2027">
            <v>0</v>
          </cell>
          <cell r="O2027">
            <v>0</v>
          </cell>
          <cell r="Q2027">
            <v>0</v>
          </cell>
          <cell r="R2027">
            <v>0</v>
          </cell>
          <cell r="Y2027">
            <v>0</v>
          </cell>
          <cell r="Z2027">
            <v>0</v>
          </cell>
          <cell r="AA2027">
            <v>0</v>
          </cell>
          <cell r="AB2027">
            <v>0</v>
          </cell>
          <cell r="AD2027" t="str">
            <v>108SP</v>
          </cell>
          <cell r="AE2027" t="str">
            <v>DGU/DGP</v>
          </cell>
          <cell r="AF2027" t="str">
            <v>108SP.DGU/DGP</v>
          </cell>
        </row>
        <row r="2028">
          <cell r="A2028">
            <v>2028</v>
          </cell>
          <cell r="D2028" t="str">
            <v>SG/CAGE/CAGW</v>
          </cell>
          <cell r="E2028" t="str">
            <v>P</v>
          </cell>
          <cell r="F2028">
            <v>0</v>
          </cell>
          <cell r="G2028">
            <v>0</v>
          </cell>
          <cell r="H2028">
            <v>0</v>
          </cell>
          <cell r="I2028">
            <v>0</v>
          </cell>
          <cell r="J2028">
            <v>0</v>
          </cell>
          <cell r="K2028">
            <v>0</v>
          </cell>
          <cell r="M2028">
            <v>0.43</v>
          </cell>
          <cell r="N2028">
            <v>0</v>
          </cell>
          <cell r="O2028">
            <v>0</v>
          </cell>
          <cell r="Q2028">
            <v>0</v>
          </cell>
          <cell r="R2028">
            <v>0</v>
          </cell>
          <cell r="Y2028">
            <v>0</v>
          </cell>
          <cell r="Z2028">
            <v>0</v>
          </cell>
          <cell r="AA2028">
            <v>0</v>
          </cell>
          <cell r="AB2028">
            <v>0</v>
          </cell>
          <cell r="AD2028" t="str">
            <v>108SP</v>
          </cell>
          <cell r="AE2028" t="str">
            <v>SG/CAGE/CAGW</v>
          </cell>
          <cell r="AF2028" t="str">
            <v>108SP.SG/CAGE/CAGW</v>
          </cell>
        </row>
        <row r="2029">
          <cell r="A2029">
            <v>2029</v>
          </cell>
          <cell r="D2029" t="str">
            <v>CAGW</v>
          </cell>
          <cell r="E2029" t="str">
            <v>P</v>
          </cell>
          <cell r="F2029">
            <v>-16290455.312218357</v>
          </cell>
          <cell r="G2029">
            <v>-16290455.312218357</v>
          </cell>
          <cell r="H2029">
            <v>0</v>
          </cell>
          <cell r="I2029">
            <v>0</v>
          </cell>
          <cell r="J2029">
            <v>0</v>
          </cell>
          <cell r="K2029">
            <v>0</v>
          </cell>
          <cell r="M2029">
            <v>0.43</v>
          </cell>
          <cell r="N2029">
            <v>-7004895.7842538934</v>
          </cell>
          <cell r="O2029">
            <v>-9285559.5279644653</v>
          </cell>
          <cell r="Q2029">
            <v>0</v>
          </cell>
          <cell r="R2029">
            <v>0</v>
          </cell>
          <cell r="Y2029">
            <v>0</v>
          </cell>
          <cell r="Z2029">
            <v>0</v>
          </cell>
          <cell r="AA2029">
            <v>0</v>
          </cell>
          <cell r="AB2029">
            <v>0</v>
          </cell>
          <cell r="AD2029" t="str">
            <v>108SP</v>
          </cell>
          <cell r="AE2029" t="str">
            <v>CAGW</v>
          </cell>
          <cell r="AF2029" t="str">
            <v>108SP.CAGW</v>
          </cell>
        </row>
        <row r="2030">
          <cell r="A2030">
            <v>2030</v>
          </cell>
          <cell r="D2030" t="str">
            <v>JBG</v>
          </cell>
          <cell r="E2030" t="str">
            <v>P</v>
          </cell>
          <cell r="F2030">
            <v>-115849005.40855488</v>
          </cell>
          <cell r="G2030">
            <v>-115849005.40855488</v>
          </cell>
          <cell r="H2030">
            <v>0</v>
          </cell>
          <cell r="I2030">
            <v>0</v>
          </cell>
          <cell r="J2030">
            <v>0</v>
          </cell>
          <cell r="K2030">
            <v>0</v>
          </cell>
          <cell r="M2030">
            <v>0.43</v>
          </cell>
          <cell r="N2030">
            <v>-49815072.325678602</v>
          </cell>
          <cell r="O2030">
            <v>-66033933.082876287</v>
          </cell>
          <cell r="Y2030">
            <v>0</v>
          </cell>
          <cell r="Z2030">
            <v>0</v>
          </cell>
          <cell r="AA2030">
            <v>0</v>
          </cell>
          <cell r="AB2030">
            <v>0</v>
          </cell>
          <cell r="AD2030" t="str">
            <v>108SP</v>
          </cell>
          <cell r="AE2030" t="str">
            <v>JBG</v>
          </cell>
          <cell r="AF2030" t="str">
            <v>108SP.JBG</v>
          </cell>
        </row>
        <row r="2031">
          <cell r="A2031">
            <v>2031</v>
          </cell>
          <cell r="F2031">
            <v>-132139460.72077323</v>
          </cell>
          <cell r="G2031">
            <v>-132139460.72077323</v>
          </cell>
          <cell r="H2031">
            <v>0</v>
          </cell>
          <cell r="I2031">
            <v>0</v>
          </cell>
          <cell r="J2031">
            <v>0</v>
          </cell>
          <cell r="K2031">
            <v>0</v>
          </cell>
          <cell r="N2031">
            <v>-56819968.109932497</v>
          </cell>
          <cell r="O2031">
            <v>-75319492.610840753</v>
          </cell>
          <cell r="Q2031">
            <v>0</v>
          </cell>
          <cell r="R2031">
            <v>0</v>
          </cell>
          <cell r="T2031">
            <v>0</v>
          </cell>
          <cell r="U2031">
            <v>0</v>
          </cell>
          <cell r="V2031">
            <v>0</v>
          </cell>
          <cell r="W2031">
            <v>0</v>
          </cell>
          <cell r="X2031">
            <v>0</v>
          </cell>
          <cell r="Y2031">
            <v>0</v>
          </cell>
          <cell r="Z2031">
            <v>0</v>
          </cell>
          <cell r="AA2031">
            <v>0</v>
          </cell>
          <cell r="AB2031">
            <v>0</v>
          </cell>
          <cell r="AD2031" t="str">
            <v>108SP</v>
          </cell>
          <cell r="AE2031" t="str">
            <v>NA</v>
          </cell>
          <cell r="AF2031" t="str">
            <v>108SP.NA2</v>
          </cell>
        </row>
        <row r="2032">
          <cell r="A2032">
            <v>2032</v>
          </cell>
          <cell r="AD2032" t="str">
            <v>108SP</v>
          </cell>
          <cell r="AE2032" t="str">
            <v>NA</v>
          </cell>
          <cell r="AF2032" t="str">
            <v>108SP.NA3</v>
          </cell>
        </row>
        <row r="2033">
          <cell r="A2033">
            <v>2033</v>
          </cell>
          <cell r="B2033" t="str">
            <v>108NP</v>
          </cell>
          <cell r="C2033" t="str">
            <v>Nuclear Prod Plant Accumulated Depr</v>
          </cell>
          <cell r="AD2033" t="str">
            <v>108NP</v>
          </cell>
          <cell r="AE2033" t="str">
            <v>NA</v>
          </cell>
          <cell r="AF2033" t="str">
            <v>108NP.NA</v>
          </cell>
        </row>
        <row r="2034">
          <cell r="A2034">
            <v>2034</v>
          </cell>
          <cell r="D2034" t="str">
            <v>DGP</v>
          </cell>
          <cell r="E2034" t="str">
            <v>P</v>
          </cell>
          <cell r="F2034">
            <v>0</v>
          </cell>
          <cell r="G2034">
            <v>0</v>
          </cell>
          <cell r="H2034">
            <v>0</v>
          </cell>
          <cell r="I2034">
            <v>0</v>
          </cell>
          <cell r="J2034">
            <v>0</v>
          </cell>
          <cell r="K2034">
            <v>0</v>
          </cell>
          <cell r="M2034">
            <v>0.43</v>
          </cell>
          <cell r="N2034">
            <v>0</v>
          </cell>
          <cell r="O2034">
            <v>0</v>
          </cell>
          <cell r="Q2034">
            <v>0</v>
          </cell>
          <cell r="R2034">
            <v>0</v>
          </cell>
          <cell r="Y2034">
            <v>0</v>
          </cell>
          <cell r="Z2034">
            <v>0</v>
          </cell>
          <cell r="AA2034">
            <v>0</v>
          </cell>
          <cell r="AB2034">
            <v>0</v>
          </cell>
          <cell r="AD2034" t="str">
            <v>108NP</v>
          </cell>
          <cell r="AE2034" t="str">
            <v>DGP</v>
          </cell>
          <cell r="AF2034" t="str">
            <v>108NP.DGP</v>
          </cell>
        </row>
        <row r="2035">
          <cell r="A2035">
            <v>2035</v>
          </cell>
          <cell r="D2035" t="str">
            <v>DGU</v>
          </cell>
          <cell r="E2035" t="str">
            <v>P</v>
          </cell>
          <cell r="F2035">
            <v>0</v>
          </cell>
          <cell r="G2035">
            <v>0</v>
          </cell>
          <cell r="H2035">
            <v>0</v>
          </cell>
          <cell r="I2035">
            <v>0</v>
          </cell>
          <cell r="J2035">
            <v>0</v>
          </cell>
          <cell r="K2035">
            <v>0</v>
          </cell>
          <cell r="M2035">
            <v>0.43</v>
          </cell>
          <cell r="N2035">
            <v>0</v>
          </cell>
          <cell r="O2035">
            <v>0</v>
          </cell>
          <cell r="Q2035">
            <v>0</v>
          </cell>
          <cell r="R2035">
            <v>0</v>
          </cell>
          <cell r="Y2035">
            <v>0</v>
          </cell>
          <cell r="Z2035">
            <v>0</v>
          </cell>
          <cell r="AA2035">
            <v>0</v>
          </cell>
          <cell r="AB2035">
            <v>0</v>
          </cell>
          <cell r="AD2035" t="str">
            <v>108NP</v>
          </cell>
          <cell r="AE2035" t="str">
            <v>DGU</v>
          </cell>
          <cell r="AF2035" t="str">
            <v>108NP.DGU</v>
          </cell>
        </row>
        <row r="2036">
          <cell r="A2036">
            <v>2036</v>
          </cell>
          <cell r="D2036" t="str">
            <v>SG</v>
          </cell>
          <cell r="E2036" t="str">
            <v>P</v>
          </cell>
          <cell r="F2036">
            <v>0</v>
          </cell>
          <cell r="G2036">
            <v>0</v>
          </cell>
          <cell r="H2036">
            <v>0</v>
          </cell>
          <cell r="I2036">
            <v>0</v>
          </cell>
          <cell r="J2036">
            <v>0</v>
          </cell>
          <cell r="K2036">
            <v>0</v>
          </cell>
          <cell r="M2036">
            <v>0.43</v>
          </cell>
          <cell r="N2036">
            <v>0</v>
          </cell>
          <cell r="O2036">
            <v>0</v>
          </cell>
          <cell r="Q2036">
            <v>0</v>
          </cell>
          <cell r="R2036">
            <v>0</v>
          </cell>
          <cell r="Y2036">
            <v>0</v>
          </cell>
          <cell r="Z2036">
            <v>0</v>
          </cell>
          <cell r="AA2036">
            <v>0</v>
          </cell>
          <cell r="AB2036">
            <v>0</v>
          </cell>
          <cell r="AD2036" t="str">
            <v>108NP</v>
          </cell>
          <cell r="AE2036" t="str">
            <v>SG</v>
          </cell>
          <cell r="AF2036" t="str">
            <v>108NP.SG</v>
          </cell>
        </row>
        <row r="2037">
          <cell r="A2037">
            <v>2037</v>
          </cell>
          <cell r="F2037">
            <v>0</v>
          </cell>
          <cell r="G2037">
            <v>0</v>
          </cell>
          <cell r="H2037">
            <v>0</v>
          </cell>
          <cell r="I2037">
            <v>0</v>
          </cell>
          <cell r="J2037">
            <v>0</v>
          </cell>
          <cell r="K2037">
            <v>0</v>
          </cell>
          <cell r="N2037">
            <v>0</v>
          </cell>
          <cell r="O2037">
            <v>0</v>
          </cell>
          <cell r="Q2037">
            <v>0</v>
          </cell>
          <cell r="R2037">
            <v>0</v>
          </cell>
          <cell r="T2037">
            <v>0</v>
          </cell>
          <cell r="U2037">
            <v>0</v>
          </cell>
          <cell r="V2037">
            <v>0</v>
          </cell>
          <cell r="W2037">
            <v>0</v>
          </cell>
          <cell r="X2037">
            <v>0</v>
          </cell>
          <cell r="Y2037">
            <v>0</v>
          </cell>
          <cell r="Z2037">
            <v>0</v>
          </cell>
          <cell r="AA2037">
            <v>0</v>
          </cell>
          <cell r="AB2037">
            <v>0</v>
          </cell>
          <cell r="AD2037" t="str">
            <v>108NP</v>
          </cell>
          <cell r="AE2037" t="str">
            <v>NA</v>
          </cell>
          <cell r="AF2037" t="str">
            <v>108NP.NA1</v>
          </cell>
        </row>
        <row r="2038">
          <cell r="A2038">
            <v>2038</v>
          </cell>
          <cell r="AD2038" t="str">
            <v>108NP</v>
          </cell>
          <cell r="AE2038" t="str">
            <v>NA</v>
          </cell>
          <cell r="AF2038" t="str">
            <v>108NP.NA2</v>
          </cell>
        </row>
        <row r="2039">
          <cell r="A2039">
            <v>2039</v>
          </cell>
          <cell r="AD2039" t="str">
            <v>108NP</v>
          </cell>
          <cell r="AE2039" t="str">
            <v>NA</v>
          </cell>
          <cell r="AF2039" t="str">
            <v>108NP.NA3</v>
          </cell>
        </row>
        <row r="2040">
          <cell r="A2040">
            <v>2040</v>
          </cell>
          <cell r="B2040" t="str">
            <v>108HP</v>
          </cell>
          <cell r="C2040" t="str">
            <v>Hydraulic Prod Plant Accum Depr</v>
          </cell>
          <cell r="AD2040" t="str">
            <v>108HP</v>
          </cell>
          <cell r="AE2040" t="str">
            <v>NA</v>
          </cell>
          <cell r="AF2040" t="str">
            <v>108HP.NA</v>
          </cell>
        </row>
        <row r="2041">
          <cell r="A2041">
            <v>2041</v>
          </cell>
          <cell r="D2041" t="str">
            <v>SGP</v>
          </cell>
          <cell r="E2041" t="str">
            <v>P</v>
          </cell>
          <cell r="F2041">
            <v>0</v>
          </cell>
          <cell r="G2041">
            <v>0</v>
          </cell>
          <cell r="H2041">
            <v>0</v>
          </cell>
          <cell r="I2041">
            <v>0</v>
          </cell>
          <cell r="J2041">
            <v>0</v>
          </cell>
          <cell r="K2041">
            <v>0</v>
          </cell>
          <cell r="M2041">
            <v>0.43</v>
          </cell>
          <cell r="N2041">
            <v>0</v>
          </cell>
          <cell r="O2041">
            <v>0</v>
          </cell>
          <cell r="Q2041">
            <v>0</v>
          </cell>
          <cell r="R2041">
            <v>0</v>
          </cell>
          <cell r="Y2041">
            <v>0</v>
          </cell>
          <cell r="Z2041">
            <v>0</v>
          </cell>
          <cell r="AA2041">
            <v>0</v>
          </cell>
          <cell r="AB2041">
            <v>0</v>
          </cell>
          <cell r="AD2041" t="str">
            <v>108HP</v>
          </cell>
          <cell r="AE2041" t="str">
            <v>SGP</v>
          </cell>
          <cell r="AF2041" t="str">
            <v>108HP.SGP</v>
          </cell>
        </row>
        <row r="2042">
          <cell r="A2042">
            <v>2042</v>
          </cell>
          <cell r="D2042" t="str">
            <v>DGU/DGP</v>
          </cell>
          <cell r="E2042" t="str">
            <v>P</v>
          </cell>
          <cell r="F2042">
            <v>0</v>
          </cell>
          <cell r="G2042">
            <v>0</v>
          </cell>
          <cell r="H2042">
            <v>0</v>
          </cell>
          <cell r="I2042">
            <v>0</v>
          </cell>
          <cell r="J2042">
            <v>0</v>
          </cell>
          <cell r="K2042">
            <v>0</v>
          </cell>
          <cell r="M2042">
            <v>0.43</v>
          </cell>
          <cell r="N2042">
            <v>0</v>
          </cell>
          <cell r="O2042">
            <v>0</v>
          </cell>
          <cell r="Q2042">
            <v>0</v>
          </cell>
          <cell r="R2042">
            <v>0</v>
          </cell>
          <cell r="Y2042">
            <v>0</v>
          </cell>
          <cell r="Z2042">
            <v>0</v>
          </cell>
          <cell r="AA2042">
            <v>0</v>
          </cell>
          <cell r="AB2042">
            <v>0</v>
          </cell>
          <cell r="AD2042" t="str">
            <v>108HP</v>
          </cell>
          <cell r="AE2042" t="str">
            <v>DGU/DGP</v>
          </cell>
          <cell r="AF2042" t="str">
            <v>108HP.DGU/DGP</v>
          </cell>
        </row>
        <row r="2043">
          <cell r="A2043">
            <v>2043</v>
          </cell>
          <cell r="D2043" t="str">
            <v>CAGW</v>
          </cell>
          <cell r="E2043" t="str">
            <v>P</v>
          </cell>
          <cell r="F2043">
            <v>-53189183.279547267</v>
          </cell>
          <cell r="G2043">
            <v>-53189183.279547267</v>
          </cell>
          <cell r="H2043">
            <v>0</v>
          </cell>
          <cell r="I2043">
            <v>0</v>
          </cell>
          <cell r="J2043">
            <v>0</v>
          </cell>
          <cell r="K2043">
            <v>0</v>
          </cell>
          <cell r="M2043">
            <v>0.43</v>
          </cell>
          <cell r="N2043">
            <v>-22871348.810205325</v>
          </cell>
          <cell r="O2043">
            <v>-30317834.469341945</v>
          </cell>
          <cell r="Q2043">
            <v>0</v>
          </cell>
          <cell r="R2043">
            <v>0</v>
          </cell>
          <cell r="Y2043">
            <v>0</v>
          </cell>
          <cell r="Z2043">
            <v>0</v>
          </cell>
          <cell r="AA2043">
            <v>0</v>
          </cell>
          <cell r="AB2043">
            <v>0</v>
          </cell>
          <cell r="AD2043" t="str">
            <v>108HP</v>
          </cell>
          <cell r="AE2043" t="str">
            <v>CAGW</v>
          </cell>
          <cell r="AF2043" t="str">
            <v>108HP.CAGW</v>
          </cell>
        </row>
        <row r="2044">
          <cell r="A2044">
            <v>2044</v>
          </cell>
          <cell r="D2044" t="str">
            <v>SG/CAGE/CAGW</v>
          </cell>
          <cell r="E2044" t="str">
            <v>P</v>
          </cell>
          <cell r="F2044">
            <v>0</v>
          </cell>
          <cell r="G2044">
            <v>0</v>
          </cell>
          <cell r="H2044">
            <v>0</v>
          </cell>
          <cell r="I2044">
            <v>0</v>
          </cell>
          <cell r="J2044">
            <v>0</v>
          </cell>
          <cell r="K2044">
            <v>0</v>
          </cell>
          <cell r="M2044">
            <v>0.43</v>
          </cell>
          <cell r="N2044">
            <v>0</v>
          </cell>
          <cell r="O2044">
            <v>0</v>
          </cell>
          <cell r="Q2044">
            <v>0</v>
          </cell>
          <cell r="R2044">
            <v>0</v>
          </cell>
          <cell r="Y2044">
            <v>0</v>
          </cell>
          <cell r="Z2044">
            <v>0</v>
          </cell>
          <cell r="AA2044">
            <v>0</v>
          </cell>
          <cell r="AB2044">
            <v>0</v>
          </cell>
          <cell r="AD2044" t="str">
            <v>108HP</v>
          </cell>
          <cell r="AE2044" t="str">
            <v>SG/CAGE/CAGW</v>
          </cell>
          <cell r="AF2044" t="str">
            <v>108HP.SG/CAGE/CAGW</v>
          </cell>
        </row>
        <row r="2045">
          <cell r="A2045">
            <v>2045</v>
          </cell>
          <cell r="F2045">
            <v>-53189183.279547267</v>
          </cell>
          <cell r="G2045">
            <v>-53189183.279547267</v>
          </cell>
          <cell r="H2045">
            <v>0</v>
          </cell>
          <cell r="I2045">
            <v>0</v>
          </cell>
          <cell r="J2045">
            <v>0</v>
          </cell>
          <cell r="K2045">
            <v>0</v>
          </cell>
          <cell r="N2045">
            <v>-22871348.810205325</v>
          </cell>
          <cell r="O2045">
            <v>-30317834.469341945</v>
          </cell>
          <cell r="Q2045">
            <v>0</v>
          </cell>
          <cell r="R2045">
            <v>0</v>
          </cell>
          <cell r="T2045">
            <v>0</v>
          </cell>
          <cell r="U2045">
            <v>0</v>
          </cell>
          <cell r="V2045">
            <v>0</v>
          </cell>
          <cell r="W2045">
            <v>0</v>
          </cell>
          <cell r="X2045">
            <v>0</v>
          </cell>
          <cell r="Y2045">
            <v>0</v>
          </cell>
          <cell r="Z2045">
            <v>0</v>
          </cell>
          <cell r="AA2045">
            <v>0</v>
          </cell>
          <cell r="AB2045">
            <v>0</v>
          </cell>
          <cell r="AD2045" t="str">
            <v>108HP</v>
          </cell>
          <cell r="AE2045" t="str">
            <v>NA</v>
          </cell>
          <cell r="AF2045" t="str">
            <v>108HP.NA1</v>
          </cell>
        </row>
        <row r="2046">
          <cell r="A2046">
            <v>2046</v>
          </cell>
          <cell r="AD2046" t="str">
            <v>108HP</v>
          </cell>
          <cell r="AE2046" t="str">
            <v>NA</v>
          </cell>
          <cell r="AF2046" t="str">
            <v>108HP.NA2</v>
          </cell>
        </row>
        <row r="2047">
          <cell r="A2047">
            <v>2047</v>
          </cell>
          <cell r="B2047" t="str">
            <v>108OP</v>
          </cell>
          <cell r="C2047" t="str">
            <v>Other Production Plant - Accum Depr</v>
          </cell>
          <cell r="AD2047" t="str">
            <v>108OP</v>
          </cell>
          <cell r="AE2047" t="str">
            <v>NA</v>
          </cell>
          <cell r="AF2047" t="str">
            <v>108OP.NA</v>
          </cell>
        </row>
        <row r="2048">
          <cell r="A2048">
            <v>2048</v>
          </cell>
          <cell r="D2048" t="str">
            <v>S</v>
          </cell>
          <cell r="E2048" t="str">
            <v>P</v>
          </cell>
          <cell r="F2048">
            <v>0</v>
          </cell>
          <cell r="G2048">
            <v>0</v>
          </cell>
          <cell r="H2048">
            <v>0</v>
          </cell>
          <cell r="I2048">
            <v>0</v>
          </cell>
          <cell r="J2048">
            <v>0</v>
          </cell>
          <cell r="K2048">
            <v>0</v>
          </cell>
          <cell r="M2048">
            <v>0.43</v>
          </cell>
          <cell r="N2048">
            <v>0</v>
          </cell>
          <cell r="O2048">
            <v>0</v>
          </cell>
          <cell r="Q2048">
            <v>0</v>
          </cell>
          <cell r="R2048">
            <v>0</v>
          </cell>
          <cell r="Y2048">
            <v>0</v>
          </cell>
          <cell r="Z2048">
            <v>0</v>
          </cell>
          <cell r="AA2048">
            <v>0</v>
          </cell>
          <cell r="AB2048">
            <v>0</v>
          </cell>
          <cell r="AD2048" t="str">
            <v>108OP</v>
          </cell>
          <cell r="AE2048" t="str">
            <v>S</v>
          </cell>
          <cell r="AF2048" t="str">
            <v>108OP.S</v>
          </cell>
        </row>
        <row r="2049">
          <cell r="A2049">
            <v>2049</v>
          </cell>
          <cell r="D2049" t="str">
            <v>SGU</v>
          </cell>
          <cell r="E2049" t="str">
            <v>P</v>
          </cell>
          <cell r="F2049">
            <v>0</v>
          </cell>
          <cell r="G2049">
            <v>0</v>
          </cell>
          <cell r="H2049">
            <v>0</v>
          </cell>
          <cell r="I2049">
            <v>0</v>
          </cell>
          <cell r="J2049">
            <v>0</v>
          </cell>
          <cell r="K2049">
            <v>0</v>
          </cell>
          <cell r="M2049">
            <v>0.43</v>
          </cell>
          <cell r="N2049">
            <v>0</v>
          </cell>
          <cell r="O2049">
            <v>0</v>
          </cell>
          <cell r="Q2049">
            <v>0</v>
          </cell>
          <cell r="R2049">
            <v>0</v>
          </cell>
          <cell r="Y2049">
            <v>0</v>
          </cell>
          <cell r="Z2049">
            <v>0</v>
          </cell>
          <cell r="AA2049">
            <v>0</v>
          </cell>
          <cell r="AB2049">
            <v>0</v>
          </cell>
          <cell r="AD2049" t="str">
            <v>108OP</v>
          </cell>
          <cell r="AE2049" t="str">
            <v>SGU</v>
          </cell>
          <cell r="AF2049" t="str">
            <v>108OP.SGU</v>
          </cell>
        </row>
        <row r="2050">
          <cell r="A2050">
            <v>2050</v>
          </cell>
          <cell r="D2050" t="str">
            <v>SG-P</v>
          </cell>
          <cell r="E2050" t="str">
            <v>P</v>
          </cell>
          <cell r="F2050">
            <v>0</v>
          </cell>
          <cell r="G2050">
            <v>0</v>
          </cell>
          <cell r="H2050">
            <v>0</v>
          </cell>
          <cell r="I2050">
            <v>0</v>
          </cell>
          <cell r="J2050">
            <v>0</v>
          </cell>
          <cell r="K2050">
            <v>0</v>
          </cell>
          <cell r="M2050">
            <v>0.43</v>
          </cell>
          <cell r="N2050">
            <v>0</v>
          </cell>
          <cell r="O2050">
            <v>0</v>
          </cell>
          <cell r="Q2050">
            <v>0</v>
          </cell>
          <cell r="R2050">
            <v>0</v>
          </cell>
          <cell r="Y2050">
            <v>0</v>
          </cell>
          <cell r="Z2050">
            <v>0</v>
          </cell>
          <cell r="AA2050">
            <v>0</v>
          </cell>
          <cell r="AB2050">
            <v>0</v>
          </cell>
          <cell r="AD2050" t="str">
            <v>108OP</v>
          </cell>
          <cell r="AE2050" t="str">
            <v>SG-P</v>
          </cell>
          <cell r="AF2050" t="str">
            <v>108OP.SG-P</v>
          </cell>
        </row>
        <row r="2051">
          <cell r="A2051">
            <v>2051</v>
          </cell>
          <cell r="D2051" t="str">
            <v>SG</v>
          </cell>
          <cell r="E2051" t="str">
            <v>P</v>
          </cell>
          <cell r="F2051">
            <v>0</v>
          </cell>
          <cell r="G2051">
            <v>0</v>
          </cell>
          <cell r="H2051">
            <v>0</v>
          </cell>
          <cell r="I2051">
            <v>0</v>
          </cell>
          <cell r="J2051">
            <v>0</v>
          </cell>
          <cell r="K2051">
            <v>0</v>
          </cell>
          <cell r="M2051">
            <v>0.43</v>
          </cell>
          <cell r="N2051">
            <v>0</v>
          </cell>
          <cell r="O2051">
            <v>0</v>
          </cell>
          <cell r="Q2051">
            <v>0</v>
          </cell>
          <cell r="R2051">
            <v>0</v>
          </cell>
          <cell r="Y2051">
            <v>0</v>
          </cell>
          <cell r="Z2051">
            <v>0</v>
          </cell>
          <cell r="AA2051">
            <v>0</v>
          </cell>
          <cell r="AB2051">
            <v>0</v>
          </cell>
          <cell r="AD2051" t="str">
            <v>108OP</v>
          </cell>
          <cell r="AE2051" t="str">
            <v>SG</v>
          </cell>
          <cell r="AF2051" t="str">
            <v>108OP.SG</v>
          </cell>
        </row>
        <row r="2052">
          <cell r="A2052">
            <v>2052</v>
          </cell>
          <cell r="D2052" t="str">
            <v>CAGW</v>
          </cell>
          <cell r="E2052" t="str">
            <v>P</v>
          </cell>
          <cell r="F2052">
            <v>-68746959.05105412</v>
          </cell>
          <cell r="G2052">
            <v>-68746959.05105412</v>
          </cell>
          <cell r="H2052">
            <v>0</v>
          </cell>
          <cell r="I2052">
            <v>0</v>
          </cell>
          <cell r="J2052">
            <v>0</v>
          </cell>
          <cell r="K2052">
            <v>0</v>
          </cell>
          <cell r="M2052">
            <v>0.43</v>
          </cell>
          <cell r="N2052">
            <v>-29561192.391953271</v>
          </cell>
          <cell r="O2052">
            <v>-39185766.659100853</v>
          </cell>
          <cell r="Q2052">
            <v>0</v>
          </cell>
          <cell r="R2052">
            <v>0</v>
          </cell>
          <cell r="Y2052">
            <v>0</v>
          </cell>
          <cell r="Z2052">
            <v>0</v>
          </cell>
          <cell r="AA2052">
            <v>0</v>
          </cell>
          <cell r="AB2052">
            <v>0</v>
          </cell>
          <cell r="AD2052" t="str">
            <v>108OP</v>
          </cell>
          <cell r="AE2052" t="str">
            <v>CAGW</v>
          </cell>
          <cell r="AF2052" t="str">
            <v>108OP.CAGW</v>
          </cell>
        </row>
        <row r="2053">
          <cell r="A2053">
            <v>2053</v>
          </cell>
          <cell r="D2053" t="str">
            <v>CAGE</v>
          </cell>
          <cell r="E2053" t="str">
            <v>P</v>
          </cell>
          <cell r="F2053">
            <v>0</v>
          </cell>
          <cell r="G2053">
            <v>0</v>
          </cell>
          <cell r="H2053">
            <v>0</v>
          </cell>
          <cell r="I2053">
            <v>0</v>
          </cell>
          <cell r="J2053">
            <v>0</v>
          </cell>
          <cell r="K2053">
            <v>0</v>
          </cell>
          <cell r="M2053">
            <v>0.43</v>
          </cell>
          <cell r="N2053">
            <v>0</v>
          </cell>
          <cell r="O2053">
            <v>0</v>
          </cell>
          <cell r="Y2053">
            <v>0</v>
          </cell>
          <cell r="Z2053">
            <v>0</v>
          </cell>
          <cell r="AA2053">
            <v>0</v>
          </cell>
          <cell r="AB2053">
            <v>0</v>
          </cell>
          <cell r="AD2053" t="str">
            <v>108OP</v>
          </cell>
          <cell r="AE2053" t="str">
            <v>CAGE</v>
          </cell>
          <cell r="AF2053" t="str">
            <v>108OP.CAGE</v>
          </cell>
        </row>
        <row r="2054">
          <cell r="A2054">
            <v>2054</v>
          </cell>
          <cell r="F2054">
            <v>-68746959.05105412</v>
          </cell>
          <cell r="G2054">
            <v>-68746959.05105412</v>
          </cell>
          <cell r="H2054">
            <v>0</v>
          </cell>
          <cell r="I2054">
            <v>0</v>
          </cell>
          <cell r="J2054">
            <v>0</v>
          </cell>
          <cell r="K2054">
            <v>0</v>
          </cell>
          <cell r="N2054">
            <v>-29561192.391953271</v>
          </cell>
          <cell r="O2054">
            <v>-39185766.659100853</v>
          </cell>
          <cell r="Q2054">
            <v>0</v>
          </cell>
          <cell r="R2054">
            <v>0</v>
          </cell>
          <cell r="T2054">
            <v>0</v>
          </cell>
          <cell r="U2054">
            <v>0</v>
          </cell>
          <cell r="V2054">
            <v>0</v>
          </cell>
          <cell r="W2054">
            <v>0</v>
          </cell>
          <cell r="X2054">
            <v>0</v>
          </cell>
          <cell r="Y2054">
            <v>0</v>
          </cell>
          <cell r="Z2054">
            <v>0</v>
          </cell>
          <cell r="AA2054">
            <v>0</v>
          </cell>
          <cell r="AB2054">
            <v>0</v>
          </cell>
          <cell r="AD2054" t="str">
            <v>108OP</v>
          </cell>
          <cell r="AE2054" t="str">
            <v>NA</v>
          </cell>
          <cell r="AF2054" t="str">
            <v>108OP.NA1</v>
          </cell>
        </row>
        <row r="2055">
          <cell r="A2055">
            <v>2055</v>
          </cell>
          <cell r="AD2055" t="str">
            <v>108OP</v>
          </cell>
          <cell r="AE2055" t="str">
            <v>NA</v>
          </cell>
          <cell r="AF2055" t="str">
            <v>108OP.NA2</v>
          </cell>
        </row>
        <row r="2056">
          <cell r="A2056">
            <v>2056</v>
          </cell>
          <cell r="B2056" t="str">
            <v>108EP</v>
          </cell>
          <cell r="C2056" t="str">
            <v>Experimental Plant - Accum Depr</v>
          </cell>
          <cell r="AD2056" t="str">
            <v>108EP</v>
          </cell>
          <cell r="AE2056" t="str">
            <v>NA</v>
          </cell>
          <cell r="AF2056" t="str">
            <v>108EP.NA</v>
          </cell>
        </row>
        <row r="2057">
          <cell r="A2057">
            <v>2057</v>
          </cell>
          <cell r="D2057" t="str">
            <v>DGP</v>
          </cell>
          <cell r="E2057" t="str">
            <v>P</v>
          </cell>
          <cell r="F2057">
            <v>0</v>
          </cell>
          <cell r="G2057">
            <v>0</v>
          </cell>
          <cell r="H2057">
            <v>0</v>
          </cell>
          <cell r="I2057">
            <v>0</v>
          </cell>
          <cell r="J2057">
            <v>0</v>
          </cell>
          <cell r="K2057">
            <v>0</v>
          </cell>
          <cell r="M2057">
            <v>0.43</v>
          </cell>
          <cell r="N2057">
            <v>0</v>
          </cell>
          <cell r="O2057">
            <v>0</v>
          </cell>
          <cell r="Q2057">
            <v>0</v>
          </cell>
          <cell r="R2057">
            <v>0</v>
          </cell>
          <cell r="Y2057">
            <v>0</v>
          </cell>
          <cell r="Z2057">
            <v>0</v>
          </cell>
          <cell r="AA2057">
            <v>0</v>
          </cell>
          <cell r="AB2057">
            <v>0</v>
          </cell>
          <cell r="AD2057" t="str">
            <v>108EP</v>
          </cell>
          <cell r="AE2057" t="str">
            <v>DGP</v>
          </cell>
          <cell r="AF2057" t="str">
            <v>108EP.DGP</v>
          </cell>
        </row>
        <row r="2058">
          <cell r="A2058">
            <v>2058</v>
          </cell>
          <cell r="D2058" t="str">
            <v>SG</v>
          </cell>
          <cell r="E2058" t="str">
            <v>P</v>
          </cell>
          <cell r="F2058">
            <v>0</v>
          </cell>
          <cell r="G2058">
            <v>0</v>
          </cell>
          <cell r="H2058">
            <v>0</v>
          </cell>
          <cell r="I2058">
            <v>0</v>
          </cell>
          <cell r="J2058">
            <v>0</v>
          </cell>
          <cell r="K2058">
            <v>0</v>
          </cell>
          <cell r="M2058">
            <v>0.43</v>
          </cell>
          <cell r="N2058">
            <v>0</v>
          </cell>
          <cell r="O2058">
            <v>0</v>
          </cell>
          <cell r="Q2058">
            <v>0</v>
          </cell>
          <cell r="R2058">
            <v>0</v>
          </cell>
          <cell r="Y2058">
            <v>0</v>
          </cell>
          <cell r="Z2058">
            <v>0</v>
          </cell>
          <cell r="AA2058">
            <v>0</v>
          </cell>
          <cell r="AB2058">
            <v>0</v>
          </cell>
          <cell r="AD2058" t="str">
            <v>108EP</v>
          </cell>
          <cell r="AE2058" t="str">
            <v>SG</v>
          </cell>
          <cell r="AF2058" t="str">
            <v>108EP.SG</v>
          </cell>
        </row>
        <row r="2059">
          <cell r="A2059">
            <v>2059</v>
          </cell>
          <cell r="F2059">
            <v>0</v>
          </cell>
          <cell r="G2059">
            <v>0</v>
          </cell>
          <cell r="H2059">
            <v>0</v>
          </cell>
          <cell r="I2059">
            <v>0</v>
          </cell>
          <cell r="J2059">
            <v>0</v>
          </cell>
          <cell r="K2059">
            <v>0</v>
          </cell>
          <cell r="N2059">
            <v>0</v>
          </cell>
          <cell r="O2059">
            <v>0</v>
          </cell>
          <cell r="Q2059">
            <v>0</v>
          </cell>
          <cell r="R2059">
            <v>0</v>
          </cell>
          <cell r="T2059">
            <v>0</v>
          </cell>
          <cell r="U2059">
            <v>0</v>
          </cell>
          <cell r="V2059">
            <v>0</v>
          </cell>
          <cell r="W2059">
            <v>0</v>
          </cell>
          <cell r="X2059">
            <v>0</v>
          </cell>
          <cell r="Y2059">
            <v>0</v>
          </cell>
          <cell r="Z2059">
            <v>0</v>
          </cell>
          <cell r="AA2059">
            <v>0</v>
          </cell>
          <cell r="AB2059">
            <v>0</v>
          </cell>
          <cell r="AD2059" t="str">
            <v>108EP</v>
          </cell>
          <cell r="AE2059" t="str">
            <v>NA</v>
          </cell>
          <cell r="AF2059" t="str">
            <v>108EP.NA1</v>
          </cell>
        </row>
        <row r="2060">
          <cell r="A2060">
            <v>2060</v>
          </cell>
          <cell r="AD2060" t="str">
            <v>108EP</v>
          </cell>
          <cell r="AE2060" t="str">
            <v>NA</v>
          </cell>
          <cell r="AF2060" t="str">
            <v>108EP.NA2</v>
          </cell>
        </row>
        <row r="2061">
          <cell r="A2061">
            <v>2061</v>
          </cell>
          <cell r="Y2061">
            <v>0</v>
          </cell>
          <cell r="Z2061">
            <v>0</v>
          </cell>
          <cell r="AA2061">
            <v>0</v>
          </cell>
          <cell r="AB2061">
            <v>0</v>
          </cell>
          <cell r="AD2061" t="str">
            <v>108EP</v>
          </cell>
          <cell r="AE2061" t="str">
            <v>NA</v>
          </cell>
          <cell r="AF2061" t="str">
            <v>108EP.NA3</v>
          </cell>
        </row>
        <row r="2062">
          <cell r="A2062">
            <v>2062</v>
          </cell>
          <cell r="AD2062" t="str">
            <v>108EP</v>
          </cell>
          <cell r="AE2062" t="str">
            <v>NA</v>
          </cell>
          <cell r="AF2062" t="str">
            <v>108EP.NA4</v>
          </cell>
        </row>
        <row r="2063">
          <cell r="A2063">
            <v>2063</v>
          </cell>
          <cell r="B2063" t="str">
            <v>TOTAL PRODUCTION PLANT DEPRECIATION</v>
          </cell>
          <cell r="F2063">
            <v>-254075603.05137461</v>
          </cell>
          <cell r="G2063">
            <v>-254075603.05137461</v>
          </cell>
          <cell r="H2063">
            <v>0</v>
          </cell>
          <cell r="I2063">
            <v>0</v>
          </cell>
          <cell r="J2063">
            <v>0</v>
          </cell>
          <cell r="K2063">
            <v>0</v>
          </cell>
          <cell r="N2063">
            <v>-109252509.3120911</v>
          </cell>
          <cell r="O2063">
            <v>-144823093.73928356</v>
          </cell>
          <cell r="Q2063">
            <v>0</v>
          </cell>
          <cell r="R2063">
            <v>0</v>
          </cell>
          <cell r="T2063">
            <v>0</v>
          </cell>
          <cell r="U2063">
            <v>0</v>
          </cell>
          <cell r="V2063">
            <v>0</v>
          </cell>
          <cell r="W2063">
            <v>0</v>
          </cell>
          <cell r="X2063">
            <v>0</v>
          </cell>
          <cell r="Y2063">
            <v>0</v>
          </cell>
          <cell r="Z2063">
            <v>0</v>
          </cell>
          <cell r="AA2063">
            <v>0</v>
          </cell>
          <cell r="AB2063">
            <v>0</v>
          </cell>
          <cell r="AD2063" t="str">
            <v>TOTAL PRODUCTION PLANT DEPRECIATION</v>
          </cell>
          <cell r="AE2063" t="str">
            <v>NA</v>
          </cell>
          <cell r="AF2063" t="str">
            <v>TOTAL PRODUCTION PLANT DEPRECIATION.NA</v>
          </cell>
        </row>
        <row r="2064">
          <cell r="A2064">
            <v>2064</v>
          </cell>
          <cell r="AD2064" t="str">
            <v>TOTAL PRODUCTION PLANT DEPRECIATION</v>
          </cell>
          <cell r="AE2064" t="str">
            <v>NA</v>
          </cell>
          <cell r="AF2064" t="str">
            <v>TOTAL PRODUCTION PLANT DEPRECIATION.NA1</v>
          </cell>
        </row>
        <row r="2065">
          <cell r="A2065">
            <v>2065</v>
          </cell>
          <cell r="B2065" t="str">
            <v>108TP</v>
          </cell>
          <cell r="C2065" t="str">
            <v>Transmission Plant Accumulated Depr</v>
          </cell>
          <cell r="AD2065" t="str">
            <v>108TP</v>
          </cell>
          <cell r="AE2065" t="str">
            <v>NA</v>
          </cell>
          <cell r="AF2065" t="str">
            <v>108TP.NA</v>
          </cell>
        </row>
        <row r="2066">
          <cell r="A2066">
            <v>2066</v>
          </cell>
          <cell r="D2066" t="str">
            <v>DGP</v>
          </cell>
          <cell r="E2066" t="str">
            <v>T</v>
          </cell>
          <cell r="F2066">
            <v>0</v>
          </cell>
          <cell r="G2066">
            <v>0</v>
          </cell>
          <cell r="H2066">
            <v>0</v>
          </cell>
          <cell r="I2066">
            <v>0</v>
          </cell>
          <cell r="J2066">
            <v>0</v>
          </cell>
          <cell r="K2066">
            <v>0</v>
          </cell>
          <cell r="P2066">
            <v>0.43</v>
          </cell>
          <cell r="Q2066">
            <v>0</v>
          </cell>
          <cell r="R2066">
            <v>0</v>
          </cell>
          <cell r="Y2066">
            <v>0</v>
          </cell>
          <cell r="Z2066">
            <v>0</v>
          </cell>
          <cell r="AA2066">
            <v>0</v>
          </cell>
          <cell r="AB2066">
            <v>0</v>
          </cell>
          <cell r="AD2066" t="str">
            <v>108TP</v>
          </cell>
          <cell r="AE2066" t="str">
            <v>DGP</v>
          </cell>
          <cell r="AF2066" t="str">
            <v>108TP.DGP</v>
          </cell>
        </row>
        <row r="2067">
          <cell r="A2067">
            <v>2067</v>
          </cell>
          <cell r="D2067" t="str">
            <v>SG</v>
          </cell>
          <cell r="E2067" t="str">
            <v>T</v>
          </cell>
          <cell r="F2067">
            <v>-105909.82756343782</v>
          </cell>
          <cell r="G2067">
            <v>0</v>
          </cell>
          <cell r="H2067">
            <v>-105909.82756343782</v>
          </cell>
          <cell r="I2067">
            <v>0</v>
          </cell>
          <cell r="J2067">
            <v>0</v>
          </cell>
          <cell r="K2067">
            <v>0</v>
          </cell>
          <cell r="P2067">
            <v>0.43</v>
          </cell>
          <cell r="Q2067">
            <v>-45541.225852278265</v>
          </cell>
          <cell r="R2067">
            <v>-60368.601711159565</v>
          </cell>
          <cell r="Y2067">
            <v>0</v>
          </cell>
          <cell r="Z2067">
            <v>0</v>
          </cell>
          <cell r="AA2067">
            <v>0</v>
          </cell>
          <cell r="AB2067">
            <v>0</v>
          </cell>
          <cell r="AD2067" t="str">
            <v>108TP</v>
          </cell>
          <cell r="AE2067" t="str">
            <v>SG</v>
          </cell>
          <cell r="AF2067" t="str">
            <v>108TP.SG</v>
          </cell>
        </row>
        <row r="2068">
          <cell r="A2068">
            <v>2068</v>
          </cell>
          <cell r="D2068" t="str">
            <v>JBG</v>
          </cell>
          <cell r="E2068" t="str">
            <v>T</v>
          </cell>
          <cell r="F2068">
            <v>-10329347.89667917</v>
          </cell>
          <cell r="G2068">
            <v>0</v>
          </cell>
          <cell r="H2068">
            <v>-10329347.89667917</v>
          </cell>
          <cell r="I2068">
            <v>0</v>
          </cell>
          <cell r="J2068">
            <v>0</v>
          </cell>
          <cell r="K2068">
            <v>0</v>
          </cell>
          <cell r="P2068">
            <v>0.43</v>
          </cell>
          <cell r="Q2068">
            <v>-4441619.5955720432</v>
          </cell>
          <cell r="R2068">
            <v>-5887728.3011071282</v>
          </cell>
          <cell r="Y2068">
            <v>0</v>
          </cell>
          <cell r="Z2068">
            <v>0</v>
          </cell>
          <cell r="AA2068">
            <v>0</v>
          </cell>
          <cell r="AB2068">
            <v>0</v>
          </cell>
          <cell r="AD2068" t="str">
            <v>108TP</v>
          </cell>
          <cell r="AE2068" t="str">
            <v>JBG</v>
          </cell>
          <cell r="AF2068" t="str">
            <v>108TP.JBG</v>
          </cell>
        </row>
        <row r="2069">
          <cell r="A2069">
            <v>2069</v>
          </cell>
          <cell r="D2069" t="str">
            <v>CAGW</v>
          </cell>
          <cell r="E2069" t="str">
            <v>T</v>
          </cell>
          <cell r="F2069">
            <v>-105123428.58328623</v>
          </cell>
          <cell r="G2069">
            <v>0</v>
          </cell>
          <cell r="H2069">
            <v>-105123428.58328623</v>
          </cell>
          <cell r="I2069">
            <v>0</v>
          </cell>
          <cell r="J2069">
            <v>0</v>
          </cell>
          <cell r="K2069">
            <v>0</v>
          </cell>
          <cell r="P2069">
            <v>0.43</v>
          </cell>
          <cell r="Q2069">
            <v>-45203074.290813074</v>
          </cell>
          <cell r="R2069">
            <v>-59920354.292473152</v>
          </cell>
          <cell r="Y2069">
            <v>0</v>
          </cell>
          <cell r="Z2069">
            <v>0</v>
          </cell>
          <cell r="AA2069">
            <v>0</v>
          </cell>
          <cell r="AB2069">
            <v>0</v>
          </cell>
          <cell r="AD2069" t="str">
            <v>108TP</v>
          </cell>
          <cell r="AE2069" t="str">
            <v>CAGW</v>
          </cell>
          <cell r="AF2069" t="str">
            <v>108TP.CAGW</v>
          </cell>
        </row>
        <row r="2070">
          <cell r="A2070">
            <v>2070</v>
          </cell>
          <cell r="B2070" t="str">
            <v>TOTAL TRANS PLANT ACCUM DEPR</v>
          </cell>
          <cell r="F2070">
            <v>-115558686.30752884</v>
          </cell>
          <cell r="G2070">
            <v>0</v>
          </cell>
          <cell r="H2070">
            <v>-115558686.30752884</v>
          </cell>
          <cell r="I2070">
            <v>0</v>
          </cell>
          <cell r="J2070">
            <v>0</v>
          </cell>
          <cell r="K2070">
            <v>0</v>
          </cell>
          <cell r="N2070">
            <v>0</v>
          </cell>
          <cell r="O2070">
            <v>0</v>
          </cell>
          <cell r="Q2070">
            <v>-49690235.112237394</v>
          </cell>
          <cell r="R2070">
            <v>-65868451.195291437</v>
          </cell>
          <cell r="T2070">
            <v>0</v>
          </cell>
          <cell r="U2070">
            <v>0</v>
          </cell>
          <cell r="V2070">
            <v>0</v>
          </cell>
          <cell r="W2070">
            <v>0</v>
          </cell>
          <cell r="X2070">
            <v>0</v>
          </cell>
          <cell r="Y2070">
            <v>0</v>
          </cell>
          <cell r="Z2070">
            <v>0</v>
          </cell>
          <cell r="AA2070">
            <v>0</v>
          </cell>
          <cell r="AB2070">
            <v>0</v>
          </cell>
          <cell r="AD2070" t="str">
            <v>TOTAL TRANS PLANT ACCUM DEPR</v>
          </cell>
          <cell r="AE2070" t="str">
            <v>NA</v>
          </cell>
          <cell r="AF2070" t="str">
            <v>TOTAL TRANS PLANT ACCUM DEPR.NA</v>
          </cell>
        </row>
        <row r="2071">
          <cell r="A2071">
            <v>2071</v>
          </cell>
          <cell r="AD2071" t="str">
            <v>TOTAL TRANS PLANT ACCUM DEPR</v>
          </cell>
          <cell r="AE2071" t="str">
            <v>NA</v>
          </cell>
          <cell r="AF2071" t="str">
            <v>TOTAL TRANS PLANT ACCUM DEPR.NA1</v>
          </cell>
        </row>
        <row r="2072">
          <cell r="A2072">
            <v>2072</v>
          </cell>
          <cell r="B2072">
            <v>108360</v>
          </cell>
          <cell r="C2072" t="str">
            <v>Land and Land Rights</v>
          </cell>
          <cell r="AD2072">
            <v>108360</v>
          </cell>
          <cell r="AE2072" t="str">
            <v>NA</v>
          </cell>
          <cell r="AF2072" t="str">
            <v>108360.NA</v>
          </cell>
        </row>
        <row r="2073">
          <cell r="A2073">
            <v>2073</v>
          </cell>
          <cell r="D2073" t="str">
            <v>S</v>
          </cell>
          <cell r="E2073" t="str">
            <v>DPW</v>
          </cell>
          <cell r="F2073">
            <v>-374779.74949747097</v>
          </cell>
          <cell r="G2073">
            <v>0</v>
          </cell>
          <cell r="H2073">
            <v>0</v>
          </cell>
          <cell r="I2073">
            <v>-374779.74949747097</v>
          </cell>
          <cell r="J2073">
            <v>0</v>
          </cell>
          <cell r="K2073">
            <v>0</v>
          </cell>
          <cell r="S2073" t="str">
            <v>PLNT2</v>
          </cell>
          <cell r="T2073">
            <v>-73912.955546984667</v>
          </cell>
          <cell r="U2073">
            <v>-300866.79395048623</v>
          </cell>
          <cell r="V2073">
            <v>0</v>
          </cell>
          <cell r="W2073">
            <v>0</v>
          </cell>
          <cell r="X2073">
            <v>0</v>
          </cell>
          <cell r="Y2073">
            <v>0</v>
          </cell>
          <cell r="Z2073">
            <v>0</v>
          </cell>
          <cell r="AA2073">
            <v>0</v>
          </cell>
          <cell r="AB2073">
            <v>0</v>
          </cell>
          <cell r="AD2073">
            <v>108360</v>
          </cell>
          <cell r="AE2073" t="str">
            <v>S</v>
          </cell>
          <cell r="AF2073" t="str">
            <v>108360.S</v>
          </cell>
        </row>
        <row r="2074">
          <cell r="A2074">
            <v>2074</v>
          </cell>
          <cell r="F2074">
            <v>-374779.74949747097</v>
          </cell>
          <cell r="G2074">
            <v>0</v>
          </cell>
          <cell r="H2074">
            <v>0</v>
          </cell>
          <cell r="I2074">
            <v>-374779.74949747097</v>
          </cell>
          <cell r="J2074">
            <v>0</v>
          </cell>
          <cell r="K2074">
            <v>0</v>
          </cell>
          <cell r="N2074">
            <v>0</v>
          </cell>
          <cell r="O2074">
            <v>0</v>
          </cell>
          <cell r="Q2074">
            <v>0</v>
          </cell>
          <cell r="R2074">
            <v>0</v>
          </cell>
          <cell r="T2074">
            <v>-73912.955546984667</v>
          </cell>
          <cell r="U2074">
            <v>-300866.79395048623</v>
          </cell>
          <cell r="V2074">
            <v>0</v>
          </cell>
          <cell r="W2074">
            <v>0</v>
          </cell>
          <cell r="X2074">
            <v>0</v>
          </cell>
          <cell r="Y2074">
            <v>0</v>
          </cell>
          <cell r="Z2074">
            <v>0</v>
          </cell>
          <cell r="AA2074">
            <v>0</v>
          </cell>
          <cell r="AB2074">
            <v>0</v>
          </cell>
          <cell r="AD2074">
            <v>108360</v>
          </cell>
          <cell r="AE2074" t="str">
            <v>NA</v>
          </cell>
          <cell r="AF2074" t="str">
            <v>108360.NA1</v>
          </cell>
        </row>
        <row r="2075">
          <cell r="A2075">
            <v>2075</v>
          </cell>
          <cell r="AD2075">
            <v>108360</v>
          </cell>
          <cell r="AE2075" t="str">
            <v>NA</v>
          </cell>
          <cell r="AF2075" t="str">
            <v>108360.NA2</v>
          </cell>
        </row>
        <row r="2076">
          <cell r="A2076">
            <v>2076</v>
          </cell>
          <cell r="B2076">
            <v>108361</v>
          </cell>
          <cell r="C2076" t="str">
            <v>Structures and Improvements</v>
          </cell>
          <cell r="AD2076">
            <v>108361</v>
          </cell>
          <cell r="AE2076" t="str">
            <v>NA</v>
          </cell>
          <cell r="AF2076" t="str">
            <v>108361.NA</v>
          </cell>
        </row>
        <row r="2077">
          <cell r="A2077">
            <v>2077</v>
          </cell>
          <cell r="D2077" t="str">
            <v>S</v>
          </cell>
          <cell r="E2077" t="str">
            <v>DPW</v>
          </cell>
          <cell r="F2077">
            <v>-848582.14</v>
          </cell>
          <cell r="G2077">
            <v>0</v>
          </cell>
          <cell r="H2077">
            <v>0</v>
          </cell>
          <cell r="I2077">
            <v>-848582.14</v>
          </cell>
          <cell r="J2077">
            <v>0</v>
          </cell>
          <cell r="K2077">
            <v>0</v>
          </cell>
          <cell r="S2077" t="str">
            <v>PLNT2</v>
          </cell>
          <cell r="T2077">
            <v>-167354.86395912748</v>
          </cell>
          <cell r="U2077">
            <v>-681227.27604087244</v>
          </cell>
          <cell r="V2077">
            <v>0</v>
          </cell>
          <cell r="W2077">
            <v>0</v>
          </cell>
          <cell r="X2077">
            <v>0</v>
          </cell>
          <cell r="Y2077">
            <v>0</v>
          </cell>
          <cell r="Z2077">
            <v>0</v>
          </cell>
          <cell r="AA2077">
            <v>0</v>
          </cell>
          <cell r="AB2077">
            <v>0</v>
          </cell>
          <cell r="AD2077">
            <v>108361</v>
          </cell>
          <cell r="AE2077" t="str">
            <v>S</v>
          </cell>
          <cell r="AF2077" t="str">
            <v>108361.S</v>
          </cell>
        </row>
        <row r="2078">
          <cell r="A2078">
            <v>2078</v>
          </cell>
          <cell r="F2078">
            <v>-848582.14</v>
          </cell>
          <cell r="G2078">
            <v>0</v>
          </cell>
          <cell r="H2078">
            <v>0</v>
          </cell>
          <cell r="I2078">
            <v>-848582.14</v>
          </cell>
          <cell r="J2078">
            <v>0</v>
          </cell>
          <cell r="K2078">
            <v>0</v>
          </cell>
          <cell r="N2078">
            <v>0</v>
          </cell>
          <cell r="O2078">
            <v>0</v>
          </cell>
          <cell r="Q2078">
            <v>0</v>
          </cell>
          <cell r="R2078">
            <v>0</v>
          </cell>
          <cell r="T2078">
            <v>-167354.86395912748</v>
          </cell>
          <cell r="U2078">
            <v>-681227.27604087244</v>
          </cell>
          <cell r="V2078">
            <v>0</v>
          </cell>
          <cell r="W2078">
            <v>0</v>
          </cell>
          <cell r="X2078">
            <v>0</v>
          </cell>
          <cell r="Y2078">
            <v>0</v>
          </cell>
          <cell r="Z2078">
            <v>0</v>
          </cell>
          <cell r="AA2078">
            <v>0</v>
          </cell>
          <cell r="AB2078">
            <v>0</v>
          </cell>
          <cell r="AD2078">
            <v>108361</v>
          </cell>
          <cell r="AE2078" t="str">
            <v>NA</v>
          </cell>
          <cell r="AF2078" t="str">
            <v>108361.NA1</v>
          </cell>
        </row>
        <row r="2079">
          <cell r="A2079">
            <v>2079</v>
          </cell>
          <cell r="AD2079">
            <v>108361</v>
          </cell>
          <cell r="AE2079" t="str">
            <v>NA</v>
          </cell>
          <cell r="AF2079" t="str">
            <v>108361.NA2</v>
          </cell>
        </row>
        <row r="2080">
          <cell r="A2080">
            <v>2080</v>
          </cell>
          <cell r="B2080">
            <v>108362</v>
          </cell>
          <cell r="C2080" t="str">
            <v>Station Equipment</v>
          </cell>
          <cell r="AD2080">
            <v>108362</v>
          </cell>
          <cell r="AE2080" t="str">
            <v>NA</v>
          </cell>
          <cell r="AF2080" t="str">
            <v>108362.NA</v>
          </cell>
        </row>
        <row r="2081">
          <cell r="A2081">
            <v>2081</v>
          </cell>
          <cell r="D2081" t="str">
            <v>S</v>
          </cell>
          <cell r="E2081" t="str">
            <v>DPW</v>
          </cell>
          <cell r="F2081">
            <v>-18119317.600000001</v>
          </cell>
          <cell r="G2081">
            <v>0</v>
          </cell>
          <cell r="H2081">
            <v>0</v>
          </cell>
          <cell r="I2081">
            <v>-18119317.600000001</v>
          </cell>
          <cell r="J2081">
            <v>0</v>
          </cell>
          <cell r="K2081">
            <v>0</v>
          </cell>
          <cell r="S2081" t="str">
            <v>SUBS</v>
          </cell>
          <cell r="T2081">
            <v>-18119317.600000001</v>
          </cell>
          <cell r="U2081">
            <v>0</v>
          </cell>
          <cell r="V2081">
            <v>0</v>
          </cell>
          <cell r="W2081">
            <v>0</v>
          </cell>
          <cell r="X2081">
            <v>0</v>
          </cell>
          <cell r="Y2081">
            <v>0</v>
          </cell>
          <cell r="Z2081">
            <v>0</v>
          </cell>
          <cell r="AA2081">
            <v>0</v>
          </cell>
          <cell r="AB2081">
            <v>0</v>
          </cell>
          <cell r="AD2081">
            <v>108362</v>
          </cell>
          <cell r="AE2081" t="str">
            <v>S</v>
          </cell>
          <cell r="AF2081" t="str">
            <v>108362.S</v>
          </cell>
        </row>
        <row r="2082">
          <cell r="A2082">
            <v>2082</v>
          </cell>
          <cell r="F2082">
            <v>-18119317.600000001</v>
          </cell>
          <cell r="G2082">
            <v>0</v>
          </cell>
          <cell r="H2082">
            <v>0</v>
          </cell>
          <cell r="I2082">
            <v>-18119317.600000001</v>
          </cell>
          <cell r="J2082">
            <v>0</v>
          </cell>
          <cell r="K2082">
            <v>0</v>
          </cell>
          <cell r="N2082">
            <v>0</v>
          </cell>
          <cell r="O2082">
            <v>0</v>
          </cell>
          <cell r="Q2082">
            <v>0</v>
          </cell>
          <cell r="R2082">
            <v>0</v>
          </cell>
          <cell r="T2082">
            <v>-18119317.600000001</v>
          </cell>
          <cell r="U2082">
            <v>0</v>
          </cell>
          <cell r="V2082">
            <v>0</v>
          </cell>
          <cell r="W2082">
            <v>0</v>
          </cell>
          <cell r="X2082">
            <v>0</v>
          </cell>
          <cell r="Y2082">
            <v>0</v>
          </cell>
          <cell r="Z2082">
            <v>0</v>
          </cell>
          <cell r="AA2082">
            <v>0</v>
          </cell>
          <cell r="AB2082">
            <v>0</v>
          </cell>
          <cell r="AD2082">
            <v>108362</v>
          </cell>
          <cell r="AE2082" t="str">
            <v>NA</v>
          </cell>
          <cell r="AF2082" t="str">
            <v>108362.NA1</v>
          </cell>
        </row>
        <row r="2083">
          <cell r="A2083">
            <v>2083</v>
          </cell>
          <cell r="AD2083">
            <v>108362</v>
          </cell>
          <cell r="AE2083" t="str">
            <v>NA</v>
          </cell>
          <cell r="AF2083" t="str">
            <v>108362.NA2</v>
          </cell>
        </row>
        <row r="2084">
          <cell r="A2084">
            <v>2084</v>
          </cell>
          <cell r="B2084">
            <v>108364</v>
          </cell>
          <cell r="C2084" t="str">
            <v>Poles, Towers &amp; Fixtures</v>
          </cell>
          <cell r="AD2084">
            <v>108364</v>
          </cell>
          <cell r="AE2084" t="str">
            <v>NA</v>
          </cell>
          <cell r="AF2084" t="str">
            <v>108364.NA</v>
          </cell>
        </row>
        <row r="2085">
          <cell r="A2085">
            <v>2085</v>
          </cell>
          <cell r="D2085" t="str">
            <v>S</v>
          </cell>
          <cell r="E2085" t="str">
            <v>DPW</v>
          </cell>
          <cell r="F2085">
            <v>-55055728.950357266</v>
          </cell>
          <cell r="G2085">
            <v>0</v>
          </cell>
          <cell r="H2085">
            <v>0</v>
          </cell>
          <cell r="I2085">
            <v>-55055728.950357266</v>
          </cell>
          <cell r="J2085">
            <v>0</v>
          </cell>
          <cell r="K2085">
            <v>0</v>
          </cell>
          <cell r="S2085" t="str">
            <v>PC</v>
          </cell>
          <cell r="T2085">
            <v>0</v>
          </cell>
          <cell r="U2085">
            <v>-55055728.950357266</v>
          </cell>
          <cell r="V2085">
            <v>0</v>
          </cell>
          <cell r="W2085">
            <v>0</v>
          </cell>
          <cell r="X2085">
            <v>0</v>
          </cell>
          <cell r="Y2085">
            <v>0</v>
          </cell>
          <cell r="Z2085">
            <v>0</v>
          </cell>
          <cell r="AA2085">
            <v>0</v>
          </cell>
          <cell r="AB2085">
            <v>0</v>
          </cell>
          <cell r="AD2085">
            <v>108364</v>
          </cell>
          <cell r="AE2085" t="str">
            <v>S</v>
          </cell>
          <cell r="AF2085" t="str">
            <v>108364.S</v>
          </cell>
        </row>
        <row r="2086">
          <cell r="A2086">
            <v>2086</v>
          </cell>
          <cell r="F2086">
            <v>-55055728.950357266</v>
          </cell>
          <cell r="G2086">
            <v>0</v>
          </cell>
          <cell r="H2086">
            <v>0</v>
          </cell>
          <cell r="I2086">
            <v>-55055728.950357266</v>
          </cell>
          <cell r="J2086">
            <v>0</v>
          </cell>
          <cell r="K2086">
            <v>0</v>
          </cell>
          <cell r="N2086">
            <v>0</v>
          </cell>
          <cell r="O2086">
            <v>0</v>
          </cell>
          <cell r="Q2086">
            <v>0</v>
          </cell>
          <cell r="R2086">
            <v>0</v>
          </cell>
          <cell r="T2086">
            <v>0</v>
          </cell>
          <cell r="U2086">
            <v>-55055728.950357266</v>
          </cell>
          <cell r="V2086">
            <v>0</v>
          </cell>
          <cell r="W2086">
            <v>0</v>
          </cell>
          <cell r="X2086">
            <v>0</v>
          </cell>
          <cell r="Y2086">
            <v>0</v>
          </cell>
          <cell r="Z2086">
            <v>0</v>
          </cell>
          <cell r="AA2086">
            <v>0</v>
          </cell>
          <cell r="AB2086">
            <v>0</v>
          </cell>
          <cell r="AD2086">
            <v>108364</v>
          </cell>
          <cell r="AE2086" t="str">
            <v>NA</v>
          </cell>
          <cell r="AF2086" t="str">
            <v>108364.NA1</v>
          </cell>
        </row>
        <row r="2087">
          <cell r="A2087">
            <v>2087</v>
          </cell>
          <cell r="AD2087">
            <v>108364</v>
          </cell>
          <cell r="AE2087" t="str">
            <v>NA</v>
          </cell>
          <cell r="AF2087" t="str">
            <v>108364.NA2</v>
          </cell>
        </row>
        <row r="2088">
          <cell r="A2088">
            <v>2088</v>
          </cell>
          <cell r="B2088">
            <v>108365</v>
          </cell>
          <cell r="C2088" t="str">
            <v>Overhead Conductors</v>
          </cell>
          <cell r="AD2088">
            <v>108365</v>
          </cell>
          <cell r="AE2088" t="str">
            <v>NA</v>
          </cell>
          <cell r="AF2088" t="str">
            <v>108365.NA</v>
          </cell>
        </row>
        <row r="2089">
          <cell r="A2089">
            <v>2089</v>
          </cell>
          <cell r="D2089" t="str">
            <v>S</v>
          </cell>
          <cell r="E2089" t="str">
            <v>DPW</v>
          </cell>
          <cell r="F2089">
            <v>-28528942.510000002</v>
          </cell>
          <cell r="G2089">
            <v>0</v>
          </cell>
          <cell r="H2089">
            <v>0</v>
          </cell>
          <cell r="I2089">
            <v>-28528942.510000002</v>
          </cell>
          <cell r="J2089">
            <v>0</v>
          </cell>
          <cell r="K2089">
            <v>0</v>
          </cell>
          <cell r="S2089" t="str">
            <v>PC</v>
          </cell>
          <cell r="T2089">
            <v>0</v>
          </cell>
          <cell r="U2089">
            <v>-28528942.510000002</v>
          </cell>
          <cell r="V2089">
            <v>0</v>
          </cell>
          <cell r="W2089">
            <v>0</v>
          </cell>
          <cell r="X2089">
            <v>0</v>
          </cell>
          <cell r="Y2089">
            <v>0</v>
          </cell>
          <cell r="Z2089">
            <v>0</v>
          </cell>
          <cell r="AA2089">
            <v>0</v>
          </cell>
          <cell r="AB2089">
            <v>0</v>
          </cell>
          <cell r="AD2089">
            <v>108365</v>
          </cell>
          <cell r="AE2089" t="str">
            <v>S</v>
          </cell>
          <cell r="AF2089" t="str">
            <v>108365.S</v>
          </cell>
        </row>
        <row r="2090">
          <cell r="A2090">
            <v>2090</v>
          </cell>
          <cell r="F2090">
            <v>-28528942.510000002</v>
          </cell>
          <cell r="G2090">
            <v>0</v>
          </cell>
          <cell r="H2090">
            <v>0</v>
          </cell>
          <cell r="I2090">
            <v>-28528942.510000002</v>
          </cell>
          <cell r="J2090">
            <v>0</v>
          </cell>
          <cell r="K2090">
            <v>0</v>
          </cell>
          <cell r="N2090">
            <v>0</v>
          </cell>
          <cell r="O2090">
            <v>0</v>
          </cell>
          <cell r="Q2090">
            <v>0</v>
          </cell>
          <cell r="R2090">
            <v>0</v>
          </cell>
          <cell r="T2090">
            <v>0</v>
          </cell>
          <cell r="U2090">
            <v>-28528942.510000002</v>
          </cell>
          <cell r="V2090">
            <v>0</v>
          </cell>
          <cell r="W2090">
            <v>0</v>
          </cell>
          <cell r="X2090">
            <v>0</v>
          </cell>
          <cell r="Y2090">
            <v>0</v>
          </cell>
          <cell r="Z2090">
            <v>0</v>
          </cell>
          <cell r="AA2090">
            <v>0</v>
          </cell>
          <cell r="AB2090">
            <v>0</v>
          </cell>
          <cell r="AD2090">
            <v>108365</v>
          </cell>
          <cell r="AE2090" t="str">
            <v>NA</v>
          </cell>
          <cell r="AF2090" t="str">
            <v>108365.NA1</v>
          </cell>
        </row>
        <row r="2091">
          <cell r="A2091">
            <v>2091</v>
          </cell>
          <cell r="AD2091">
            <v>108365</v>
          </cell>
          <cell r="AE2091" t="str">
            <v>NA</v>
          </cell>
          <cell r="AF2091" t="str">
            <v>108365.NA2</v>
          </cell>
        </row>
        <row r="2092">
          <cell r="A2092">
            <v>2092</v>
          </cell>
          <cell r="B2092">
            <v>108366</v>
          </cell>
          <cell r="C2092" t="str">
            <v>Underground Conduit</v>
          </cell>
          <cell r="AD2092">
            <v>108366</v>
          </cell>
          <cell r="AE2092" t="str">
            <v>NA</v>
          </cell>
          <cell r="AF2092" t="str">
            <v>108366.NA</v>
          </cell>
        </row>
        <row r="2093">
          <cell r="A2093">
            <v>2093</v>
          </cell>
          <cell r="D2093" t="str">
            <v>S</v>
          </cell>
          <cell r="E2093" t="str">
            <v>DPW</v>
          </cell>
          <cell r="F2093">
            <v>-8716019.8499999996</v>
          </cell>
          <cell r="G2093">
            <v>0</v>
          </cell>
          <cell r="H2093">
            <v>0</v>
          </cell>
          <cell r="I2093">
            <v>-8716019.8499999996</v>
          </cell>
          <cell r="J2093">
            <v>0</v>
          </cell>
          <cell r="K2093">
            <v>0</v>
          </cell>
          <cell r="S2093" t="str">
            <v>PC</v>
          </cell>
          <cell r="T2093">
            <v>0</v>
          </cell>
          <cell r="U2093">
            <v>-8716019.8499999996</v>
          </cell>
          <cell r="V2093">
            <v>0</v>
          </cell>
          <cell r="W2093">
            <v>0</v>
          </cell>
          <cell r="X2093">
            <v>0</v>
          </cell>
          <cell r="Y2093">
            <v>0</v>
          </cell>
          <cell r="Z2093">
            <v>0</v>
          </cell>
          <cell r="AA2093">
            <v>0</v>
          </cell>
          <cell r="AB2093">
            <v>0</v>
          </cell>
          <cell r="AD2093">
            <v>108366</v>
          </cell>
          <cell r="AE2093" t="str">
            <v>S</v>
          </cell>
          <cell r="AF2093" t="str">
            <v>108366.S</v>
          </cell>
        </row>
        <row r="2094">
          <cell r="A2094">
            <v>2094</v>
          </cell>
          <cell r="F2094">
            <v>-8716019.8499999996</v>
          </cell>
          <cell r="G2094">
            <v>0</v>
          </cell>
          <cell r="H2094">
            <v>0</v>
          </cell>
          <cell r="I2094">
            <v>-8716019.8499999996</v>
          </cell>
          <cell r="J2094">
            <v>0</v>
          </cell>
          <cell r="K2094">
            <v>0</v>
          </cell>
          <cell r="N2094">
            <v>0</v>
          </cell>
          <cell r="O2094">
            <v>0</v>
          </cell>
          <cell r="Q2094">
            <v>0</v>
          </cell>
          <cell r="R2094">
            <v>0</v>
          </cell>
          <cell r="T2094">
            <v>0</v>
          </cell>
          <cell r="U2094">
            <v>-8716019.8499999996</v>
          </cell>
          <cell r="V2094">
            <v>0</v>
          </cell>
          <cell r="W2094">
            <v>0</v>
          </cell>
          <cell r="X2094">
            <v>0</v>
          </cell>
          <cell r="Y2094">
            <v>0</v>
          </cell>
          <cell r="Z2094">
            <v>0</v>
          </cell>
          <cell r="AA2094">
            <v>0</v>
          </cell>
          <cell r="AB2094">
            <v>0</v>
          </cell>
          <cell r="AD2094">
            <v>108366</v>
          </cell>
          <cell r="AE2094" t="str">
            <v>NA</v>
          </cell>
          <cell r="AF2094" t="str">
            <v>108366.NA1</v>
          </cell>
        </row>
        <row r="2095">
          <cell r="A2095">
            <v>2095</v>
          </cell>
          <cell r="AD2095">
            <v>108366</v>
          </cell>
          <cell r="AE2095" t="str">
            <v>NA</v>
          </cell>
          <cell r="AF2095" t="str">
            <v>108366.NA2</v>
          </cell>
        </row>
        <row r="2096">
          <cell r="A2096">
            <v>2096</v>
          </cell>
          <cell r="B2096">
            <v>108367</v>
          </cell>
          <cell r="C2096" t="str">
            <v xml:space="preserve">Underground Conductors </v>
          </cell>
          <cell r="AD2096">
            <v>108367</v>
          </cell>
          <cell r="AE2096" t="str">
            <v>NA</v>
          </cell>
          <cell r="AF2096" t="str">
            <v>108367.NA</v>
          </cell>
        </row>
        <row r="2097">
          <cell r="A2097">
            <v>2097</v>
          </cell>
          <cell r="D2097" t="str">
            <v>S</v>
          </cell>
          <cell r="E2097" t="str">
            <v>DPW</v>
          </cell>
          <cell r="F2097">
            <v>-10194408.51</v>
          </cell>
          <cell r="G2097">
            <v>0</v>
          </cell>
          <cell r="H2097">
            <v>0</v>
          </cell>
          <cell r="I2097">
            <v>-10194408.51</v>
          </cell>
          <cell r="J2097">
            <v>0</v>
          </cell>
          <cell r="K2097">
            <v>0</v>
          </cell>
          <cell r="S2097" t="str">
            <v>PC</v>
          </cell>
          <cell r="T2097">
            <v>0</v>
          </cell>
          <cell r="U2097">
            <v>-10194408.51</v>
          </cell>
          <cell r="V2097">
            <v>0</v>
          </cell>
          <cell r="W2097">
            <v>0</v>
          </cell>
          <cell r="X2097">
            <v>0</v>
          </cell>
          <cell r="Y2097">
            <v>0</v>
          </cell>
          <cell r="Z2097">
            <v>0</v>
          </cell>
          <cell r="AA2097">
            <v>0</v>
          </cell>
          <cell r="AB2097">
            <v>0</v>
          </cell>
          <cell r="AD2097">
            <v>108367</v>
          </cell>
          <cell r="AE2097" t="str">
            <v>S</v>
          </cell>
          <cell r="AF2097" t="str">
            <v>108367.S</v>
          </cell>
        </row>
        <row r="2098">
          <cell r="A2098">
            <v>2098</v>
          </cell>
          <cell r="F2098">
            <v>-10194408.51</v>
          </cell>
          <cell r="G2098">
            <v>0</v>
          </cell>
          <cell r="H2098">
            <v>0</v>
          </cell>
          <cell r="I2098">
            <v>-10194408.51</v>
          </cell>
          <cell r="J2098">
            <v>0</v>
          </cell>
          <cell r="K2098">
            <v>0</v>
          </cell>
          <cell r="N2098">
            <v>0</v>
          </cell>
          <cell r="O2098">
            <v>0</v>
          </cell>
          <cell r="Q2098">
            <v>0</v>
          </cell>
          <cell r="R2098">
            <v>0</v>
          </cell>
          <cell r="T2098">
            <v>0</v>
          </cell>
          <cell r="U2098">
            <v>-10194408.51</v>
          </cell>
          <cell r="V2098">
            <v>0</v>
          </cell>
          <cell r="W2098">
            <v>0</v>
          </cell>
          <cell r="X2098">
            <v>0</v>
          </cell>
          <cell r="Y2098">
            <v>0</v>
          </cell>
          <cell r="Z2098">
            <v>0</v>
          </cell>
          <cell r="AA2098">
            <v>0</v>
          </cell>
          <cell r="AB2098">
            <v>0</v>
          </cell>
          <cell r="AD2098">
            <v>108367</v>
          </cell>
          <cell r="AE2098" t="str">
            <v>NA</v>
          </cell>
          <cell r="AF2098" t="str">
            <v>108367.NA1</v>
          </cell>
        </row>
        <row r="2099">
          <cell r="A2099">
            <v>2099</v>
          </cell>
          <cell r="AD2099">
            <v>108367</v>
          </cell>
          <cell r="AE2099" t="str">
            <v>NA</v>
          </cell>
          <cell r="AF2099" t="str">
            <v>108367.NA2</v>
          </cell>
        </row>
        <row r="2100">
          <cell r="A2100">
            <v>2100</v>
          </cell>
          <cell r="B2100">
            <v>108368</v>
          </cell>
          <cell r="C2100" t="str">
            <v>Line Transformers</v>
          </cell>
          <cell r="AD2100">
            <v>108368</v>
          </cell>
          <cell r="AE2100" t="str">
            <v>NA</v>
          </cell>
          <cell r="AF2100" t="str">
            <v>108368.NA</v>
          </cell>
        </row>
        <row r="2101">
          <cell r="A2101">
            <v>2101</v>
          </cell>
          <cell r="D2101" t="str">
            <v>S</v>
          </cell>
          <cell r="E2101" t="str">
            <v>DPW</v>
          </cell>
          <cell r="F2101">
            <v>-49940753.869999997</v>
          </cell>
          <cell r="G2101">
            <v>0</v>
          </cell>
          <cell r="H2101">
            <v>0</v>
          </cell>
          <cell r="I2101">
            <v>-49940753.869999997</v>
          </cell>
          <cell r="J2101">
            <v>0</v>
          </cell>
          <cell r="K2101">
            <v>0</v>
          </cell>
          <cell r="S2101" t="str">
            <v>XFMR</v>
          </cell>
          <cell r="T2101">
            <v>0</v>
          </cell>
          <cell r="U2101">
            <v>0</v>
          </cell>
          <cell r="V2101">
            <v>-49940753.869999997</v>
          </cell>
          <cell r="W2101">
            <v>0</v>
          </cell>
          <cell r="X2101">
            <v>0</v>
          </cell>
          <cell r="Y2101">
            <v>0</v>
          </cell>
          <cell r="Z2101">
            <v>0</v>
          </cell>
          <cell r="AA2101">
            <v>0</v>
          </cell>
          <cell r="AB2101">
            <v>0</v>
          </cell>
          <cell r="AD2101">
            <v>108368</v>
          </cell>
          <cell r="AE2101" t="str">
            <v>S</v>
          </cell>
          <cell r="AF2101" t="str">
            <v>108368.S</v>
          </cell>
        </row>
        <row r="2102">
          <cell r="A2102">
            <v>2102</v>
          </cell>
          <cell r="F2102">
            <v>-49940753.869999997</v>
          </cell>
          <cell r="G2102">
            <v>0</v>
          </cell>
          <cell r="H2102">
            <v>0</v>
          </cell>
          <cell r="I2102">
            <v>-49940753.869999997</v>
          </cell>
          <cell r="J2102">
            <v>0</v>
          </cell>
          <cell r="K2102">
            <v>0</v>
          </cell>
          <cell r="N2102">
            <v>0</v>
          </cell>
          <cell r="O2102">
            <v>0</v>
          </cell>
          <cell r="Q2102">
            <v>0</v>
          </cell>
          <cell r="R2102">
            <v>0</v>
          </cell>
          <cell r="T2102">
            <v>0</v>
          </cell>
          <cell r="U2102">
            <v>0</v>
          </cell>
          <cell r="V2102">
            <v>-49940753.869999997</v>
          </cell>
          <cell r="W2102">
            <v>0</v>
          </cell>
          <cell r="X2102">
            <v>0</v>
          </cell>
          <cell r="Y2102">
            <v>0</v>
          </cell>
          <cell r="Z2102">
            <v>0</v>
          </cell>
          <cell r="AA2102">
            <v>0</v>
          </cell>
          <cell r="AB2102">
            <v>0</v>
          </cell>
          <cell r="AD2102">
            <v>108368</v>
          </cell>
          <cell r="AE2102" t="str">
            <v>NA</v>
          </cell>
          <cell r="AF2102" t="str">
            <v>108368.NA1</v>
          </cell>
        </row>
        <row r="2103">
          <cell r="A2103">
            <v>2103</v>
          </cell>
          <cell r="AD2103">
            <v>108368</v>
          </cell>
          <cell r="AE2103" t="str">
            <v>NA</v>
          </cell>
          <cell r="AF2103" t="str">
            <v>108368.NA2</v>
          </cell>
        </row>
        <row r="2104">
          <cell r="A2104">
            <v>2104</v>
          </cell>
          <cell r="B2104">
            <v>108369</v>
          </cell>
          <cell r="C2104" t="str">
            <v>Services</v>
          </cell>
          <cell r="AD2104">
            <v>108369</v>
          </cell>
          <cell r="AE2104" t="str">
            <v>NA</v>
          </cell>
          <cell r="AF2104" t="str">
            <v>108369.NA</v>
          </cell>
        </row>
        <row r="2105">
          <cell r="A2105">
            <v>2105</v>
          </cell>
          <cell r="D2105" t="str">
            <v>S</v>
          </cell>
          <cell r="E2105" t="str">
            <v>DPW</v>
          </cell>
          <cell r="F2105">
            <v>-21798220.57</v>
          </cell>
          <cell r="G2105">
            <v>0</v>
          </cell>
          <cell r="H2105">
            <v>0</v>
          </cell>
          <cell r="I2105">
            <v>-21798220.57</v>
          </cell>
          <cell r="J2105">
            <v>0</v>
          </cell>
          <cell r="K2105">
            <v>0</v>
          </cell>
          <cell r="S2105" t="str">
            <v>SERV</v>
          </cell>
          <cell r="T2105">
            <v>0</v>
          </cell>
          <cell r="U2105">
            <v>0</v>
          </cell>
          <cell r="V2105">
            <v>0</v>
          </cell>
          <cell r="W2105">
            <v>0</v>
          </cell>
          <cell r="X2105">
            <v>-21798220.57</v>
          </cell>
          <cell r="Y2105">
            <v>0</v>
          </cell>
          <cell r="Z2105">
            <v>0</v>
          </cell>
          <cell r="AA2105">
            <v>0</v>
          </cell>
          <cell r="AB2105">
            <v>0</v>
          </cell>
          <cell r="AD2105">
            <v>108369</v>
          </cell>
          <cell r="AE2105" t="str">
            <v>S</v>
          </cell>
          <cell r="AF2105" t="str">
            <v>108369.S</v>
          </cell>
        </row>
        <row r="2106">
          <cell r="A2106">
            <v>2106</v>
          </cell>
          <cell r="F2106">
            <v>-21798220.57</v>
          </cell>
          <cell r="G2106">
            <v>0</v>
          </cell>
          <cell r="H2106">
            <v>0</v>
          </cell>
          <cell r="I2106">
            <v>-21798220.57</v>
          </cell>
          <cell r="J2106">
            <v>0</v>
          </cell>
          <cell r="K2106">
            <v>0</v>
          </cell>
          <cell r="N2106">
            <v>0</v>
          </cell>
          <cell r="O2106">
            <v>0</v>
          </cell>
          <cell r="Q2106">
            <v>0</v>
          </cell>
          <cell r="R2106">
            <v>0</v>
          </cell>
          <cell r="T2106">
            <v>0</v>
          </cell>
          <cell r="U2106">
            <v>0</v>
          </cell>
          <cell r="V2106">
            <v>0</v>
          </cell>
          <cell r="W2106">
            <v>0</v>
          </cell>
          <cell r="X2106">
            <v>-21798220.57</v>
          </cell>
          <cell r="Y2106">
            <v>0</v>
          </cell>
          <cell r="Z2106">
            <v>0</v>
          </cell>
          <cell r="AA2106">
            <v>0</v>
          </cell>
          <cell r="AB2106">
            <v>0</v>
          </cell>
          <cell r="AD2106">
            <v>108369</v>
          </cell>
          <cell r="AE2106" t="str">
            <v>NA</v>
          </cell>
          <cell r="AF2106" t="str">
            <v>108369.NA1</v>
          </cell>
        </row>
        <row r="2107">
          <cell r="A2107">
            <v>2107</v>
          </cell>
          <cell r="AD2107">
            <v>108369</v>
          </cell>
          <cell r="AE2107" t="str">
            <v>NA</v>
          </cell>
          <cell r="AF2107" t="str">
            <v>108369.NA2</v>
          </cell>
        </row>
        <row r="2108">
          <cell r="A2108">
            <v>2108</v>
          </cell>
          <cell r="B2108">
            <v>108370</v>
          </cell>
          <cell r="C2108" t="str">
            <v>Meters</v>
          </cell>
          <cell r="AD2108">
            <v>108370</v>
          </cell>
          <cell r="AE2108" t="str">
            <v>NA</v>
          </cell>
          <cell r="AF2108" t="str">
            <v>108370.NA</v>
          </cell>
        </row>
        <row r="2109">
          <cell r="A2109">
            <v>2109</v>
          </cell>
          <cell r="D2109" t="str">
            <v>S</v>
          </cell>
          <cell r="E2109" t="str">
            <v>DPW</v>
          </cell>
          <cell r="F2109">
            <v>-2777355.73</v>
          </cell>
          <cell r="G2109">
            <v>0</v>
          </cell>
          <cell r="H2109">
            <v>0</v>
          </cell>
          <cell r="I2109">
            <v>-2777355.73</v>
          </cell>
          <cell r="J2109">
            <v>0</v>
          </cell>
          <cell r="K2109">
            <v>0</v>
          </cell>
          <cell r="S2109" t="str">
            <v>METR</v>
          </cell>
          <cell r="T2109">
            <v>0</v>
          </cell>
          <cell r="U2109">
            <v>0</v>
          </cell>
          <cell r="V2109">
            <v>0</v>
          </cell>
          <cell r="W2109">
            <v>-2777355.73</v>
          </cell>
          <cell r="X2109">
            <v>0</v>
          </cell>
          <cell r="Y2109">
            <v>0</v>
          </cell>
          <cell r="Z2109">
            <v>0</v>
          </cell>
          <cell r="AA2109">
            <v>0</v>
          </cell>
          <cell r="AB2109">
            <v>0</v>
          </cell>
          <cell r="AD2109">
            <v>108370</v>
          </cell>
          <cell r="AE2109" t="str">
            <v>S</v>
          </cell>
          <cell r="AF2109" t="str">
            <v>108370.S</v>
          </cell>
        </row>
        <row r="2110">
          <cell r="A2110">
            <v>2110</v>
          </cell>
          <cell r="F2110">
            <v>-2777355.73</v>
          </cell>
          <cell r="G2110">
            <v>0</v>
          </cell>
          <cell r="H2110">
            <v>0</v>
          </cell>
          <cell r="I2110">
            <v>-2777355.73</v>
          </cell>
          <cell r="J2110">
            <v>0</v>
          </cell>
          <cell r="K2110">
            <v>0</v>
          </cell>
          <cell r="N2110">
            <v>0</v>
          </cell>
          <cell r="O2110">
            <v>0</v>
          </cell>
          <cell r="Q2110">
            <v>0</v>
          </cell>
          <cell r="R2110">
            <v>0</v>
          </cell>
          <cell r="T2110">
            <v>0</v>
          </cell>
          <cell r="U2110">
            <v>0</v>
          </cell>
          <cell r="V2110">
            <v>0</v>
          </cell>
          <cell r="W2110">
            <v>-2777355.73</v>
          </cell>
          <cell r="X2110">
            <v>0</v>
          </cell>
          <cell r="Y2110">
            <v>0</v>
          </cell>
          <cell r="Z2110">
            <v>0</v>
          </cell>
          <cell r="AA2110">
            <v>0</v>
          </cell>
          <cell r="AB2110">
            <v>0</v>
          </cell>
          <cell r="AD2110">
            <v>108370</v>
          </cell>
          <cell r="AE2110" t="str">
            <v>NA</v>
          </cell>
          <cell r="AF2110" t="str">
            <v>108370.NA1</v>
          </cell>
        </row>
        <row r="2111">
          <cell r="A2111">
            <v>2111</v>
          </cell>
          <cell r="AD2111">
            <v>108370</v>
          </cell>
          <cell r="AE2111" t="str">
            <v>NA</v>
          </cell>
          <cell r="AF2111" t="str">
            <v>108370.NA2</v>
          </cell>
        </row>
        <row r="2112">
          <cell r="A2112">
            <v>2112</v>
          </cell>
          <cell r="B2112">
            <v>108371</v>
          </cell>
          <cell r="C2112" t="str">
            <v>Installations on Customers' Premises</v>
          </cell>
          <cell r="AD2112">
            <v>108371</v>
          </cell>
          <cell r="AE2112" t="str">
            <v>NA</v>
          </cell>
          <cell r="AF2112" t="str">
            <v>108371.NA</v>
          </cell>
        </row>
        <row r="2113">
          <cell r="A2113">
            <v>2113</v>
          </cell>
          <cell r="D2113" t="str">
            <v>S</v>
          </cell>
          <cell r="E2113" t="str">
            <v>DPW</v>
          </cell>
          <cell r="F2113">
            <v>-358183.71</v>
          </cell>
          <cell r="G2113">
            <v>0</v>
          </cell>
          <cell r="H2113">
            <v>0</v>
          </cell>
          <cell r="I2113">
            <v>-358183.71</v>
          </cell>
          <cell r="J2113">
            <v>0</v>
          </cell>
          <cell r="K2113">
            <v>0</v>
          </cell>
          <cell r="S2113" t="str">
            <v>PC</v>
          </cell>
          <cell r="T2113">
            <v>0</v>
          </cell>
          <cell r="U2113">
            <v>-358183.71</v>
          </cell>
          <cell r="V2113">
            <v>0</v>
          </cell>
          <cell r="W2113">
            <v>0</v>
          </cell>
          <cell r="X2113">
            <v>0</v>
          </cell>
          <cell r="Y2113">
            <v>0</v>
          </cell>
          <cell r="Z2113">
            <v>0</v>
          </cell>
          <cell r="AA2113">
            <v>0</v>
          </cell>
          <cell r="AB2113">
            <v>0</v>
          </cell>
          <cell r="AD2113">
            <v>108371</v>
          </cell>
          <cell r="AE2113" t="str">
            <v>S</v>
          </cell>
          <cell r="AF2113" t="str">
            <v>108371.S</v>
          </cell>
        </row>
        <row r="2114">
          <cell r="A2114">
            <v>2114</v>
          </cell>
          <cell r="F2114">
            <v>-358183.71</v>
          </cell>
          <cell r="G2114">
            <v>0</v>
          </cell>
          <cell r="H2114">
            <v>0</v>
          </cell>
          <cell r="I2114">
            <v>-358183.71</v>
          </cell>
          <cell r="J2114">
            <v>0</v>
          </cell>
          <cell r="K2114">
            <v>0</v>
          </cell>
          <cell r="N2114">
            <v>0</v>
          </cell>
          <cell r="O2114">
            <v>0</v>
          </cell>
          <cell r="Q2114">
            <v>0</v>
          </cell>
          <cell r="R2114">
            <v>0</v>
          </cell>
          <cell r="T2114">
            <v>0</v>
          </cell>
          <cell r="U2114">
            <v>-358183.71</v>
          </cell>
          <cell r="V2114">
            <v>0</v>
          </cell>
          <cell r="W2114">
            <v>0</v>
          </cell>
          <cell r="X2114">
            <v>0</v>
          </cell>
          <cell r="Y2114">
            <v>0</v>
          </cell>
          <cell r="Z2114">
            <v>0</v>
          </cell>
          <cell r="AA2114">
            <v>0</v>
          </cell>
          <cell r="AB2114">
            <v>0</v>
          </cell>
          <cell r="AD2114">
            <v>108371</v>
          </cell>
          <cell r="AE2114" t="str">
            <v>NA</v>
          </cell>
          <cell r="AF2114" t="str">
            <v>108371.NA1</v>
          </cell>
        </row>
        <row r="2115">
          <cell r="A2115">
            <v>2115</v>
          </cell>
          <cell r="AD2115">
            <v>108371</v>
          </cell>
          <cell r="AE2115" t="str">
            <v>NA</v>
          </cell>
          <cell r="AF2115" t="str">
            <v>108371.NA2</v>
          </cell>
        </row>
        <row r="2116">
          <cell r="A2116">
            <v>2116</v>
          </cell>
          <cell r="B2116">
            <v>108372</v>
          </cell>
          <cell r="C2116" t="str">
            <v>Leased Property</v>
          </cell>
          <cell r="AD2116">
            <v>108372</v>
          </cell>
          <cell r="AE2116" t="str">
            <v>NA</v>
          </cell>
          <cell r="AF2116" t="str">
            <v>108372.NA</v>
          </cell>
        </row>
        <row r="2117">
          <cell r="A2117">
            <v>2117</v>
          </cell>
          <cell r="D2117" t="str">
            <v>S</v>
          </cell>
          <cell r="E2117" t="str">
            <v>DPW</v>
          </cell>
          <cell r="F2117">
            <v>0</v>
          </cell>
          <cell r="G2117">
            <v>0</v>
          </cell>
          <cell r="H2117">
            <v>0</v>
          </cell>
          <cell r="I2117">
            <v>0</v>
          </cell>
          <cell r="J2117">
            <v>0</v>
          </cell>
          <cell r="K2117">
            <v>0</v>
          </cell>
          <cell r="S2117" t="str">
            <v>PLNT2</v>
          </cell>
          <cell r="T2117">
            <v>0</v>
          </cell>
          <cell r="U2117">
            <v>0</v>
          </cell>
          <cell r="V2117">
            <v>0</v>
          </cell>
          <cell r="W2117">
            <v>0</v>
          </cell>
          <cell r="X2117">
            <v>0</v>
          </cell>
          <cell r="Y2117">
            <v>0</v>
          </cell>
          <cell r="Z2117">
            <v>0</v>
          </cell>
          <cell r="AA2117">
            <v>0</v>
          </cell>
          <cell r="AB2117">
            <v>0</v>
          </cell>
          <cell r="AD2117">
            <v>108372</v>
          </cell>
          <cell r="AE2117" t="str">
            <v>S</v>
          </cell>
          <cell r="AF2117" t="str">
            <v>108372.S</v>
          </cell>
        </row>
        <row r="2118">
          <cell r="A2118">
            <v>2118</v>
          </cell>
          <cell r="F2118">
            <v>0</v>
          </cell>
          <cell r="G2118">
            <v>0</v>
          </cell>
          <cell r="H2118">
            <v>0</v>
          </cell>
          <cell r="I2118">
            <v>0</v>
          </cell>
          <cell r="J2118">
            <v>0</v>
          </cell>
          <cell r="K2118">
            <v>0</v>
          </cell>
          <cell r="N2118">
            <v>0</v>
          </cell>
          <cell r="O2118">
            <v>0</v>
          </cell>
          <cell r="Q2118">
            <v>0</v>
          </cell>
          <cell r="R2118">
            <v>0</v>
          </cell>
          <cell r="T2118">
            <v>0</v>
          </cell>
          <cell r="U2118">
            <v>0</v>
          </cell>
          <cell r="V2118">
            <v>0</v>
          </cell>
          <cell r="W2118">
            <v>0</v>
          </cell>
          <cell r="X2118">
            <v>0</v>
          </cell>
          <cell r="Y2118">
            <v>0</v>
          </cell>
          <cell r="Z2118">
            <v>0</v>
          </cell>
          <cell r="AA2118">
            <v>0</v>
          </cell>
          <cell r="AB2118">
            <v>0</v>
          </cell>
          <cell r="AD2118">
            <v>108372</v>
          </cell>
          <cell r="AE2118" t="str">
            <v>NA</v>
          </cell>
          <cell r="AF2118" t="str">
            <v>108372.NA1</v>
          </cell>
        </row>
        <row r="2119">
          <cell r="A2119">
            <v>2119</v>
          </cell>
          <cell r="AD2119">
            <v>108372</v>
          </cell>
          <cell r="AE2119" t="str">
            <v>NA</v>
          </cell>
          <cell r="AF2119" t="str">
            <v>108372.NA2</v>
          </cell>
        </row>
        <row r="2120">
          <cell r="A2120">
            <v>2120</v>
          </cell>
          <cell r="B2120">
            <v>108373</v>
          </cell>
          <cell r="C2120" t="str">
            <v>Street Lights</v>
          </cell>
          <cell r="AD2120">
            <v>108373</v>
          </cell>
          <cell r="AE2120" t="str">
            <v>NA</v>
          </cell>
          <cell r="AF2120" t="str">
            <v>108373.NA</v>
          </cell>
        </row>
        <row r="2121">
          <cell r="A2121">
            <v>2121</v>
          </cell>
          <cell r="D2121" t="str">
            <v>S</v>
          </cell>
          <cell r="E2121" t="str">
            <v>DPW</v>
          </cell>
          <cell r="F2121">
            <v>-1855797.89</v>
          </cell>
          <cell r="G2121">
            <v>0</v>
          </cell>
          <cell r="H2121">
            <v>0</v>
          </cell>
          <cell r="I2121">
            <v>-1855797.89</v>
          </cell>
          <cell r="J2121">
            <v>0</v>
          </cell>
          <cell r="K2121">
            <v>0</v>
          </cell>
          <cell r="S2121" t="str">
            <v>PC</v>
          </cell>
          <cell r="T2121">
            <v>0</v>
          </cell>
          <cell r="U2121">
            <v>-1855797.89</v>
          </cell>
          <cell r="V2121">
            <v>0</v>
          </cell>
          <cell r="W2121">
            <v>0</v>
          </cell>
          <cell r="X2121">
            <v>0</v>
          </cell>
          <cell r="Y2121">
            <v>0</v>
          </cell>
          <cell r="Z2121">
            <v>0</v>
          </cell>
          <cell r="AA2121">
            <v>0</v>
          </cell>
          <cell r="AB2121">
            <v>0</v>
          </cell>
          <cell r="AD2121">
            <v>108373</v>
          </cell>
          <cell r="AE2121" t="str">
            <v>S</v>
          </cell>
          <cell r="AF2121" t="str">
            <v>108373.S</v>
          </cell>
        </row>
        <row r="2122">
          <cell r="A2122">
            <v>2122</v>
          </cell>
          <cell r="F2122">
            <v>-1855797.89</v>
          </cell>
          <cell r="G2122">
            <v>0</v>
          </cell>
          <cell r="H2122">
            <v>0</v>
          </cell>
          <cell r="I2122">
            <v>-1855797.89</v>
          </cell>
          <cell r="J2122">
            <v>0</v>
          </cell>
          <cell r="K2122">
            <v>0</v>
          </cell>
          <cell r="N2122">
            <v>0</v>
          </cell>
          <cell r="O2122">
            <v>0</v>
          </cell>
          <cell r="Q2122">
            <v>0</v>
          </cell>
          <cell r="R2122">
            <v>0</v>
          </cell>
          <cell r="T2122">
            <v>0</v>
          </cell>
          <cell r="U2122">
            <v>-1855797.89</v>
          </cell>
          <cell r="V2122">
            <v>0</v>
          </cell>
          <cell r="W2122">
            <v>0</v>
          </cell>
          <cell r="X2122">
            <v>0</v>
          </cell>
          <cell r="Y2122">
            <v>0</v>
          </cell>
          <cell r="Z2122">
            <v>0</v>
          </cell>
          <cell r="AA2122">
            <v>0</v>
          </cell>
          <cell r="AB2122">
            <v>0</v>
          </cell>
          <cell r="AD2122">
            <v>108373</v>
          </cell>
          <cell r="AE2122" t="str">
            <v>NA</v>
          </cell>
          <cell r="AF2122" t="str">
            <v>108373.NA1</v>
          </cell>
        </row>
        <row r="2123">
          <cell r="A2123">
            <v>2123</v>
          </cell>
          <cell r="AD2123">
            <v>108373</v>
          </cell>
          <cell r="AE2123" t="str">
            <v>NA</v>
          </cell>
          <cell r="AF2123" t="str">
            <v>108373.NA2</v>
          </cell>
        </row>
        <row r="2124">
          <cell r="A2124">
            <v>2124</v>
          </cell>
          <cell r="B2124" t="str">
            <v>108D00</v>
          </cell>
          <cell r="C2124" t="str">
            <v>Unclassified Dist Plant - Acct 300</v>
          </cell>
          <cell r="AD2124" t="str">
            <v>108D00</v>
          </cell>
          <cell r="AE2124" t="str">
            <v>NA</v>
          </cell>
          <cell r="AF2124" t="str">
            <v>108D00.NA</v>
          </cell>
        </row>
        <row r="2125">
          <cell r="A2125">
            <v>2125</v>
          </cell>
          <cell r="D2125" t="str">
            <v>S</v>
          </cell>
          <cell r="E2125" t="str">
            <v>DPW</v>
          </cell>
          <cell r="F2125">
            <v>0</v>
          </cell>
          <cell r="G2125">
            <v>0</v>
          </cell>
          <cell r="H2125">
            <v>0</v>
          </cell>
          <cell r="I2125">
            <v>0</v>
          </cell>
          <cell r="J2125">
            <v>0</v>
          </cell>
          <cell r="K2125">
            <v>0</v>
          </cell>
          <cell r="S2125" t="str">
            <v>PLNT</v>
          </cell>
          <cell r="T2125">
            <v>0</v>
          </cell>
          <cell r="U2125">
            <v>0</v>
          </cell>
          <cell r="V2125">
            <v>0</v>
          </cell>
          <cell r="W2125">
            <v>0</v>
          </cell>
          <cell r="X2125">
            <v>0</v>
          </cell>
          <cell r="Y2125">
            <v>0</v>
          </cell>
          <cell r="Z2125">
            <v>0</v>
          </cell>
          <cell r="AA2125">
            <v>0</v>
          </cell>
          <cell r="AB2125">
            <v>0</v>
          </cell>
          <cell r="AD2125" t="str">
            <v>108D00</v>
          </cell>
          <cell r="AE2125" t="str">
            <v>S</v>
          </cell>
          <cell r="AF2125" t="str">
            <v>108D00.S</v>
          </cell>
        </row>
        <row r="2126">
          <cell r="A2126">
            <v>2126</v>
          </cell>
          <cell r="F2126">
            <v>0</v>
          </cell>
          <cell r="G2126">
            <v>0</v>
          </cell>
          <cell r="H2126">
            <v>0</v>
          </cell>
          <cell r="I2126">
            <v>0</v>
          </cell>
          <cell r="J2126">
            <v>0</v>
          </cell>
          <cell r="K2126">
            <v>0</v>
          </cell>
          <cell r="N2126">
            <v>0</v>
          </cell>
          <cell r="O2126">
            <v>0</v>
          </cell>
          <cell r="Q2126">
            <v>0</v>
          </cell>
          <cell r="R2126">
            <v>0</v>
          </cell>
          <cell r="T2126">
            <v>0</v>
          </cell>
          <cell r="U2126">
            <v>0</v>
          </cell>
          <cell r="V2126">
            <v>0</v>
          </cell>
          <cell r="W2126">
            <v>0</v>
          </cell>
          <cell r="X2126">
            <v>0</v>
          </cell>
          <cell r="Y2126">
            <v>0</v>
          </cell>
          <cell r="Z2126">
            <v>0</v>
          </cell>
          <cell r="AA2126">
            <v>0</v>
          </cell>
          <cell r="AB2126">
            <v>0</v>
          </cell>
          <cell r="AD2126" t="str">
            <v>108D00</v>
          </cell>
          <cell r="AE2126" t="str">
            <v>NA</v>
          </cell>
          <cell r="AF2126" t="str">
            <v>108D00.NA1</v>
          </cell>
        </row>
        <row r="2127">
          <cell r="A2127">
            <v>2127</v>
          </cell>
          <cell r="AD2127" t="str">
            <v>108D00</v>
          </cell>
          <cell r="AE2127" t="str">
            <v>NA</v>
          </cell>
          <cell r="AF2127" t="str">
            <v>108D00.NA2</v>
          </cell>
        </row>
        <row r="2128">
          <cell r="A2128">
            <v>2128</v>
          </cell>
          <cell r="B2128" t="str">
            <v>108DS</v>
          </cell>
          <cell r="C2128" t="str">
            <v>Unclassified Dist Sub Plant - Acct 300</v>
          </cell>
          <cell r="AD2128" t="str">
            <v>108DS</v>
          </cell>
          <cell r="AE2128" t="str">
            <v>NA</v>
          </cell>
          <cell r="AF2128" t="str">
            <v>108DS.NA</v>
          </cell>
        </row>
        <row r="2129">
          <cell r="A2129">
            <v>2129</v>
          </cell>
          <cell r="D2129" t="str">
            <v>S</v>
          </cell>
          <cell r="E2129" t="str">
            <v>DPW</v>
          </cell>
          <cell r="F2129">
            <v>0</v>
          </cell>
          <cell r="G2129">
            <v>0</v>
          </cell>
          <cell r="H2129">
            <v>0</v>
          </cell>
          <cell r="I2129">
            <v>0</v>
          </cell>
          <cell r="J2129">
            <v>0</v>
          </cell>
          <cell r="K2129">
            <v>0</v>
          </cell>
          <cell r="S2129" t="str">
            <v>PLNT</v>
          </cell>
          <cell r="T2129">
            <v>0</v>
          </cell>
          <cell r="U2129">
            <v>0</v>
          </cell>
          <cell r="V2129">
            <v>0</v>
          </cell>
          <cell r="W2129">
            <v>0</v>
          </cell>
          <cell r="X2129">
            <v>0</v>
          </cell>
          <cell r="Y2129">
            <v>0</v>
          </cell>
          <cell r="Z2129">
            <v>0</v>
          </cell>
          <cell r="AA2129">
            <v>0</v>
          </cell>
          <cell r="AB2129">
            <v>0</v>
          </cell>
          <cell r="AD2129" t="str">
            <v>108DS</v>
          </cell>
          <cell r="AE2129" t="str">
            <v>S</v>
          </cell>
          <cell r="AF2129" t="str">
            <v>108DS.S</v>
          </cell>
        </row>
        <row r="2130">
          <cell r="A2130">
            <v>2130</v>
          </cell>
          <cell r="F2130">
            <v>0</v>
          </cell>
          <cell r="G2130">
            <v>0</v>
          </cell>
          <cell r="H2130">
            <v>0</v>
          </cell>
          <cell r="I2130">
            <v>0</v>
          </cell>
          <cell r="J2130">
            <v>0</v>
          </cell>
          <cell r="K2130">
            <v>0</v>
          </cell>
          <cell r="N2130">
            <v>0</v>
          </cell>
          <cell r="O2130">
            <v>0</v>
          </cell>
          <cell r="Q2130">
            <v>0</v>
          </cell>
          <cell r="R2130">
            <v>0</v>
          </cell>
          <cell r="T2130">
            <v>0</v>
          </cell>
          <cell r="U2130">
            <v>0</v>
          </cell>
          <cell r="V2130">
            <v>0</v>
          </cell>
          <cell r="W2130">
            <v>0</v>
          </cell>
          <cell r="X2130">
            <v>0</v>
          </cell>
          <cell r="Y2130">
            <v>0</v>
          </cell>
          <cell r="Z2130">
            <v>0</v>
          </cell>
          <cell r="AA2130">
            <v>0</v>
          </cell>
          <cell r="AB2130">
            <v>0</v>
          </cell>
          <cell r="AD2130" t="str">
            <v>108DS</v>
          </cell>
          <cell r="AE2130" t="str">
            <v>NA</v>
          </cell>
          <cell r="AF2130" t="str">
            <v>108DS.NA1</v>
          </cell>
        </row>
        <row r="2131">
          <cell r="A2131">
            <v>2131</v>
          </cell>
          <cell r="AD2131" t="str">
            <v>108DS</v>
          </cell>
          <cell r="AE2131" t="str">
            <v>NA</v>
          </cell>
          <cell r="AF2131" t="str">
            <v>108DS.NA2</v>
          </cell>
        </row>
        <row r="2132">
          <cell r="A2132">
            <v>2132</v>
          </cell>
          <cell r="B2132" t="str">
            <v>108DP</v>
          </cell>
          <cell r="C2132" t="str">
            <v>Unclassified Dist Sub Plant - Acct 300</v>
          </cell>
          <cell r="AD2132" t="str">
            <v>108DP</v>
          </cell>
          <cell r="AE2132" t="str">
            <v>NA</v>
          </cell>
          <cell r="AF2132" t="str">
            <v>108DP.NA</v>
          </cell>
        </row>
        <row r="2133">
          <cell r="A2133">
            <v>2133</v>
          </cell>
          <cell r="D2133" t="str">
            <v>S</v>
          </cell>
          <cell r="E2133" t="str">
            <v>DPW</v>
          </cell>
          <cell r="F2133">
            <v>194555</v>
          </cell>
          <cell r="G2133">
            <v>0</v>
          </cell>
          <cell r="H2133">
            <v>0</v>
          </cell>
          <cell r="I2133">
            <v>194555</v>
          </cell>
          <cell r="J2133">
            <v>0</v>
          </cell>
          <cell r="K2133">
            <v>0</v>
          </cell>
          <cell r="S2133" t="str">
            <v>PLNT</v>
          </cell>
          <cell r="T2133">
            <v>22906.877350699913</v>
          </cell>
          <cell r="U2133">
            <v>93243.717517709942</v>
          </cell>
          <cell r="V2133">
            <v>47610.655535528233</v>
          </cell>
          <cell r="W2133">
            <v>5336.1907738564869</v>
          </cell>
          <cell r="X2133">
            <v>25457.558822205414</v>
          </cell>
          <cell r="Y2133">
            <v>0</v>
          </cell>
          <cell r="Z2133">
            <v>0</v>
          </cell>
          <cell r="AA2133">
            <v>0</v>
          </cell>
          <cell r="AB2133">
            <v>0</v>
          </cell>
          <cell r="AD2133" t="str">
            <v>108DP</v>
          </cell>
          <cell r="AE2133" t="str">
            <v>S</v>
          </cell>
          <cell r="AF2133" t="str">
            <v>108DP.S</v>
          </cell>
        </row>
        <row r="2134">
          <cell r="A2134">
            <v>2134</v>
          </cell>
          <cell r="F2134">
            <v>194555</v>
          </cell>
          <cell r="G2134">
            <v>0</v>
          </cell>
          <cell r="H2134">
            <v>0</v>
          </cell>
          <cell r="I2134">
            <v>194555</v>
          </cell>
          <cell r="J2134">
            <v>0</v>
          </cell>
          <cell r="K2134">
            <v>0</v>
          </cell>
          <cell r="N2134">
            <v>0</v>
          </cell>
          <cell r="O2134">
            <v>0</v>
          </cell>
          <cell r="Q2134">
            <v>0</v>
          </cell>
          <cell r="R2134">
            <v>0</v>
          </cell>
          <cell r="T2134">
            <v>22906.877350699913</v>
          </cell>
          <cell r="U2134">
            <v>93243.717517709942</v>
          </cell>
          <cell r="V2134">
            <v>47610.655535528233</v>
          </cell>
          <cell r="W2134">
            <v>5336.1907738564869</v>
          </cell>
          <cell r="X2134">
            <v>25457.558822205414</v>
          </cell>
          <cell r="Y2134">
            <v>0</v>
          </cell>
          <cell r="Z2134">
            <v>0</v>
          </cell>
          <cell r="AA2134">
            <v>0</v>
          </cell>
          <cell r="AB2134">
            <v>0</v>
          </cell>
          <cell r="AD2134" t="str">
            <v>108DP</v>
          </cell>
          <cell r="AE2134" t="str">
            <v>NA</v>
          </cell>
          <cell r="AF2134" t="str">
            <v>108DP.NA1</v>
          </cell>
        </row>
        <row r="2135">
          <cell r="A2135">
            <v>2135</v>
          </cell>
          <cell r="AD2135" t="str">
            <v>108DP</v>
          </cell>
          <cell r="AE2135" t="str">
            <v>NA</v>
          </cell>
          <cell r="AF2135" t="str">
            <v>108DP.NA2</v>
          </cell>
        </row>
        <row r="2136">
          <cell r="A2136">
            <v>2136</v>
          </cell>
          <cell r="AD2136" t="str">
            <v>108DP</v>
          </cell>
          <cell r="AE2136" t="str">
            <v>NA</v>
          </cell>
          <cell r="AF2136" t="str">
            <v>108DP.NA3</v>
          </cell>
        </row>
        <row r="2137">
          <cell r="A2137">
            <v>2137</v>
          </cell>
          <cell r="B2137" t="str">
            <v>TOTAL DISTRIBUTION PLANT DEPR</v>
          </cell>
          <cell r="F2137">
            <v>-198373536.07985473</v>
          </cell>
          <cell r="G2137">
            <v>0</v>
          </cell>
          <cell r="H2137">
            <v>0</v>
          </cell>
          <cell r="I2137">
            <v>-198373536.07985473</v>
          </cell>
          <cell r="J2137">
            <v>0</v>
          </cell>
          <cell r="K2137">
            <v>0</v>
          </cell>
          <cell r="N2137">
            <v>0</v>
          </cell>
          <cell r="O2137">
            <v>0</v>
          </cell>
          <cell r="Q2137">
            <v>0</v>
          </cell>
          <cell r="R2137">
            <v>0</v>
          </cell>
          <cell r="T2137">
            <v>-18337678.542155415</v>
          </cell>
          <cell r="U2137">
            <v>-105597931.7728309</v>
          </cell>
          <cell r="V2137">
            <v>-49893143.214464471</v>
          </cell>
          <cell r="W2137">
            <v>-2772019.5392261436</v>
          </cell>
          <cell r="X2137">
            <v>-21772763.011177793</v>
          </cell>
          <cell r="Y2137">
            <v>0</v>
          </cell>
          <cell r="Z2137">
            <v>0</v>
          </cell>
          <cell r="AA2137">
            <v>0</v>
          </cell>
          <cell r="AB2137">
            <v>0</v>
          </cell>
          <cell r="AD2137" t="str">
            <v>TOTAL DISTRIBUTION PLANT DEPR</v>
          </cell>
          <cell r="AE2137" t="str">
            <v>NA</v>
          </cell>
          <cell r="AF2137" t="str">
            <v>TOTAL DISTRIBUTION PLANT DEPR.NA</v>
          </cell>
        </row>
        <row r="2138">
          <cell r="A2138">
            <v>2138</v>
          </cell>
          <cell r="AD2138" t="str">
            <v>TOTAL DISTRIBUTION PLANT DEPR</v>
          </cell>
          <cell r="AE2138" t="str">
            <v>NA</v>
          </cell>
          <cell r="AF2138" t="str">
            <v>TOTAL DISTRIBUTION PLANT DEPR.NA1</v>
          </cell>
        </row>
        <row r="2139">
          <cell r="A2139">
            <v>2139</v>
          </cell>
          <cell r="B2139" t="str">
            <v>108GP</v>
          </cell>
          <cell r="C2139" t="str">
            <v>General Plant Accumulated Depr</v>
          </cell>
          <cell r="AD2139" t="str">
            <v>108GP</v>
          </cell>
          <cell r="AE2139" t="str">
            <v>NA</v>
          </cell>
          <cell r="AF2139" t="str">
            <v>108GP.NA</v>
          </cell>
        </row>
        <row r="2140">
          <cell r="A2140">
            <v>2140</v>
          </cell>
          <cell r="D2140" t="str">
            <v>S</v>
          </cell>
          <cell r="E2140" t="str">
            <v>G-SITUS</v>
          </cell>
          <cell r="F2140">
            <v>-20527479.231771927</v>
          </cell>
          <cell r="G2140">
            <v>0</v>
          </cell>
          <cell r="H2140">
            <v>-6398470.265740999</v>
          </cell>
          <cell r="I2140">
            <v>-14129008.966030926</v>
          </cell>
          <cell r="J2140">
            <v>0</v>
          </cell>
          <cell r="K2140">
            <v>0</v>
          </cell>
          <cell r="M2140">
            <v>0.43</v>
          </cell>
          <cell r="N2140">
            <v>0</v>
          </cell>
          <cell r="O2140">
            <v>0</v>
          </cell>
          <cell r="P2140">
            <v>0.43</v>
          </cell>
          <cell r="Q2140">
            <v>-2751342.2142686294</v>
          </cell>
          <cell r="R2140">
            <v>-3647128.05147237</v>
          </cell>
          <cell r="S2140" t="str">
            <v>PLNT</v>
          </cell>
          <cell r="T2140">
            <v>-1663547.4568724001</v>
          </cell>
          <cell r="U2140">
            <v>-6771562.3902432658</v>
          </cell>
          <cell r="V2140">
            <v>-3457589.7763618943</v>
          </cell>
          <cell r="W2140">
            <v>-387525.82708370284</v>
          </cell>
          <cell r="X2140">
            <v>-1848783.5154696614</v>
          </cell>
          <cell r="Y2140">
            <v>0</v>
          </cell>
          <cell r="Z2140">
            <v>0</v>
          </cell>
          <cell r="AA2140">
            <v>0</v>
          </cell>
          <cell r="AB2140">
            <v>0</v>
          </cell>
          <cell r="AD2140" t="str">
            <v>108GP</v>
          </cell>
          <cell r="AE2140" t="str">
            <v>S</v>
          </cell>
          <cell r="AF2140" t="str">
            <v>108GP.S</v>
          </cell>
        </row>
        <row r="2141">
          <cell r="A2141">
            <v>2141</v>
          </cell>
          <cell r="D2141" t="str">
            <v>SG</v>
          </cell>
          <cell r="E2141" t="str">
            <v>G-SG</v>
          </cell>
          <cell r="F2141">
            <v>-6.9773846625331473</v>
          </cell>
          <cell r="G2141">
            <v>-2.9822263774575575</v>
          </cell>
          <cell r="H2141">
            <v>-3.9951582850755902</v>
          </cell>
          <cell r="I2141">
            <v>0</v>
          </cell>
          <cell r="J2141">
            <v>0</v>
          </cell>
          <cell r="K2141">
            <v>0</v>
          </cell>
          <cell r="M2141">
            <v>0.43</v>
          </cell>
          <cell r="N2141">
            <v>-1.2823573423067498</v>
          </cell>
          <cell r="O2141">
            <v>-1.6998690351508079</v>
          </cell>
          <cell r="P2141">
            <v>0.43</v>
          </cell>
          <cell r="Q2141">
            <v>-1.7179180625825037</v>
          </cell>
          <cell r="R2141">
            <v>-2.2772402224930866</v>
          </cell>
          <cell r="S2141" t="str">
            <v>PLNT</v>
          </cell>
          <cell r="T2141">
            <v>0</v>
          </cell>
          <cell r="U2141">
            <v>0</v>
          </cell>
          <cell r="V2141">
            <v>0</v>
          </cell>
          <cell r="W2141">
            <v>0</v>
          </cell>
          <cell r="X2141">
            <v>0</v>
          </cell>
          <cell r="Y2141">
            <v>0</v>
          </cell>
          <cell r="Z2141">
            <v>0</v>
          </cell>
          <cell r="AA2141">
            <v>0</v>
          </cell>
          <cell r="AB2141">
            <v>0</v>
          </cell>
          <cell r="AD2141" t="str">
            <v>108GP</v>
          </cell>
          <cell r="AE2141" t="str">
            <v>SG</v>
          </cell>
          <cell r="AF2141" t="str">
            <v>108GP.SG</v>
          </cell>
        </row>
        <row r="2142">
          <cell r="A2142">
            <v>2142</v>
          </cell>
          <cell r="D2142" t="str">
            <v>SG-U</v>
          </cell>
          <cell r="E2142" t="str">
            <v>G-DGU</v>
          </cell>
          <cell r="F2142">
            <v>0</v>
          </cell>
          <cell r="G2142">
            <v>0</v>
          </cell>
          <cell r="H2142">
            <v>0</v>
          </cell>
          <cell r="I2142">
            <v>0</v>
          </cell>
          <cell r="J2142">
            <v>0</v>
          </cell>
          <cell r="K2142">
            <v>0</v>
          </cell>
          <cell r="M2142">
            <v>0.43</v>
          </cell>
          <cell r="N2142">
            <v>0</v>
          </cell>
          <cell r="O2142">
            <v>0</v>
          </cell>
          <cell r="P2142">
            <v>0.43</v>
          </cell>
          <cell r="Q2142">
            <v>0</v>
          </cell>
          <cell r="R2142">
            <v>0</v>
          </cell>
          <cell r="S2142" t="str">
            <v>PLNT</v>
          </cell>
          <cell r="T2142">
            <v>0</v>
          </cell>
          <cell r="U2142">
            <v>0</v>
          </cell>
          <cell r="V2142">
            <v>0</v>
          </cell>
          <cell r="W2142">
            <v>0</v>
          </cell>
          <cell r="X2142">
            <v>0</v>
          </cell>
          <cell r="Y2142">
            <v>0</v>
          </cell>
          <cell r="Z2142">
            <v>0</v>
          </cell>
          <cell r="AA2142">
            <v>0</v>
          </cell>
          <cell r="AB2142">
            <v>0</v>
          </cell>
          <cell r="AD2142" t="str">
            <v>108GP</v>
          </cell>
          <cell r="AE2142" t="str">
            <v>SG-U</v>
          </cell>
          <cell r="AF2142" t="str">
            <v>108GP.SG-U</v>
          </cell>
        </row>
        <row r="2143">
          <cell r="A2143">
            <v>2143</v>
          </cell>
          <cell r="D2143" t="str">
            <v>CAGW</v>
          </cell>
          <cell r="E2143" t="str">
            <v>G-SG</v>
          </cell>
          <cell r="F2143">
            <v>-4212150.4485926861</v>
          </cell>
          <cell r="G2143">
            <v>-1800328.745104945</v>
          </cell>
          <cell r="H2143">
            <v>-2411821.7034877413</v>
          </cell>
          <cell r="I2143">
            <v>0</v>
          </cell>
          <cell r="J2143">
            <v>0</v>
          </cell>
          <cell r="K2143">
            <v>0</v>
          </cell>
          <cell r="M2143">
            <v>0.43</v>
          </cell>
          <cell r="N2143">
            <v>-774141.36039512639</v>
          </cell>
          <cell r="O2143">
            <v>-1026187.3847098188</v>
          </cell>
          <cell r="P2143">
            <v>0.43</v>
          </cell>
          <cell r="Q2143">
            <v>-1037083.3324997288</v>
          </cell>
          <cell r="R2143">
            <v>-1374738.3709880128</v>
          </cell>
          <cell r="S2143" t="str">
            <v>PLNT</v>
          </cell>
          <cell r="T2143">
            <v>0</v>
          </cell>
          <cell r="U2143">
            <v>0</v>
          </cell>
          <cell r="V2143">
            <v>0</v>
          </cell>
          <cell r="W2143">
            <v>0</v>
          </cell>
          <cell r="X2143">
            <v>0</v>
          </cell>
          <cell r="Y2143">
            <v>0</v>
          </cell>
          <cell r="Z2143">
            <v>0</v>
          </cell>
          <cell r="AA2143">
            <v>0</v>
          </cell>
          <cell r="AB2143">
            <v>0</v>
          </cell>
          <cell r="AD2143" t="str">
            <v>108GP</v>
          </cell>
          <cell r="AE2143" t="str">
            <v>CAGW</v>
          </cell>
          <cell r="AF2143" t="str">
            <v>108GP.CAGW</v>
          </cell>
        </row>
        <row r="2144">
          <cell r="A2144">
            <v>2144</v>
          </cell>
          <cell r="D2144" t="str">
            <v>CN</v>
          </cell>
          <cell r="E2144" t="str">
            <v>CUST</v>
          </cell>
          <cell r="F2144">
            <v>-543162.79188995447</v>
          </cell>
          <cell r="G2144">
            <v>0</v>
          </cell>
          <cell r="H2144">
            <v>0</v>
          </cell>
          <cell r="I2144">
            <v>0</v>
          </cell>
          <cell r="J2144">
            <v>-543162.79188995447</v>
          </cell>
          <cell r="K2144">
            <v>0</v>
          </cell>
          <cell r="M2144">
            <v>0.43</v>
          </cell>
          <cell r="N2144">
            <v>0</v>
          </cell>
          <cell r="O2144">
            <v>0</v>
          </cell>
          <cell r="P2144">
            <v>0.43</v>
          </cell>
          <cell r="Q2144">
            <v>0</v>
          </cell>
          <cell r="R2144">
            <v>0</v>
          </cell>
          <cell r="S2144" t="str">
            <v>CUST</v>
          </cell>
          <cell r="T2144">
            <v>0</v>
          </cell>
          <cell r="U2144">
            <v>0</v>
          </cell>
          <cell r="V2144">
            <v>0</v>
          </cell>
          <cell r="W2144">
            <v>0</v>
          </cell>
          <cell r="X2144">
            <v>0</v>
          </cell>
          <cell r="Y2144">
            <v>0</v>
          </cell>
          <cell r="Z2144">
            <v>0</v>
          </cell>
          <cell r="AA2144">
            <v>0</v>
          </cell>
          <cell r="AB2144">
            <v>0</v>
          </cell>
          <cell r="AD2144" t="str">
            <v>108GP</v>
          </cell>
          <cell r="AE2144" t="str">
            <v>CN</v>
          </cell>
          <cell r="AF2144" t="str">
            <v>108GP.CN</v>
          </cell>
        </row>
        <row r="2145">
          <cell r="A2145">
            <v>2145</v>
          </cell>
          <cell r="D2145" t="str">
            <v>SO</v>
          </cell>
          <cell r="E2145" t="str">
            <v>PTD</v>
          </cell>
          <cell r="F2145">
            <v>-5917352.0310898861</v>
          </cell>
          <cell r="G2145">
            <v>-3058635.8816937231</v>
          </cell>
          <cell r="H2145">
            <v>-1172613.9866975662</v>
          </cell>
          <cell r="I2145">
            <v>-1686102.1626985965</v>
          </cell>
          <cell r="J2145">
            <v>0</v>
          </cell>
          <cell r="K2145">
            <v>0</v>
          </cell>
          <cell r="M2145">
            <v>0.43</v>
          </cell>
          <cell r="N2145">
            <v>-1315213.4291283009</v>
          </cell>
          <cell r="O2145">
            <v>-1743422.4525654223</v>
          </cell>
          <cell r="P2145">
            <v>0.43</v>
          </cell>
          <cell r="Q2145">
            <v>-504224.0142799535</v>
          </cell>
          <cell r="R2145">
            <v>-668389.97241761279</v>
          </cell>
          <cell r="S2145" t="str">
            <v>PLNT</v>
          </cell>
          <cell r="T2145">
            <v>-198521.42294819778</v>
          </cell>
          <cell r="U2145">
            <v>-808092.48677581002</v>
          </cell>
          <cell r="V2145">
            <v>-412615.60620879475</v>
          </cell>
          <cell r="W2145">
            <v>-46245.857492080489</v>
          </cell>
          <cell r="X2145">
            <v>-220626.78927371325</v>
          </cell>
          <cell r="Y2145">
            <v>0</v>
          </cell>
          <cell r="Z2145">
            <v>0</v>
          </cell>
          <cell r="AA2145">
            <v>0</v>
          </cell>
          <cell r="AB2145">
            <v>0</v>
          </cell>
          <cell r="AD2145" t="str">
            <v>108GP</v>
          </cell>
          <cell r="AE2145" t="str">
            <v>SO</v>
          </cell>
          <cell r="AF2145" t="str">
            <v>108GP.SO</v>
          </cell>
        </row>
        <row r="2146">
          <cell r="A2146">
            <v>2146</v>
          </cell>
          <cell r="D2146" t="str">
            <v>SE</v>
          </cell>
          <cell r="E2146" t="str">
            <v>P</v>
          </cell>
          <cell r="F2146">
            <v>0</v>
          </cell>
          <cell r="G2146">
            <v>0</v>
          </cell>
          <cell r="H2146">
            <v>0</v>
          </cell>
          <cell r="I2146">
            <v>0</v>
          </cell>
          <cell r="J2146">
            <v>0</v>
          </cell>
          <cell r="K2146">
            <v>0</v>
          </cell>
          <cell r="M2146">
            <v>0.43</v>
          </cell>
          <cell r="N2146">
            <v>0</v>
          </cell>
          <cell r="O2146">
            <v>0</v>
          </cell>
          <cell r="P2146">
            <v>0.43</v>
          </cell>
          <cell r="Q2146">
            <v>0</v>
          </cell>
          <cell r="R2146">
            <v>0</v>
          </cell>
          <cell r="S2146" t="str">
            <v>PLNT</v>
          </cell>
          <cell r="T2146">
            <v>0</v>
          </cell>
          <cell r="U2146">
            <v>0</v>
          </cell>
          <cell r="V2146">
            <v>0</v>
          </cell>
          <cell r="W2146">
            <v>0</v>
          </cell>
          <cell r="X2146">
            <v>0</v>
          </cell>
          <cell r="Y2146">
            <v>0</v>
          </cell>
          <cell r="Z2146">
            <v>0</v>
          </cell>
          <cell r="AA2146">
            <v>0</v>
          </cell>
          <cell r="AB2146">
            <v>0</v>
          </cell>
          <cell r="AD2146" t="str">
            <v>108GP</v>
          </cell>
          <cell r="AE2146" t="str">
            <v>SE</v>
          </cell>
          <cell r="AF2146" t="str">
            <v>108GP.SE</v>
          </cell>
        </row>
        <row r="2147">
          <cell r="A2147">
            <v>2147</v>
          </cell>
          <cell r="D2147" t="str">
            <v>JBG</v>
          </cell>
          <cell r="E2147" t="str">
            <v>G-SG</v>
          </cell>
          <cell r="F2147">
            <v>-1170340.9648384845</v>
          </cell>
          <cell r="G2147">
            <v>-500219.18881756585</v>
          </cell>
          <cell r="H2147">
            <v>-670121.77602091874</v>
          </cell>
          <cell r="I2147">
            <v>0</v>
          </cell>
          <cell r="J2147">
            <v>0</v>
          </cell>
          <cell r="K2147">
            <v>0</v>
          </cell>
          <cell r="M2147">
            <v>0.43</v>
          </cell>
          <cell r="N2147">
            <v>-215094.25119155331</v>
          </cell>
          <cell r="O2147">
            <v>-285124.93762601254</v>
          </cell>
          <cell r="P2147">
            <v>0.43</v>
          </cell>
          <cell r="Q2147">
            <v>-288152.36368899507</v>
          </cell>
          <cell r="R2147">
            <v>-381969.41233192373</v>
          </cell>
          <cell r="S2147" t="str">
            <v>PLNT</v>
          </cell>
          <cell r="T2147">
            <v>0</v>
          </cell>
          <cell r="U2147">
            <v>0</v>
          </cell>
          <cell r="V2147">
            <v>0</v>
          </cell>
          <cell r="W2147">
            <v>0</v>
          </cell>
          <cell r="X2147">
            <v>0</v>
          </cell>
          <cell r="Y2147">
            <v>0</v>
          </cell>
          <cell r="Z2147">
            <v>0</v>
          </cell>
          <cell r="AA2147">
            <v>0</v>
          </cell>
          <cell r="AB2147">
            <v>0</v>
          </cell>
          <cell r="AD2147" t="str">
            <v>108GP</v>
          </cell>
          <cell r="AE2147" t="str">
            <v>JBG</v>
          </cell>
          <cell r="AF2147" t="str">
            <v>108GP.JBG</v>
          </cell>
        </row>
        <row r="2148">
          <cell r="A2148">
            <v>2148</v>
          </cell>
          <cell r="D2148" t="str">
            <v>CAGE</v>
          </cell>
          <cell r="E2148" t="str">
            <v>P</v>
          </cell>
          <cell r="F2148">
            <v>0</v>
          </cell>
          <cell r="G2148">
            <v>0</v>
          </cell>
          <cell r="H2148">
            <v>0</v>
          </cell>
          <cell r="I2148">
            <v>0</v>
          </cell>
          <cell r="J2148">
            <v>0</v>
          </cell>
          <cell r="K2148">
            <v>0</v>
          </cell>
          <cell r="M2148">
            <v>0.43</v>
          </cell>
          <cell r="N2148">
            <v>0</v>
          </cell>
          <cell r="O2148">
            <v>0</v>
          </cell>
          <cell r="P2148">
            <v>0.43</v>
          </cell>
          <cell r="Q2148">
            <v>0</v>
          </cell>
          <cell r="R2148">
            <v>0</v>
          </cell>
          <cell r="S2148" t="str">
            <v>PLNT</v>
          </cell>
          <cell r="T2148">
            <v>0</v>
          </cell>
          <cell r="U2148">
            <v>0</v>
          </cell>
          <cell r="V2148">
            <v>0</v>
          </cell>
          <cell r="W2148">
            <v>0</v>
          </cell>
          <cell r="X2148">
            <v>0</v>
          </cell>
          <cell r="Y2148">
            <v>0</v>
          </cell>
          <cell r="Z2148">
            <v>0</v>
          </cell>
          <cell r="AA2148">
            <v>0</v>
          </cell>
          <cell r="AB2148">
            <v>0</v>
          </cell>
          <cell r="AD2148" t="str">
            <v>108GP</v>
          </cell>
          <cell r="AE2148" t="str">
            <v>CAGE</v>
          </cell>
          <cell r="AF2148" t="str">
            <v>108GP.CAGE</v>
          </cell>
        </row>
        <row r="2149">
          <cell r="A2149">
            <v>2149</v>
          </cell>
          <cell r="D2149" t="str">
            <v>CAGE</v>
          </cell>
          <cell r="E2149" t="str">
            <v>P</v>
          </cell>
          <cell r="F2149">
            <v>0</v>
          </cell>
          <cell r="G2149">
            <v>0</v>
          </cell>
          <cell r="H2149">
            <v>0</v>
          </cell>
          <cell r="I2149">
            <v>0</v>
          </cell>
          <cell r="J2149">
            <v>0</v>
          </cell>
          <cell r="K2149">
            <v>0</v>
          </cell>
          <cell r="M2149">
            <v>0.43</v>
          </cell>
          <cell r="N2149">
            <v>0</v>
          </cell>
          <cell r="O2149">
            <v>0</v>
          </cell>
          <cell r="P2149">
            <v>0.43</v>
          </cell>
          <cell r="Q2149">
            <v>0</v>
          </cell>
          <cell r="R2149">
            <v>0</v>
          </cell>
          <cell r="S2149" t="str">
            <v>PLNT</v>
          </cell>
          <cell r="T2149">
            <v>0</v>
          </cell>
          <cell r="U2149">
            <v>0</v>
          </cell>
          <cell r="V2149">
            <v>0</v>
          </cell>
          <cell r="W2149">
            <v>0</v>
          </cell>
          <cell r="X2149">
            <v>0</v>
          </cell>
          <cell r="Y2149">
            <v>0</v>
          </cell>
          <cell r="Z2149">
            <v>0</v>
          </cell>
          <cell r="AA2149">
            <v>0</v>
          </cell>
          <cell r="AB2149">
            <v>0</v>
          </cell>
          <cell r="AD2149" t="str">
            <v>108GP</v>
          </cell>
          <cell r="AE2149" t="str">
            <v>CAGE</v>
          </cell>
          <cell r="AF2149" t="str">
            <v>108GP.CAGE1</v>
          </cell>
        </row>
        <row r="2150">
          <cell r="A2150">
            <v>2150</v>
          </cell>
          <cell r="F2150">
            <v>-32370492.445567604</v>
          </cell>
          <cell r="G2150">
            <v>-5359186.7978426116</v>
          </cell>
          <cell r="H2150">
            <v>-10653031.727105509</v>
          </cell>
          <cell r="I2150">
            <v>-15815111.128729522</v>
          </cell>
          <cell r="J2150">
            <v>-543162.79188995447</v>
          </cell>
          <cell r="K2150">
            <v>0</v>
          </cell>
          <cell r="N2150">
            <v>-2304450.3230723226</v>
          </cell>
          <cell r="O2150">
            <v>-3054736.4747702889</v>
          </cell>
          <cell r="Q2150">
            <v>-4580803.6426553689</v>
          </cell>
          <cell r="R2150">
            <v>-6072228.0844501415</v>
          </cell>
          <cell r="T2150">
            <v>-1862068.8798205978</v>
          </cell>
          <cell r="U2150">
            <v>-7579654.8770190757</v>
          </cell>
          <cell r="V2150">
            <v>-3870205.3825706891</v>
          </cell>
          <cell r="W2150">
            <v>-433771.68457578332</v>
          </cell>
          <cell r="X2150">
            <v>-2069410.3047433747</v>
          </cell>
          <cell r="Y2150">
            <v>0</v>
          </cell>
          <cell r="Z2150">
            <v>0</v>
          </cell>
          <cell r="AA2150">
            <v>0</v>
          </cell>
          <cell r="AB2150">
            <v>0</v>
          </cell>
          <cell r="AD2150" t="str">
            <v>108GP</v>
          </cell>
          <cell r="AE2150" t="str">
            <v>NA</v>
          </cell>
          <cell r="AF2150" t="str">
            <v>108GP.NA1</v>
          </cell>
        </row>
        <row r="2151">
          <cell r="A2151">
            <v>2151</v>
          </cell>
          <cell r="AD2151" t="str">
            <v>108GP</v>
          </cell>
          <cell r="AE2151" t="str">
            <v>NA</v>
          </cell>
          <cell r="AF2151" t="str">
            <v>108GP.NA2</v>
          </cell>
        </row>
        <row r="2152">
          <cell r="A2152">
            <v>2152</v>
          </cell>
          <cell r="AD2152" t="str">
            <v>108GP</v>
          </cell>
          <cell r="AE2152" t="str">
            <v>NA</v>
          </cell>
          <cell r="AF2152" t="str">
            <v>108GP.NA3</v>
          </cell>
        </row>
        <row r="2153">
          <cell r="A2153">
            <v>2153</v>
          </cell>
          <cell r="B2153" t="str">
            <v>108MP</v>
          </cell>
          <cell r="C2153" t="str">
            <v>Mining Plant Accumulated Depr.</v>
          </cell>
          <cell r="AD2153" t="str">
            <v>108MP</v>
          </cell>
          <cell r="AE2153" t="str">
            <v>NA</v>
          </cell>
          <cell r="AF2153" t="str">
            <v>108MP.NA</v>
          </cell>
        </row>
        <row r="2154">
          <cell r="A2154">
            <v>2154</v>
          </cell>
          <cell r="D2154" t="str">
            <v>JBE</v>
          </cell>
          <cell r="E2154" t="str">
            <v>P</v>
          </cell>
          <cell r="F2154">
            <v>-39255598.589629233</v>
          </cell>
          <cell r="G2154">
            <v>-39255598.589629233</v>
          </cell>
          <cell r="H2154">
            <v>0</v>
          </cell>
          <cell r="I2154">
            <v>0</v>
          </cell>
          <cell r="J2154">
            <v>0</v>
          </cell>
          <cell r="K2154">
            <v>0</v>
          </cell>
          <cell r="M2154">
            <v>0.43</v>
          </cell>
          <cell r="N2154">
            <v>-16879907.393540569</v>
          </cell>
          <cell r="O2154">
            <v>-22375691.196088664</v>
          </cell>
          <cell r="P2154">
            <v>0.43</v>
          </cell>
          <cell r="Q2154">
            <v>0</v>
          </cell>
          <cell r="R2154">
            <v>0</v>
          </cell>
          <cell r="Y2154">
            <v>0</v>
          </cell>
          <cell r="Z2154">
            <v>0</v>
          </cell>
          <cell r="AA2154">
            <v>0</v>
          </cell>
          <cell r="AB2154">
            <v>0</v>
          </cell>
          <cell r="AD2154" t="str">
            <v>108MP</v>
          </cell>
          <cell r="AE2154" t="str">
            <v>JBE</v>
          </cell>
          <cell r="AF2154" t="str">
            <v>108MP.JBE</v>
          </cell>
        </row>
        <row r="2155">
          <cell r="A2155">
            <v>2155</v>
          </cell>
          <cell r="D2155" t="str">
            <v>SE</v>
          </cell>
          <cell r="E2155" t="str">
            <v>P</v>
          </cell>
          <cell r="F2155">
            <v>0</v>
          </cell>
          <cell r="G2155">
            <v>0</v>
          </cell>
          <cell r="H2155">
            <v>0</v>
          </cell>
          <cell r="I2155">
            <v>0</v>
          </cell>
          <cell r="J2155">
            <v>0</v>
          </cell>
          <cell r="K2155">
            <v>0</v>
          </cell>
          <cell r="M2155">
            <v>0.43</v>
          </cell>
          <cell r="N2155">
            <v>0</v>
          </cell>
          <cell r="O2155">
            <v>0</v>
          </cell>
          <cell r="P2155">
            <v>0.43</v>
          </cell>
          <cell r="Q2155">
            <v>0</v>
          </cell>
          <cell r="R2155">
            <v>0</v>
          </cell>
          <cell r="Y2155">
            <v>0</v>
          </cell>
          <cell r="Z2155">
            <v>0</v>
          </cell>
          <cell r="AA2155">
            <v>0</v>
          </cell>
          <cell r="AB2155">
            <v>0</v>
          </cell>
          <cell r="AD2155" t="str">
            <v>108MP</v>
          </cell>
          <cell r="AE2155" t="str">
            <v>SE</v>
          </cell>
          <cell r="AF2155" t="str">
            <v>108MP.SE</v>
          </cell>
        </row>
        <row r="2156">
          <cell r="A2156">
            <v>2156</v>
          </cell>
          <cell r="F2156">
            <v>-39255598.589629233</v>
          </cell>
          <cell r="G2156">
            <v>-39255598.589629233</v>
          </cell>
          <cell r="H2156">
            <v>0</v>
          </cell>
          <cell r="I2156">
            <v>0</v>
          </cell>
          <cell r="J2156">
            <v>0</v>
          </cell>
          <cell r="K2156">
            <v>0</v>
          </cell>
          <cell r="N2156">
            <v>-16879907.393540569</v>
          </cell>
          <cell r="O2156">
            <v>-22375691.196088664</v>
          </cell>
          <cell r="Q2156">
            <v>0</v>
          </cell>
          <cell r="R2156">
            <v>0</v>
          </cell>
          <cell r="T2156">
            <v>0</v>
          </cell>
          <cell r="U2156">
            <v>0</v>
          </cell>
          <cell r="V2156">
            <v>0</v>
          </cell>
          <cell r="W2156">
            <v>0</v>
          </cell>
          <cell r="X2156">
            <v>0</v>
          </cell>
          <cell r="AD2156" t="str">
            <v>108MP</v>
          </cell>
          <cell r="AE2156" t="str">
            <v>NA</v>
          </cell>
          <cell r="AF2156" t="str">
            <v>108MP.NA1</v>
          </cell>
        </row>
        <row r="2157">
          <cell r="A2157">
            <v>2157</v>
          </cell>
          <cell r="AD2157" t="str">
            <v>108MP</v>
          </cell>
          <cell r="AE2157" t="str">
            <v>NA</v>
          </cell>
          <cell r="AF2157" t="str">
            <v>108MP.NA2</v>
          </cell>
        </row>
        <row r="2158">
          <cell r="A2158">
            <v>2158</v>
          </cell>
          <cell r="B2158" t="str">
            <v>108MP</v>
          </cell>
          <cell r="C2158" t="str">
            <v>Less Centralia Situs Depreciation</v>
          </cell>
          <cell r="AD2158" t="str">
            <v>108MP</v>
          </cell>
          <cell r="AE2158" t="str">
            <v>NA</v>
          </cell>
          <cell r="AF2158" t="str">
            <v>108MP.NA3</v>
          </cell>
        </row>
        <row r="2159">
          <cell r="A2159">
            <v>2159</v>
          </cell>
          <cell r="D2159" t="str">
            <v>DOTH</v>
          </cell>
          <cell r="E2159" t="str">
            <v>P</v>
          </cell>
          <cell r="F2159">
            <v>0</v>
          </cell>
          <cell r="G2159">
            <v>0</v>
          </cell>
          <cell r="H2159">
            <v>0</v>
          </cell>
          <cell r="I2159">
            <v>0</v>
          </cell>
          <cell r="J2159">
            <v>0</v>
          </cell>
          <cell r="K2159">
            <v>0</v>
          </cell>
          <cell r="M2159">
            <v>0.43</v>
          </cell>
          <cell r="N2159">
            <v>0</v>
          </cell>
          <cell r="O2159">
            <v>0</v>
          </cell>
          <cell r="P2159">
            <v>0.43</v>
          </cell>
          <cell r="Q2159">
            <v>0</v>
          </cell>
          <cell r="R2159">
            <v>0</v>
          </cell>
          <cell r="Y2159">
            <v>0</v>
          </cell>
          <cell r="Z2159">
            <v>0</v>
          </cell>
          <cell r="AA2159">
            <v>0</v>
          </cell>
          <cell r="AB2159">
            <v>0</v>
          </cell>
          <cell r="AD2159" t="str">
            <v>108MP</v>
          </cell>
          <cell r="AE2159" t="str">
            <v>DOTH</v>
          </cell>
          <cell r="AF2159" t="str">
            <v>108MP.DOTH</v>
          </cell>
        </row>
        <row r="2160">
          <cell r="A2160">
            <v>2160</v>
          </cell>
          <cell r="F2160">
            <v>0</v>
          </cell>
          <cell r="G2160">
            <v>0</v>
          </cell>
          <cell r="H2160">
            <v>0</v>
          </cell>
          <cell r="I2160">
            <v>0</v>
          </cell>
          <cell r="J2160">
            <v>0</v>
          </cell>
          <cell r="K2160">
            <v>0</v>
          </cell>
          <cell r="N2160">
            <v>0</v>
          </cell>
          <cell r="O2160">
            <v>0</v>
          </cell>
          <cell r="Q2160">
            <v>0</v>
          </cell>
          <cell r="R2160">
            <v>0</v>
          </cell>
          <cell r="T2160">
            <v>0</v>
          </cell>
          <cell r="U2160">
            <v>0</v>
          </cell>
          <cell r="V2160">
            <v>0</v>
          </cell>
          <cell r="W2160">
            <v>0</v>
          </cell>
          <cell r="X2160">
            <v>0</v>
          </cell>
          <cell r="Y2160">
            <v>0</v>
          </cell>
          <cell r="Z2160">
            <v>0</v>
          </cell>
          <cell r="AA2160">
            <v>0</v>
          </cell>
          <cell r="AB2160">
            <v>0</v>
          </cell>
          <cell r="AD2160" t="str">
            <v>108MP</v>
          </cell>
          <cell r="AE2160" t="str">
            <v>NA</v>
          </cell>
          <cell r="AF2160" t="str">
            <v>108MP.NA4</v>
          </cell>
        </row>
        <row r="2161">
          <cell r="A2161">
            <v>2161</v>
          </cell>
          <cell r="AD2161" t="str">
            <v>108MP</v>
          </cell>
          <cell r="AE2161" t="str">
            <v>NA</v>
          </cell>
          <cell r="AF2161" t="str">
            <v>108MP.NA5</v>
          </cell>
        </row>
        <row r="2162">
          <cell r="A2162">
            <v>2162</v>
          </cell>
          <cell r="B2162">
            <v>1081390</v>
          </cell>
          <cell r="C2162" t="str">
            <v>Accum Depr - Capital Lease</v>
          </cell>
          <cell r="AD2162">
            <v>1081390</v>
          </cell>
          <cell r="AE2162" t="str">
            <v>NA</v>
          </cell>
          <cell r="AF2162" t="str">
            <v>1081390.NA</v>
          </cell>
        </row>
        <row r="2163">
          <cell r="A2163">
            <v>2163</v>
          </cell>
          <cell r="D2163" t="str">
            <v>SO</v>
          </cell>
          <cell r="E2163" t="str">
            <v>PTD</v>
          </cell>
          <cell r="F2163">
            <v>0</v>
          </cell>
          <cell r="G2163">
            <v>0</v>
          </cell>
          <cell r="H2163">
            <v>0</v>
          </cell>
          <cell r="I2163">
            <v>0</v>
          </cell>
          <cell r="J2163">
            <v>0</v>
          </cell>
          <cell r="K2163">
            <v>0</v>
          </cell>
          <cell r="M2163">
            <v>0.43</v>
          </cell>
          <cell r="N2163">
            <v>0</v>
          </cell>
          <cell r="O2163">
            <v>0</v>
          </cell>
          <cell r="P2163">
            <v>0.43</v>
          </cell>
          <cell r="Q2163">
            <v>0</v>
          </cell>
          <cell r="R2163">
            <v>0</v>
          </cell>
          <cell r="S2163" t="str">
            <v>PLNT</v>
          </cell>
          <cell r="T2163">
            <v>0</v>
          </cell>
          <cell r="U2163">
            <v>0</v>
          </cell>
          <cell r="V2163">
            <v>0</v>
          </cell>
          <cell r="W2163">
            <v>0</v>
          </cell>
          <cell r="X2163">
            <v>0</v>
          </cell>
          <cell r="Y2163">
            <v>0</v>
          </cell>
          <cell r="Z2163">
            <v>0</v>
          </cell>
          <cell r="AA2163">
            <v>0</v>
          </cell>
          <cell r="AB2163">
            <v>0</v>
          </cell>
          <cell r="AD2163">
            <v>1081390</v>
          </cell>
          <cell r="AE2163" t="str">
            <v>SO</v>
          </cell>
          <cell r="AF2163" t="str">
            <v>1081390.SO</v>
          </cell>
        </row>
        <row r="2164">
          <cell r="A2164">
            <v>2164</v>
          </cell>
          <cell r="AD2164">
            <v>1081390</v>
          </cell>
          <cell r="AE2164" t="str">
            <v>NA</v>
          </cell>
          <cell r="AF2164" t="str">
            <v>1081390.NA1</v>
          </cell>
        </row>
        <row r="2165">
          <cell r="A2165">
            <v>2165</v>
          </cell>
          <cell r="AD2165">
            <v>1081390</v>
          </cell>
          <cell r="AE2165" t="str">
            <v>NA</v>
          </cell>
          <cell r="AF2165" t="str">
            <v>1081390.NA2</v>
          </cell>
        </row>
        <row r="2166">
          <cell r="A2166">
            <v>2166</v>
          </cell>
          <cell r="C2166" t="str">
            <v>Remove Capital Leases</v>
          </cell>
          <cell r="E2166" t="str">
            <v>P</v>
          </cell>
          <cell r="F2166">
            <v>0</v>
          </cell>
          <cell r="G2166">
            <v>0</v>
          </cell>
          <cell r="H2166">
            <v>0</v>
          </cell>
          <cell r="I2166">
            <v>0</v>
          </cell>
          <cell r="J2166">
            <v>0</v>
          </cell>
          <cell r="K2166">
            <v>0</v>
          </cell>
          <cell r="M2166">
            <v>0.43</v>
          </cell>
          <cell r="N2166">
            <v>0</v>
          </cell>
          <cell r="O2166">
            <v>0</v>
          </cell>
          <cell r="P2166">
            <v>0.43</v>
          </cell>
          <cell r="Q2166">
            <v>0</v>
          </cell>
          <cell r="R2166">
            <v>0</v>
          </cell>
          <cell r="Y2166">
            <v>0</v>
          </cell>
          <cell r="Z2166">
            <v>0</v>
          </cell>
          <cell r="AA2166">
            <v>0</v>
          </cell>
          <cell r="AB2166">
            <v>0</v>
          </cell>
          <cell r="AD2166">
            <v>1081390</v>
          </cell>
          <cell r="AE2166" t="str">
            <v>NA</v>
          </cell>
          <cell r="AF2166" t="str">
            <v>1081390.NA3</v>
          </cell>
        </row>
        <row r="2167">
          <cell r="A2167">
            <v>2167</v>
          </cell>
          <cell r="F2167">
            <v>0</v>
          </cell>
          <cell r="G2167">
            <v>0</v>
          </cell>
          <cell r="H2167">
            <v>0</v>
          </cell>
          <cell r="I2167">
            <v>0</v>
          </cell>
          <cell r="J2167">
            <v>0</v>
          </cell>
          <cell r="K2167">
            <v>0</v>
          </cell>
          <cell r="N2167">
            <v>0</v>
          </cell>
          <cell r="O2167">
            <v>0</v>
          </cell>
          <cell r="Q2167">
            <v>0</v>
          </cell>
          <cell r="R2167">
            <v>0</v>
          </cell>
          <cell r="T2167">
            <v>0</v>
          </cell>
          <cell r="U2167">
            <v>0</v>
          </cell>
          <cell r="V2167">
            <v>0</v>
          </cell>
          <cell r="W2167">
            <v>0</v>
          </cell>
          <cell r="X2167">
            <v>0</v>
          </cell>
          <cell r="Y2167">
            <v>0</v>
          </cell>
          <cell r="Z2167">
            <v>0</v>
          </cell>
          <cell r="AA2167">
            <v>0</v>
          </cell>
          <cell r="AB2167">
            <v>0</v>
          </cell>
          <cell r="AD2167">
            <v>1081390</v>
          </cell>
          <cell r="AE2167" t="str">
            <v>NA</v>
          </cell>
          <cell r="AF2167" t="str">
            <v>1081390.NA4</v>
          </cell>
        </row>
        <row r="2168">
          <cell r="A2168">
            <v>2168</v>
          </cell>
          <cell r="AD2168">
            <v>1081390</v>
          </cell>
          <cell r="AE2168" t="str">
            <v>NA</v>
          </cell>
          <cell r="AF2168" t="str">
            <v>1081390.NA5</v>
          </cell>
        </row>
        <row r="2169">
          <cell r="A2169">
            <v>2169</v>
          </cell>
          <cell r="B2169">
            <v>1081399</v>
          </cell>
          <cell r="C2169" t="str">
            <v>Accum Depr - Capital Lease</v>
          </cell>
          <cell r="AD2169">
            <v>1081399</v>
          </cell>
          <cell r="AE2169" t="str">
            <v>NA</v>
          </cell>
          <cell r="AF2169" t="str">
            <v>1081399.NA</v>
          </cell>
        </row>
        <row r="2170">
          <cell r="A2170">
            <v>2170</v>
          </cell>
          <cell r="D2170" t="str">
            <v>S</v>
          </cell>
          <cell r="E2170" t="str">
            <v>P</v>
          </cell>
          <cell r="F2170">
            <v>0</v>
          </cell>
          <cell r="G2170">
            <v>0</v>
          </cell>
          <cell r="H2170">
            <v>0</v>
          </cell>
          <cell r="I2170">
            <v>0</v>
          </cell>
          <cell r="J2170">
            <v>0</v>
          </cell>
          <cell r="K2170">
            <v>0</v>
          </cell>
          <cell r="M2170">
            <v>0.43</v>
          </cell>
          <cell r="N2170">
            <v>0</v>
          </cell>
          <cell r="O2170">
            <v>0</v>
          </cell>
          <cell r="P2170">
            <v>0.43</v>
          </cell>
          <cell r="Q2170">
            <v>0</v>
          </cell>
          <cell r="R2170">
            <v>0</v>
          </cell>
          <cell r="S2170" t="str">
            <v>PLNT</v>
          </cell>
          <cell r="T2170">
            <v>0</v>
          </cell>
          <cell r="U2170">
            <v>0</v>
          </cell>
          <cell r="V2170">
            <v>0</v>
          </cell>
          <cell r="W2170">
            <v>0</v>
          </cell>
          <cell r="X2170">
            <v>0</v>
          </cell>
          <cell r="Y2170">
            <v>0</v>
          </cell>
          <cell r="Z2170">
            <v>0</v>
          </cell>
          <cell r="AA2170">
            <v>0</v>
          </cell>
          <cell r="AB2170">
            <v>0</v>
          </cell>
          <cell r="AD2170">
            <v>1081399</v>
          </cell>
          <cell r="AE2170" t="str">
            <v>S</v>
          </cell>
          <cell r="AF2170" t="str">
            <v>1081399.S</v>
          </cell>
        </row>
        <row r="2171">
          <cell r="A2171">
            <v>2171</v>
          </cell>
          <cell r="D2171" t="str">
            <v>SE</v>
          </cell>
          <cell r="E2171" t="str">
            <v>P</v>
          </cell>
          <cell r="F2171">
            <v>0</v>
          </cell>
          <cell r="G2171">
            <v>0</v>
          </cell>
          <cell r="H2171">
            <v>0</v>
          </cell>
          <cell r="I2171">
            <v>0</v>
          </cell>
          <cell r="J2171">
            <v>0</v>
          </cell>
          <cell r="K2171">
            <v>0</v>
          </cell>
          <cell r="M2171">
            <v>0.43</v>
          </cell>
          <cell r="N2171">
            <v>0</v>
          </cell>
          <cell r="O2171">
            <v>0</v>
          </cell>
          <cell r="P2171">
            <v>0.43</v>
          </cell>
          <cell r="Q2171">
            <v>0</v>
          </cell>
          <cell r="R2171">
            <v>0</v>
          </cell>
          <cell r="S2171" t="str">
            <v>PLNT</v>
          </cell>
          <cell r="T2171">
            <v>0</v>
          </cell>
          <cell r="U2171">
            <v>0</v>
          </cell>
          <cell r="V2171">
            <v>0</v>
          </cell>
          <cell r="W2171">
            <v>0</v>
          </cell>
          <cell r="X2171">
            <v>0</v>
          </cell>
          <cell r="Y2171">
            <v>0</v>
          </cell>
          <cell r="Z2171">
            <v>0</v>
          </cell>
          <cell r="AA2171">
            <v>0</v>
          </cell>
          <cell r="AB2171">
            <v>0</v>
          </cell>
          <cell r="AD2171">
            <v>1081399</v>
          </cell>
          <cell r="AE2171" t="str">
            <v>SE</v>
          </cell>
          <cell r="AF2171" t="str">
            <v>1081399.SE</v>
          </cell>
        </row>
        <row r="2172">
          <cell r="A2172">
            <v>2172</v>
          </cell>
          <cell r="AD2172">
            <v>1081399</v>
          </cell>
          <cell r="AE2172" t="str">
            <v>NA</v>
          </cell>
          <cell r="AF2172" t="str">
            <v>1081399.NA1</v>
          </cell>
        </row>
        <row r="2173">
          <cell r="A2173">
            <v>2173</v>
          </cell>
          <cell r="AD2173">
            <v>1081399</v>
          </cell>
          <cell r="AE2173" t="str">
            <v>NA</v>
          </cell>
          <cell r="AF2173" t="str">
            <v>1081399.NA2</v>
          </cell>
        </row>
        <row r="2174">
          <cell r="A2174">
            <v>2174</v>
          </cell>
          <cell r="C2174" t="str">
            <v>Remove Capital Leases</v>
          </cell>
          <cell r="E2174" t="str">
            <v>P</v>
          </cell>
          <cell r="F2174">
            <v>0</v>
          </cell>
          <cell r="G2174">
            <v>0</v>
          </cell>
          <cell r="H2174">
            <v>0</v>
          </cell>
          <cell r="I2174">
            <v>0</v>
          </cell>
          <cell r="J2174">
            <v>0</v>
          </cell>
          <cell r="K2174">
            <v>0</v>
          </cell>
          <cell r="M2174">
            <v>0.43</v>
          </cell>
          <cell r="N2174">
            <v>0</v>
          </cell>
          <cell r="O2174">
            <v>0</v>
          </cell>
          <cell r="P2174">
            <v>0.43</v>
          </cell>
          <cell r="Q2174">
            <v>0</v>
          </cell>
          <cell r="R2174">
            <v>0</v>
          </cell>
          <cell r="Y2174">
            <v>0</v>
          </cell>
          <cell r="Z2174">
            <v>0</v>
          </cell>
          <cell r="AA2174">
            <v>0</v>
          </cell>
          <cell r="AB2174">
            <v>0</v>
          </cell>
          <cell r="AD2174">
            <v>1081399</v>
          </cell>
          <cell r="AE2174" t="str">
            <v>NA</v>
          </cell>
          <cell r="AF2174" t="str">
            <v>1081399.NA3</v>
          </cell>
        </row>
        <row r="2175">
          <cell r="A2175">
            <v>2175</v>
          </cell>
          <cell r="F2175">
            <v>0</v>
          </cell>
          <cell r="G2175">
            <v>0</v>
          </cell>
          <cell r="H2175">
            <v>0</v>
          </cell>
          <cell r="I2175">
            <v>0</v>
          </cell>
          <cell r="J2175">
            <v>0</v>
          </cell>
          <cell r="K2175">
            <v>0</v>
          </cell>
          <cell r="N2175">
            <v>0</v>
          </cell>
          <cell r="O2175">
            <v>0</v>
          </cell>
          <cell r="Q2175">
            <v>0</v>
          </cell>
          <cell r="R2175">
            <v>0</v>
          </cell>
          <cell r="T2175">
            <v>0</v>
          </cell>
          <cell r="U2175">
            <v>0</v>
          </cell>
          <cell r="V2175">
            <v>0</v>
          </cell>
          <cell r="W2175">
            <v>0</v>
          </cell>
          <cell r="X2175">
            <v>0</v>
          </cell>
          <cell r="Y2175">
            <v>0</v>
          </cell>
          <cell r="Z2175">
            <v>0</v>
          </cell>
          <cell r="AA2175">
            <v>0</v>
          </cell>
          <cell r="AB2175">
            <v>0</v>
          </cell>
          <cell r="AD2175">
            <v>1081399</v>
          </cell>
          <cell r="AE2175" t="str">
            <v>NA</v>
          </cell>
          <cell r="AF2175" t="str">
            <v>1081399.NA4</v>
          </cell>
        </row>
        <row r="2176">
          <cell r="A2176">
            <v>2176</v>
          </cell>
          <cell r="AD2176">
            <v>1081399</v>
          </cell>
          <cell r="AE2176" t="str">
            <v>NA</v>
          </cell>
          <cell r="AF2176" t="str">
            <v>1081399.NA5</v>
          </cell>
        </row>
        <row r="2177">
          <cell r="A2177">
            <v>2177</v>
          </cell>
          <cell r="AD2177">
            <v>1081399</v>
          </cell>
          <cell r="AE2177" t="str">
            <v>NA</v>
          </cell>
          <cell r="AF2177" t="str">
            <v>1081399.NA6</v>
          </cell>
        </row>
        <row r="2178">
          <cell r="A2178">
            <v>2178</v>
          </cell>
          <cell r="B2178" t="str">
            <v>TOTAL GENERAL PLANT ACCUM DEPR</v>
          </cell>
          <cell r="F2178">
            <v>-71626091.035196841</v>
          </cell>
          <cell r="G2178">
            <v>-44614785.387471847</v>
          </cell>
          <cell r="H2178">
            <v>-10653031.727105509</v>
          </cell>
          <cell r="I2178">
            <v>-15815111.128729522</v>
          </cell>
          <cell r="J2178">
            <v>-543162.79188995447</v>
          </cell>
          <cell r="K2178">
            <v>0</v>
          </cell>
          <cell r="N2178">
            <v>-19184357.71661289</v>
          </cell>
          <cell r="O2178">
            <v>-25430427.670858953</v>
          </cell>
          <cell r="Q2178">
            <v>-4580803.6426553689</v>
          </cell>
          <cell r="R2178">
            <v>-6072228.0844501415</v>
          </cell>
          <cell r="T2178">
            <v>-1862068.8798205978</v>
          </cell>
          <cell r="U2178">
            <v>-7579654.8770190757</v>
          </cell>
          <cell r="V2178">
            <v>-3870205.3825706891</v>
          </cell>
          <cell r="W2178">
            <v>-433771.68457578332</v>
          </cell>
          <cell r="X2178">
            <v>-2069410.3047433747</v>
          </cell>
          <cell r="Y2178">
            <v>0</v>
          </cell>
          <cell r="Z2178">
            <v>0</v>
          </cell>
          <cell r="AA2178">
            <v>0</v>
          </cell>
          <cell r="AB2178">
            <v>0</v>
          </cell>
          <cell r="AD2178" t="str">
            <v>TOTAL GENERAL PLANT ACCUM DEPR</v>
          </cell>
          <cell r="AE2178" t="str">
            <v>NA</v>
          </cell>
          <cell r="AF2178" t="str">
            <v>TOTAL GENERAL PLANT ACCUM DEPR.NA</v>
          </cell>
        </row>
        <row r="2179">
          <cell r="A2179">
            <v>2179</v>
          </cell>
          <cell r="AD2179" t="str">
            <v>TOTAL GENERAL PLANT ACCUM DEPR</v>
          </cell>
          <cell r="AE2179" t="str">
            <v>NA</v>
          </cell>
          <cell r="AF2179" t="str">
            <v>TOTAL GENERAL PLANT ACCUM DEPR.NA1</v>
          </cell>
        </row>
        <row r="2180">
          <cell r="A2180">
            <v>2180</v>
          </cell>
          <cell r="AD2180" t="str">
            <v>TOTAL GENERAL PLANT ACCUM DEPR</v>
          </cell>
          <cell r="AE2180" t="str">
            <v>NA</v>
          </cell>
          <cell r="AF2180" t="str">
            <v>TOTAL GENERAL PLANT ACCUM DEPR.NA2</v>
          </cell>
        </row>
        <row r="2181">
          <cell r="A2181">
            <v>2181</v>
          </cell>
          <cell r="B2181" t="str">
            <v>TOTAL ACCUM DEPR - PLANT IN SERVICE</v>
          </cell>
          <cell r="F2181">
            <v>-639633916.47395504</v>
          </cell>
          <cell r="G2181">
            <v>-298690388.43884647</v>
          </cell>
          <cell r="H2181">
            <v>-126211718.03463435</v>
          </cell>
          <cell r="I2181">
            <v>-214188647.20858425</v>
          </cell>
          <cell r="J2181">
            <v>-543162.79188995447</v>
          </cell>
          <cell r="K2181">
            <v>0</v>
          </cell>
          <cell r="N2181">
            <v>-128436867.02870399</v>
          </cell>
          <cell r="O2181">
            <v>-170253521.41014251</v>
          </cell>
          <cell r="Q2181">
            <v>-54271038.754892766</v>
          </cell>
          <cell r="R2181">
            <v>-71940679.279741585</v>
          </cell>
          <cell r="T2181">
            <v>-20199747.421976011</v>
          </cell>
          <cell r="U2181">
            <v>-113177586.64984998</v>
          </cell>
          <cell r="V2181">
            <v>-53763348.597035162</v>
          </cell>
          <cell r="W2181">
            <v>-3205791.2238019267</v>
          </cell>
          <cell r="X2181">
            <v>-23842173.315921169</v>
          </cell>
          <cell r="Y2181">
            <v>0</v>
          </cell>
          <cell r="Z2181">
            <v>0</v>
          </cell>
          <cell r="AA2181">
            <v>0</v>
          </cell>
          <cell r="AB2181">
            <v>0</v>
          </cell>
          <cell r="AD2181" t="str">
            <v>TOTAL ACCUM DEPR - PLANT IN SERVICE</v>
          </cell>
          <cell r="AE2181" t="str">
            <v>NA</v>
          </cell>
          <cell r="AF2181" t="str">
            <v>TOTAL ACCUM DEPR - PLANT IN SERVICE.NA</v>
          </cell>
        </row>
        <row r="2182">
          <cell r="A2182">
            <v>2182</v>
          </cell>
          <cell r="AD2182" t="str">
            <v>TOTAL ACCUM DEPR - PLANT IN SERVICE</v>
          </cell>
          <cell r="AE2182" t="str">
            <v>NA</v>
          </cell>
          <cell r="AF2182" t="str">
            <v>TOTAL ACCUM DEPR - PLANT IN SERVICE.NA1</v>
          </cell>
        </row>
        <row r="2183">
          <cell r="A2183">
            <v>2183</v>
          </cell>
          <cell r="AD2183" t="str">
            <v>TOTAL ACCUM DEPR - PLANT IN SERVICE</v>
          </cell>
          <cell r="AE2183" t="str">
            <v>NA</v>
          </cell>
          <cell r="AF2183" t="str">
            <v>TOTAL ACCUM DEPR - PLANT IN SERVICE.NA2</v>
          </cell>
        </row>
        <row r="2184">
          <cell r="A2184">
            <v>2184</v>
          </cell>
          <cell r="B2184" t="str">
            <v>111SP</v>
          </cell>
          <cell r="C2184" t="str">
            <v>Accum Prov for Amort-Steam</v>
          </cell>
          <cell r="AD2184" t="str">
            <v>111SP</v>
          </cell>
          <cell r="AE2184" t="str">
            <v>NA</v>
          </cell>
          <cell r="AF2184" t="str">
            <v>111SP.NA</v>
          </cell>
        </row>
        <row r="2185">
          <cell r="A2185">
            <v>2185</v>
          </cell>
          <cell r="D2185" t="str">
            <v>SG-P</v>
          </cell>
          <cell r="E2185" t="str">
            <v>P</v>
          </cell>
          <cell r="F2185">
            <v>0</v>
          </cell>
          <cell r="G2185">
            <v>0</v>
          </cell>
          <cell r="H2185">
            <v>0</v>
          </cell>
          <cell r="I2185">
            <v>0</v>
          </cell>
          <cell r="J2185">
            <v>0</v>
          </cell>
          <cell r="K2185">
            <v>0</v>
          </cell>
          <cell r="M2185">
            <v>0.43</v>
          </cell>
          <cell r="N2185">
            <v>0</v>
          </cell>
          <cell r="O2185">
            <v>0</v>
          </cell>
          <cell r="P2185">
            <v>0.43</v>
          </cell>
          <cell r="Q2185">
            <v>0</v>
          </cell>
          <cell r="R2185">
            <v>0</v>
          </cell>
          <cell r="S2185" t="str">
            <v>PLNT</v>
          </cell>
          <cell r="T2185">
            <v>0</v>
          </cell>
          <cell r="U2185">
            <v>0</v>
          </cell>
          <cell r="V2185">
            <v>0</v>
          </cell>
          <cell r="W2185">
            <v>0</v>
          </cell>
          <cell r="X2185">
            <v>0</v>
          </cell>
          <cell r="Y2185">
            <v>0</v>
          </cell>
          <cell r="Z2185">
            <v>0</v>
          </cell>
          <cell r="AA2185">
            <v>0</v>
          </cell>
          <cell r="AB2185">
            <v>0</v>
          </cell>
          <cell r="AD2185" t="str">
            <v>111SP</v>
          </cell>
          <cell r="AE2185" t="str">
            <v>SG-P</v>
          </cell>
          <cell r="AF2185" t="str">
            <v>111SP.SG-P</v>
          </cell>
        </row>
        <row r="2186">
          <cell r="A2186">
            <v>2186</v>
          </cell>
          <cell r="D2186" t="str">
            <v>SG</v>
          </cell>
          <cell r="E2186" t="str">
            <v>P</v>
          </cell>
          <cell r="F2186">
            <v>0</v>
          </cell>
          <cell r="G2186">
            <v>0</v>
          </cell>
          <cell r="H2186">
            <v>0</v>
          </cell>
          <cell r="I2186">
            <v>0</v>
          </cell>
          <cell r="J2186">
            <v>0</v>
          </cell>
          <cell r="K2186">
            <v>0</v>
          </cell>
          <cell r="M2186">
            <v>0.43</v>
          </cell>
          <cell r="N2186">
            <v>0</v>
          </cell>
          <cell r="O2186">
            <v>0</v>
          </cell>
          <cell r="P2186">
            <v>0.43</v>
          </cell>
          <cell r="Q2186">
            <v>0</v>
          </cell>
          <cell r="R2186">
            <v>0</v>
          </cell>
          <cell r="S2186" t="str">
            <v>PLNT</v>
          </cell>
          <cell r="T2186">
            <v>0</v>
          </cell>
          <cell r="U2186">
            <v>0</v>
          </cell>
          <cell r="V2186">
            <v>0</v>
          </cell>
          <cell r="W2186">
            <v>0</v>
          </cell>
          <cell r="X2186">
            <v>0</v>
          </cell>
          <cell r="Y2186">
            <v>0</v>
          </cell>
          <cell r="Z2186">
            <v>0</v>
          </cell>
          <cell r="AA2186">
            <v>0</v>
          </cell>
          <cell r="AB2186">
            <v>0</v>
          </cell>
          <cell r="AD2186" t="str">
            <v>111SP</v>
          </cell>
          <cell r="AE2186" t="str">
            <v>SG</v>
          </cell>
          <cell r="AF2186" t="str">
            <v>111SP.SG</v>
          </cell>
        </row>
        <row r="2187">
          <cell r="A2187">
            <v>2187</v>
          </cell>
          <cell r="F2187">
            <v>0</v>
          </cell>
          <cell r="G2187">
            <v>0</v>
          </cell>
          <cell r="H2187">
            <v>0</v>
          </cell>
          <cell r="I2187">
            <v>0</v>
          </cell>
          <cell r="J2187">
            <v>0</v>
          </cell>
          <cell r="K2187">
            <v>0</v>
          </cell>
          <cell r="N2187">
            <v>0</v>
          </cell>
          <cell r="O2187">
            <v>0</v>
          </cell>
          <cell r="Q2187">
            <v>0</v>
          </cell>
          <cell r="R2187">
            <v>0</v>
          </cell>
          <cell r="T2187">
            <v>0</v>
          </cell>
          <cell r="U2187">
            <v>0</v>
          </cell>
          <cell r="V2187">
            <v>0</v>
          </cell>
          <cell r="W2187">
            <v>0</v>
          </cell>
          <cell r="X2187">
            <v>0</v>
          </cell>
          <cell r="Y2187">
            <v>0</v>
          </cell>
          <cell r="Z2187">
            <v>0</v>
          </cell>
          <cell r="AA2187">
            <v>0</v>
          </cell>
          <cell r="AB2187">
            <v>0</v>
          </cell>
          <cell r="AD2187" t="str">
            <v>111SP</v>
          </cell>
          <cell r="AE2187" t="str">
            <v>NA</v>
          </cell>
          <cell r="AF2187" t="str">
            <v>111SP.NA1</v>
          </cell>
        </row>
        <row r="2188">
          <cell r="A2188">
            <v>2188</v>
          </cell>
          <cell r="AD2188" t="str">
            <v>111SP</v>
          </cell>
          <cell r="AE2188" t="str">
            <v>NA</v>
          </cell>
          <cell r="AF2188" t="str">
            <v>111SP.NA2</v>
          </cell>
        </row>
        <row r="2189">
          <cell r="A2189">
            <v>2189</v>
          </cell>
          <cell r="AD2189" t="str">
            <v>111SP</v>
          </cell>
          <cell r="AE2189" t="str">
            <v>NA</v>
          </cell>
          <cell r="AF2189" t="str">
            <v>111SP.NA3</v>
          </cell>
        </row>
        <row r="2190">
          <cell r="A2190">
            <v>2190</v>
          </cell>
          <cell r="B2190" t="str">
            <v>111GP</v>
          </cell>
          <cell r="C2190" t="str">
            <v>Accum Prov for Amort-General</v>
          </cell>
          <cell r="AD2190" t="str">
            <v>111GP</v>
          </cell>
          <cell r="AE2190" t="str">
            <v>NA</v>
          </cell>
          <cell r="AF2190" t="str">
            <v>111GP.NA</v>
          </cell>
        </row>
        <row r="2191">
          <cell r="A2191">
            <v>2191</v>
          </cell>
          <cell r="D2191" t="str">
            <v>S</v>
          </cell>
          <cell r="E2191" t="str">
            <v>G-SITUS</v>
          </cell>
          <cell r="F2191">
            <v>-1285311.98</v>
          </cell>
          <cell r="G2191">
            <v>0</v>
          </cell>
          <cell r="H2191">
            <v>-400635.18727139849</v>
          </cell>
          <cell r="I2191">
            <v>-884676.79272860137</v>
          </cell>
          <cell r="J2191">
            <v>0</v>
          </cell>
          <cell r="K2191">
            <v>0</v>
          </cell>
          <cell r="M2191">
            <v>0.43</v>
          </cell>
          <cell r="N2191">
            <v>0</v>
          </cell>
          <cell r="O2191">
            <v>0</v>
          </cell>
          <cell r="P2191">
            <v>0.43</v>
          </cell>
          <cell r="Q2191">
            <v>-172273.13052670134</v>
          </cell>
          <cell r="R2191">
            <v>-228362.05674469715</v>
          </cell>
          <cell r="S2191" t="str">
            <v>PLNT</v>
          </cell>
          <cell r="T2191">
            <v>-104161.71666646779</v>
          </cell>
          <cell r="U2191">
            <v>-423996.05744215945</v>
          </cell>
          <cell r="V2191">
            <v>-216494.26660264374</v>
          </cell>
          <cell r="W2191">
            <v>-24264.625114766055</v>
          </cell>
          <cell r="X2191">
            <v>-115760.1269025643</v>
          </cell>
          <cell r="Y2191">
            <v>0</v>
          </cell>
          <cell r="Z2191">
            <v>0</v>
          </cell>
          <cell r="AA2191">
            <v>0</v>
          </cell>
          <cell r="AB2191">
            <v>0</v>
          </cell>
          <cell r="AD2191" t="str">
            <v>111GP</v>
          </cell>
          <cell r="AE2191" t="str">
            <v>S</v>
          </cell>
          <cell r="AF2191" t="str">
            <v>111GP.S</v>
          </cell>
        </row>
        <row r="2192">
          <cell r="A2192">
            <v>2192</v>
          </cell>
          <cell r="D2192" t="str">
            <v>CN</v>
          </cell>
          <cell r="E2192" t="str">
            <v>CUST</v>
          </cell>
          <cell r="F2192">
            <v>-216102.94398699625</v>
          </cell>
          <cell r="G2192">
            <v>0</v>
          </cell>
          <cell r="H2192">
            <v>0</v>
          </cell>
          <cell r="I2192">
            <v>0</v>
          </cell>
          <cell r="J2192">
            <v>-216102.94398699625</v>
          </cell>
          <cell r="K2192">
            <v>0</v>
          </cell>
          <cell r="M2192">
            <v>0.43</v>
          </cell>
          <cell r="N2192">
            <v>0</v>
          </cell>
          <cell r="O2192">
            <v>0</v>
          </cell>
          <cell r="P2192">
            <v>0.43</v>
          </cell>
          <cell r="Q2192">
            <v>0</v>
          </cell>
          <cell r="R2192">
            <v>0</v>
          </cell>
          <cell r="S2192" t="str">
            <v>CUST</v>
          </cell>
          <cell r="T2192">
            <v>0</v>
          </cell>
          <cell r="U2192">
            <v>0</v>
          </cell>
          <cell r="V2192">
            <v>0</v>
          </cell>
          <cell r="W2192">
            <v>0</v>
          </cell>
          <cell r="X2192">
            <v>0</v>
          </cell>
          <cell r="Y2192">
            <v>0</v>
          </cell>
          <cell r="Z2192">
            <v>0</v>
          </cell>
          <cell r="AA2192">
            <v>0</v>
          </cell>
          <cell r="AB2192">
            <v>0</v>
          </cell>
          <cell r="AD2192" t="str">
            <v>111GP</v>
          </cell>
          <cell r="AE2192" t="str">
            <v>CN</v>
          </cell>
          <cell r="AF2192" t="str">
            <v>111GP.CN</v>
          </cell>
        </row>
        <row r="2193">
          <cell r="A2193">
            <v>2193</v>
          </cell>
          <cell r="D2193" t="str">
            <v>CAGW</v>
          </cell>
          <cell r="E2193" t="str">
            <v>I-SG</v>
          </cell>
          <cell r="F2193">
            <v>-5464.3041057516284</v>
          </cell>
          <cell r="G2193">
            <v>-4554.7305625249974</v>
          </cell>
          <cell r="H2193">
            <v>-909.5735432266307</v>
          </cell>
          <cell r="I2193">
            <v>0</v>
          </cell>
          <cell r="J2193">
            <v>0</v>
          </cell>
          <cell r="K2193">
            <v>0</v>
          </cell>
          <cell r="M2193">
            <v>0.43</v>
          </cell>
          <cell r="N2193">
            <v>-1958.5341418857488</v>
          </cell>
          <cell r="O2193">
            <v>-2596.1964206392486</v>
          </cell>
          <cell r="P2193">
            <v>0.43</v>
          </cell>
          <cell r="Q2193">
            <v>-391.11662358745122</v>
          </cell>
          <cell r="R2193">
            <v>-518.45691963917955</v>
          </cell>
          <cell r="S2193" t="str">
            <v>PLNT</v>
          </cell>
          <cell r="T2193">
            <v>0</v>
          </cell>
          <cell r="U2193">
            <v>0</v>
          </cell>
          <cell r="V2193">
            <v>0</v>
          </cell>
          <cell r="W2193">
            <v>0</v>
          </cell>
          <cell r="X2193">
            <v>0</v>
          </cell>
          <cell r="Y2193">
            <v>0</v>
          </cell>
          <cell r="Z2193">
            <v>0</v>
          </cell>
          <cell r="AA2193">
            <v>0</v>
          </cell>
          <cell r="AB2193">
            <v>0</v>
          </cell>
          <cell r="AD2193" t="str">
            <v>111GP</v>
          </cell>
          <cell r="AE2193" t="str">
            <v>CAGW</v>
          </cell>
          <cell r="AF2193" t="str">
            <v>111GP.CAGW</v>
          </cell>
        </row>
        <row r="2194">
          <cell r="A2194">
            <v>2194</v>
          </cell>
          <cell r="D2194" t="str">
            <v>SO</v>
          </cell>
          <cell r="E2194" t="str">
            <v>PTD</v>
          </cell>
          <cell r="F2194">
            <v>-861515.71725301689</v>
          </cell>
          <cell r="G2194">
            <v>-445311.15802955587</v>
          </cell>
          <cell r="H2194">
            <v>-170722.54185705516</v>
          </cell>
          <cell r="I2194">
            <v>-245482.01736640584</v>
          </cell>
          <cell r="J2194">
            <v>0</v>
          </cell>
          <cell r="K2194">
            <v>0</v>
          </cell>
          <cell r="M2194">
            <v>0.43</v>
          </cell>
          <cell r="N2194">
            <v>-191483.79795270902</v>
          </cell>
          <cell r="O2194">
            <v>-253827.36007684688</v>
          </cell>
          <cell r="P2194">
            <v>0.43</v>
          </cell>
          <cell r="Q2194">
            <v>-73410.692998533719</v>
          </cell>
          <cell r="R2194">
            <v>-97311.848858521451</v>
          </cell>
          <cell r="S2194" t="str">
            <v>PLNT</v>
          </cell>
          <cell r="T2194">
            <v>-28903.016954663952</v>
          </cell>
          <cell r="U2194">
            <v>-117651.33706659151</v>
          </cell>
          <cell r="V2194">
            <v>-60073.294281814953</v>
          </cell>
          <cell r="W2194">
            <v>-6733.0003146580284</v>
          </cell>
          <cell r="X2194">
            <v>-32121.368748677378</v>
          </cell>
          <cell r="Y2194">
            <v>0</v>
          </cell>
          <cell r="Z2194">
            <v>0</v>
          </cell>
          <cell r="AA2194">
            <v>0</v>
          </cell>
          <cell r="AB2194">
            <v>0</v>
          </cell>
          <cell r="AD2194" t="str">
            <v>111GP</v>
          </cell>
          <cell r="AE2194" t="str">
            <v>SO</v>
          </cell>
          <cell r="AF2194" t="str">
            <v>111GP.SO</v>
          </cell>
        </row>
        <row r="2195">
          <cell r="A2195">
            <v>2195</v>
          </cell>
          <cell r="D2195" t="str">
            <v>SE</v>
          </cell>
          <cell r="E2195" t="str">
            <v>P</v>
          </cell>
          <cell r="F2195">
            <v>0</v>
          </cell>
          <cell r="G2195">
            <v>0</v>
          </cell>
          <cell r="H2195">
            <v>0</v>
          </cell>
          <cell r="I2195">
            <v>0</v>
          </cell>
          <cell r="J2195">
            <v>0</v>
          </cell>
          <cell r="K2195">
            <v>0</v>
          </cell>
          <cell r="M2195">
            <v>0.43</v>
          </cell>
          <cell r="N2195">
            <v>0</v>
          </cell>
          <cell r="O2195">
            <v>0</v>
          </cell>
          <cell r="P2195">
            <v>0.43</v>
          </cell>
          <cell r="Q2195">
            <v>0</v>
          </cell>
          <cell r="R2195">
            <v>0</v>
          </cell>
          <cell r="S2195" t="str">
            <v>PLNT</v>
          </cell>
          <cell r="T2195">
            <v>0</v>
          </cell>
          <cell r="U2195">
            <v>0</v>
          </cell>
          <cell r="V2195">
            <v>0</v>
          </cell>
          <cell r="W2195">
            <v>0</v>
          </cell>
          <cell r="X2195">
            <v>0</v>
          </cell>
          <cell r="Y2195">
            <v>0</v>
          </cell>
          <cell r="Z2195">
            <v>0</v>
          </cell>
          <cell r="AA2195">
            <v>0</v>
          </cell>
          <cell r="AB2195">
            <v>0</v>
          </cell>
          <cell r="AD2195" t="str">
            <v>111GP</v>
          </cell>
          <cell r="AE2195" t="str">
            <v>SE</v>
          </cell>
          <cell r="AF2195" t="str">
            <v>111GP.SE</v>
          </cell>
        </row>
        <row r="2196">
          <cell r="A2196">
            <v>2196</v>
          </cell>
          <cell r="F2196">
            <v>-2368394.945345765</v>
          </cell>
          <cell r="G2196">
            <v>-449865.88859208085</v>
          </cell>
          <cell r="H2196">
            <v>-572267.30267168023</v>
          </cell>
          <cell r="I2196">
            <v>-1130158.8100950073</v>
          </cell>
          <cell r="J2196">
            <v>-216102.94398699625</v>
          </cell>
          <cell r="K2196">
            <v>0</v>
          </cell>
          <cell r="N2196">
            <v>-193442.33209459478</v>
          </cell>
          <cell r="O2196">
            <v>-256423.55649748613</v>
          </cell>
          <cell r="Q2196">
            <v>-246074.9401488225</v>
          </cell>
          <cell r="R2196">
            <v>-326192.36252285779</v>
          </cell>
          <cell r="T2196">
            <v>-133064.73362113175</v>
          </cell>
          <cell r="U2196">
            <v>-541647.39450875099</v>
          </cell>
          <cell r="V2196">
            <v>-276567.56088445871</v>
          </cell>
          <cell r="W2196">
            <v>-30997.625429424083</v>
          </cell>
          <cell r="X2196">
            <v>-147881.49565124168</v>
          </cell>
          <cell r="Y2196">
            <v>0</v>
          </cell>
          <cell r="Z2196">
            <v>0</v>
          </cell>
          <cell r="AA2196">
            <v>0</v>
          </cell>
          <cell r="AB2196">
            <v>0</v>
          </cell>
          <cell r="AD2196" t="str">
            <v>111GP</v>
          </cell>
          <cell r="AE2196" t="str">
            <v>NA</v>
          </cell>
          <cell r="AF2196" t="str">
            <v>111GP.NA1</v>
          </cell>
        </row>
        <row r="2197">
          <cell r="A2197">
            <v>2197</v>
          </cell>
          <cell r="AD2197" t="str">
            <v>111GP</v>
          </cell>
          <cell r="AE2197" t="str">
            <v>NA</v>
          </cell>
          <cell r="AF2197" t="str">
            <v>111GP.NA2</v>
          </cell>
        </row>
        <row r="2198">
          <cell r="A2198">
            <v>2198</v>
          </cell>
          <cell r="AD2198" t="str">
            <v>111GP</v>
          </cell>
          <cell r="AE2198" t="str">
            <v>NA</v>
          </cell>
          <cell r="AF2198" t="str">
            <v>111GP.NA3</v>
          </cell>
        </row>
        <row r="2199">
          <cell r="A2199">
            <v>2199</v>
          </cell>
          <cell r="B2199" t="str">
            <v>111HP</v>
          </cell>
          <cell r="C2199" t="str">
            <v>Accum Prov for Amort-Hydro</v>
          </cell>
          <cell r="AD2199" t="str">
            <v>111HP</v>
          </cell>
          <cell r="AE2199" t="str">
            <v>NA</v>
          </cell>
          <cell r="AF2199" t="str">
            <v>111HP.NA</v>
          </cell>
        </row>
        <row r="2200">
          <cell r="A2200">
            <v>2200</v>
          </cell>
          <cell r="D2200" t="str">
            <v>DGP/DGU</v>
          </cell>
          <cell r="E2200" t="str">
            <v>P</v>
          </cell>
          <cell r="F2200">
            <v>0</v>
          </cell>
          <cell r="G2200">
            <v>0</v>
          </cell>
          <cell r="H2200">
            <v>0</v>
          </cell>
          <cell r="I2200">
            <v>0</v>
          </cell>
          <cell r="J2200">
            <v>0</v>
          </cell>
          <cell r="K2200">
            <v>0</v>
          </cell>
          <cell r="M2200">
            <v>0.43</v>
          </cell>
          <cell r="N2200">
            <v>0</v>
          </cell>
          <cell r="O2200">
            <v>0</v>
          </cell>
          <cell r="P2200">
            <v>0.43</v>
          </cell>
          <cell r="Q2200">
            <v>0</v>
          </cell>
          <cell r="R2200">
            <v>0</v>
          </cell>
          <cell r="S2200" t="str">
            <v>PLNT</v>
          </cell>
          <cell r="T2200">
            <v>0</v>
          </cell>
          <cell r="U2200">
            <v>0</v>
          </cell>
          <cell r="V2200">
            <v>0</v>
          </cell>
          <cell r="W2200">
            <v>0</v>
          </cell>
          <cell r="X2200">
            <v>0</v>
          </cell>
          <cell r="Y2200">
            <v>0</v>
          </cell>
          <cell r="Z2200">
            <v>0</v>
          </cell>
          <cell r="AA2200">
            <v>0</v>
          </cell>
          <cell r="AB2200">
            <v>0</v>
          </cell>
          <cell r="AD2200" t="str">
            <v>111HP</v>
          </cell>
          <cell r="AE2200" t="str">
            <v>DGP/DGU</v>
          </cell>
          <cell r="AF2200" t="str">
            <v>111HP.DGP/DGU</v>
          </cell>
        </row>
        <row r="2201">
          <cell r="A2201">
            <v>2201</v>
          </cell>
          <cell r="D2201" t="str">
            <v>CAGW</v>
          </cell>
          <cell r="E2201" t="str">
            <v>P</v>
          </cell>
          <cell r="F2201">
            <v>-172658.58284123777</v>
          </cell>
          <cell r="G2201">
            <v>-172658.58284123777</v>
          </cell>
          <cell r="H2201">
            <v>0</v>
          </cell>
          <cell r="I2201">
            <v>0</v>
          </cell>
          <cell r="J2201">
            <v>0</v>
          </cell>
          <cell r="K2201">
            <v>0</v>
          </cell>
          <cell r="M2201">
            <v>0.43</v>
          </cell>
          <cell r="N2201">
            <v>-74243.190621732239</v>
          </cell>
          <cell r="O2201">
            <v>-98415.392219505535</v>
          </cell>
          <cell r="P2201">
            <v>0.43</v>
          </cell>
          <cell r="Q2201">
            <v>0</v>
          </cell>
          <cell r="R2201">
            <v>0</v>
          </cell>
          <cell r="S2201" t="str">
            <v>PLNT</v>
          </cell>
          <cell r="T2201">
            <v>0</v>
          </cell>
          <cell r="U2201">
            <v>0</v>
          </cell>
          <cell r="V2201">
            <v>0</v>
          </cell>
          <cell r="W2201">
            <v>0</v>
          </cell>
          <cell r="X2201">
            <v>0</v>
          </cell>
          <cell r="Y2201">
            <v>0</v>
          </cell>
          <cell r="Z2201">
            <v>0</v>
          </cell>
          <cell r="AA2201">
            <v>0</v>
          </cell>
          <cell r="AB2201">
            <v>0</v>
          </cell>
          <cell r="AD2201" t="str">
            <v>111HP</v>
          </cell>
          <cell r="AE2201" t="str">
            <v>CAGW</v>
          </cell>
          <cell r="AF2201" t="str">
            <v>111HP.CAGW</v>
          </cell>
        </row>
        <row r="2202">
          <cell r="A2202">
            <v>2202</v>
          </cell>
          <cell r="F2202">
            <v>-172658.58284123777</v>
          </cell>
          <cell r="G2202">
            <v>-172658.58284123777</v>
          </cell>
          <cell r="H2202">
            <v>0</v>
          </cell>
          <cell r="I2202">
            <v>0</v>
          </cell>
          <cell r="J2202">
            <v>0</v>
          </cell>
          <cell r="K2202">
            <v>0</v>
          </cell>
          <cell r="N2202">
            <v>-74243.190621732239</v>
          </cell>
          <cell r="O2202">
            <v>-98415.392219505535</v>
          </cell>
          <cell r="Q2202">
            <v>0</v>
          </cell>
          <cell r="R2202">
            <v>0</v>
          </cell>
          <cell r="T2202">
            <v>0</v>
          </cell>
          <cell r="U2202">
            <v>0</v>
          </cell>
          <cell r="V2202">
            <v>0</v>
          </cell>
          <cell r="W2202">
            <v>0</v>
          </cell>
          <cell r="X2202">
            <v>0</v>
          </cell>
          <cell r="Y2202">
            <v>0</v>
          </cell>
          <cell r="Z2202">
            <v>0</v>
          </cell>
          <cell r="AA2202">
            <v>0</v>
          </cell>
          <cell r="AB2202">
            <v>0</v>
          </cell>
          <cell r="AD2202" t="str">
            <v>111HP</v>
          </cell>
          <cell r="AE2202" t="str">
            <v>NA</v>
          </cell>
          <cell r="AF2202" t="str">
            <v>111HP.NA1</v>
          </cell>
        </row>
        <row r="2203">
          <cell r="A2203">
            <v>2203</v>
          </cell>
          <cell r="AD2203" t="str">
            <v>111HP</v>
          </cell>
          <cell r="AE2203" t="str">
            <v>NA</v>
          </cell>
          <cell r="AF2203" t="str">
            <v>111HP.NA2</v>
          </cell>
        </row>
        <row r="2204">
          <cell r="A2204">
            <v>2204</v>
          </cell>
          <cell r="AD2204" t="str">
            <v>111HP</v>
          </cell>
          <cell r="AE2204" t="str">
            <v>NA</v>
          </cell>
          <cell r="AF2204" t="str">
            <v>111HP.NA3</v>
          </cell>
        </row>
        <row r="2205">
          <cell r="A2205">
            <v>2205</v>
          </cell>
          <cell r="B2205" t="str">
            <v>111IP</v>
          </cell>
          <cell r="C2205" t="str">
            <v>Accum Prov for Amort-Intangible Plant</v>
          </cell>
          <cell r="AD2205" t="str">
            <v>111IP</v>
          </cell>
          <cell r="AE2205" t="str">
            <v>NA</v>
          </cell>
          <cell r="AF2205" t="str">
            <v>111IP.NA</v>
          </cell>
        </row>
        <row r="2206">
          <cell r="A2206">
            <v>2206</v>
          </cell>
          <cell r="D2206" t="str">
            <v>S</v>
          </cell>
          <cell r="E2206" t="str">
            <v>I-SITUS</v>
          </cell>
          <cell r="F2206">
            <v>0</v>
          </cell>
          <cell r="G2206">
            <v>0</v>
          </cell>
          <cell r="H2206">
            <v>0</v>
          </cell>
          <cell r="I2206">
            <v>0</v>
          </cell>
          <cell r="J2206">
            <v>0</v>
          </cell>
          <cell r="K2206">
            <v>0</v>
          </cell>
          <cell r="M2206">
            <v>0.43</v>
          </cell>
          <cell r="N2206">
            <v>0</v>
          </cell>
          <cell r="O2206">
            <v>0</v>
          </cell>
          <cell r="P2206">
            <v>0.43</v>
          </cell>
          <cell r="Q2206">
            <v>0</v>
          </cell>
          <cell r="R2206">
            <v>0</v>
          </cell>
          <cell r="S2206" t="str">
            <v>PLNT</v>
          </cell>
          <cell r="T2206">
            <v>0</v>
          </cell>
          <cell r="U2206">
            <v>0</v>
          </cell>
          <cell r="V2206">
            <v>0</v>
          </cell>
          <cell r="W2206">
            <v>0</v>
          </cell>
          <cell r="X2206">
            <v>0</v>
          </cell>
          <cell r="Y2206">
            <v>0</v>
          </cell>
          <cell r="Z2206">
            <v>0</v>
          </cell>
          <cell r="AA2206">
            <v>0</v>
          </cell>
          <cell r="AB2206">
            <v>0</v>
          </cell>
          <cell r="AD2206" t="str">
            <v>111IP</v>
          </cell>
          <cell r="AE2206" t="str">
            <v>S</v>
          </cell>
          <cell r="AF2206" t="str">
            <v>111IP.S</v>
          </cell>
        </row>
        <row r="2207">
          <cell r="A2207">
            <v>2207</v>
          </cell>
          <cell r="D2207" t="str">
            <v>DGP</v>
          </cell>
          <cell r="E2207" t="str">
            <v>I-DGP</v>
          </cell>
          <cell r="F2207">
            <v>0</v>
          </cell>
          <cell r="G2207">
            <v>0</v>
          </cell>
          <cell r="H2207">
            <v>0</v>
          </cell>
          <cell r="I2207">
            <v>0</v>
          </cell>
          <cell r="J2207">
            <v>0</v>
          </cell>
          <cell r="K2207">
            <v>0</v>
          </cell>
          <cell r="M2207">
            <v>0.43</v>
          </cell>
          <cell r="N2207">
            <v>0</v>
          </cell>
          <cell r="O2207">
            <v>0</v>
          </cell>
          <cell r="P2207">
            <v>0.43</v>
          </cell>
          <cell r="Q2207">
            <v>0</v>
          </cell>
          <cell r="R2207">
            <v>0</v>
          </cell>
          <cell r="S2207" t="str">
            <v>PLNT</v>
          </cell>
          <cell r="T2207">
            <v>0</v>
          </cell>
          <cell r="U2207">
            <v>0</v>
          </cell>
          <cell r="V2207">
            <v>0</v>
          </cell>
          <cell r="W2207">
            <v>0</v>
          </cell>
          <cell r="X2207">
            <v>0</v>
          </cell>
          <cell r="Y2207">
            <v>0</v>
          </cell>
          <cell r="Z2207">
            <v>0</v>
          </cell>
          <cell r="AA2207">
            <v>0</v>
          </cell>
          <cell r="AB2207">
            <v>0</v>
          </cell>
          <cell r="AD2207" t="str">
            <v>111IP</v>
          </cell>
          <cell r="AE2207" t="str">
            <v>DGP</v>
          </cell>
          <cell r="AF2207" t="str">
            <v>111IP.DGP</v>
          </cell>
        </row>
        <row r="2208">
          <cell r="A2208">
            <v>2208</v>
          </cell>
          <cell r="D2208" t="str">
            <v>DGU</v>
          </cell>
          <cell r="E2208" t="str">
            <v>I-DGU</v>
          </cell>
          <cell r="F2208">
            <v>0</v>
          </cell>
          <cell r="G2208">
            <v>0</v>
          </cell>
          <cell r="H2208">
            <v>0</v>
          </cell>
          <cell r="I2208">
            <v>0</v>
          </cell>
          <cell r="J2208">
            <v>0</v>
          </cell>
          <cell r="K2208">
            <v>0</v>
          </cell>
          <cell r="M2208">
            <v>0.43</v>
          </cell>
          <cell r="N2208">
            <v>0</v>
          </cell>
          <cell r="O2208">
            <v>0</v>
          </cell>
          <cell r="P2208">
            <v>0.43</v>
          </cell>
          <cell r="Q2208">
            <v>0</v>
          </cell>
          <cell r="R2208">
            <v>0</v>
          </cell>
          <cell r="S2208" t="str">
            <v>PLNT</v>
          </cell>
          <cell r="T2208">
            <v>0</v>
          </cell>
          <cell r="U2208">
            <v>0</v>
          </cell>
          <cell r="V2208">
            <v>0</v>
          </cell>
          <cell r="W2208">
            <v>0</v>
          </cell>
          <cell r="X2208">
            <v>0</v>
          </cell>
          <cell r="Y2208">
            <v>0</v>
          </cell>
          <cell r="Z2208">
            <v>0</v>
          </cell>
          <cell r="AA2208">
            <v>0</v>
          </cell>
          <cell r="AB2208">
            <v>0</v>
          </cell>
          <cell r="AD2208" t="str">
            <v>111IP</v>
          </cell>
          <cell r="AE2208" t="str">
            <v>DGU</v>
          </cell>
          <cell r="AF2208" t="str">
            <v>111IP.DGU</v>
          </cell>
        </row>
        <row r="2209">
          <cell r="A2209">
            <v>2209</v>
          </cell>
          <cell r="D2209" t="str">
            <v>SE</v>
          </cell>
          <cell r="E2209" t="str">
            <v>P</v>
          </cell>
          <cell r="F2209">
            <v>0</v>
          </cell>
          <cell r="G2209">
            <v>0</v>
          </cell>
          <cell r="H2209">
            <v>0</v>
          </cell>
          <cell r="I2209">
            <v>0</v>
          </cell>
          <cell r="J2209">
            <v>0</v>
          </cell>
          <cell r="K2209">
            <v>0</v>
          </cell>
          <cell r="M2209">
            <v>0.43</v>
          </cell>
          <cell r="N2209">
            <v>0</v>
          </cell>
          <cell r="O2209">
            <v>0</v>
          </cell>
          <cell r="P2209">
            <v>0.43</v>
          </cell>
          <cell r="Q2209">
            <v>0</v>
          </cell>
          <cell r="R2209">
            <v>0</v>
          </cell>
          <cell r="S2209" t="str">
            <v>PLNT</v>
          </cell>
          <cell r="T2209">
            <v>0</v>
          </cell>
          <cell r="U2209">
            <v>0</v>
          </cell>
          <cell r="V2209">
            <v>0</v>
          </cell>
          <cell r="W2209">
            <v>0</v>
          </cell>
          <cell r="X2209">
            <v>0</v>
          </cell>
          <cell r="Y2209">
            <v>0</v>
          </cell>
          <cell r="Z2209">
            <v>0</v>
          </cell>
          <cell r="AA2209">
            <v>0</v>
          </cell>
          <cell r="AB2209">
            <v>0</v>
          </cell>
          <cell r="AD2209" t="str">
            <v>111IP</v>
          </cell>
          <cell r="AE2209" t="str">
            <v>SE</v>
          </cell>
          <cell r="AF2209" t="str">
            <v>111IP.SE</v>
          </cell>
        </row>
        <row r="2210">
          <cell r="A2210">
            <v>2210</v>
          </cell>
          <cell r="D2210" t="str">
            <v>SG</v>
          </cell>
          <cell r="E2210" t="str">
            <v>I-SG</v>
          </cell>
          <cell r="F2210">
            <v>-1243694.4140198212</v>
          </cell>
          <cell r="G2210">
            <v>-1036672.346258171</v>
          </cell>
          <cell r="H2210">
            <v>-207022.06776165019</v>
          </cell>
          <cell r="I2210">
            <v>0</v>
          </cell>
          <cell r="J2210">
            <v>0</v>
          </cell>
          <cell r="K2210">
            <v>0</v>
          </cell>
          <cell r="M2210">
            <v>0.43</v>
          </cell>
          <cell r="N2210">
            <v>-445769.10889101354</v>
          </cell>
          <cell r="O2210">
            <v>-590903.23736715759</v>
          </cell>
          <cell r="P2210">
            <v>0.43</v>
          </cell>
          <cell r="Q2210">
            <v>-89019.489137509576</v>
          </cell>
          <cell r="R2210">
            <v>-118002.57862414062</v>
          </cell>
          <cell r="S2210" t="str">
            <v>PLNT</v>
          </cell>
          <cell r="T2210">
            <v>0</v>
          </cell>
          <cell r="U2210">
            <v>0</v>
          </cell>
          <cell r="V2210">
            <v>0</v>
          </cell>
          <cell r="W2210">
            <v>0</v>
          </cell>
          <cell r="X2210">
            <v>0</v>
          </cell>
          <cell r="Y2210">
            <v>0</v>
          </cell>
          <cell r="Z2210">
            <v>0</v>
          </cell>
          <cell r="AA2210">
            <v>0</v>
          </cell>
          <cell r="AB2210">
            <v>0</v>
          </cell>
          <cell r="AD2210" t="str">
            <v>111IP</v>
          </cell>
          <cell r="AE2210" t="str">
            <v>SG</v>
          </cell>
          <cell r="AF2210" t="str">
            <v>111IP.SG</v>
          </cell>
        </row>
        <row r="2211">
          <cell r="A2211">
            <v>2211</v>
          </cell>
          <cell r="D2211" t="str">
            <v>CN</v>
          </cell>
          <cell r="E2211" t="str">
            <v>CUST</v>
          </cell>
          <cell r="F2211">
            <v>-7564516.8573547741</v>
          </cell>
          <cell r="G2211">
            <v>0</v>
          </cell>
          <cell r="H2211">
            <v>0</v>
          </cell>
          <cell r="I2211">
            <v>0</v>
          </cell>
          <cell r="J2211">
            <v>-7564516.8573547741</v>
          </cell>
          <cell r="K2211">
            <v>0</v>
          </cell>
          <cell r="M2211">
            <v>0.43</v>
          </cell>
          <cell r="N2211">
            <v>0</v>
          </cell>
          <cell r="O2211">
            <v>0</v>
          </cell>
          <cell r="P2211">
            <v>0.43</v>
          </cell>
          <cell r="Q2211">
            <v>0</v>
          </cell>
          <cell r="R2211">
            <v>0</v>
          </cell>
          <cell r="S2211" t="str">
            <v>CUST</v>
          </cell>
          <cell r="T2211">
            <v>0</v>
          </cell>
          <cell r="U2211">
            <v>0</v>
          </cell>
          <cell r="V2211">
            <v>0</v>
          </cell>
          <cell r="W2211">
            <v>0</v>
          </cell>
          <cell r="X2211">
            <v>0</v>
          </cell>
          <cell r="Y2211">
            <v>0</v>
          </cell>
          <cell r="Z2211">
            <v>0</v>
          </cell>
          <cell r="AA2211">
            <v>0</v>
          </cell>
          <cell r="AB2211">
            <v>0</v>
          </cell>
          <cell r="AD2211" t="str">
            <v>111IP</v>
          </cell>
          <cell r="AE2211" t="str">
            <v>CN</v>
          </cell>
          <cell r="AF2211" t="str">
            <v>111IP.CN</v>
          </cell>
        </row>
        <row r="2212">
          <cell r="A2212">
            <v>2212</v>
          </cell>
          <cell r="D2212" t="str">
            <v>JBG</v>
          </cell>
          <cell r="E2212" t="str">
            <v>I-SG</v>
          </cell>
          <cell r="F2212">
            <v>-2657.798983186944</v>
          </cell>
          <cell r="G2212">
            <v>-2215.3888260039084</v>
          </cell>
          <cell r="H2212">
            <v>-442.41015718303561</v>
          </cell>
          <cell r="I2212">
            <v>0</v>
          </cell>
          <cell r="J2212">
            <v>0</v>
          </cell>
          <cell r="K2212">
            <v>0</v>
          </cell>
          <cell r="M2212">
            <v>0.43</v>
          </cell>
          <cell r="N2212">
            <v>-952.61719518168059</v>
          </cell>
          <cell r="O2212">
            <v>-1262.771630822228</v>
          </cell>
          <cell r="P2212">
            <v>0.43</v>
          </cell>
          <cell r="Q2212">
            <v>-190.23636758870532</v>
          </cell>
          <cell r="R2212">
            <v>-252.17378959433032</v>
          </cell>
          <cell r="S2212" t="str">
            <v>PLNT</v>
          </cell>
          <cell r="T2212">
            <v>0</v>
          </cell>
          <cell r="U2212">
            <v>0</v>
          </cell>
          <cell r="V2212">
            <v>0</v>
          </cell>
          <cell r="W2212">
            <v>0</v>
          </cell>
          <cell r="X2212">
            <v>0</v>
          </cell>
          <cell r="Y2212">
            <v>0</v>
          </cell>
          <cell r="Z2212">
            <v>0</v>
          </cell>
          <cell r="AA2212">
            <v>0</v>
          </cell>
          <cell r="AB2212">
            <v>0</v>
          </cell>
          <cell r="AD2212" t="str">
            <v>111IP</v>
          </cell>
          <cell r="AE2212" t="str">
            <v>JBG</v>
          </cell>
          <cell r="AF2212" t="str">
            <v>111IP.JBG</v>
          </cell>
        </row>
        <row r="2213">
          <cell r="A2213">
            <v>2213</v>
          </cell>
          <cell r="D2213" t="str">
            <v>CAGW1</v>
          </cell>
          <cell r="E2213" t="str">
            <v>I-SG</v>
          </cell>
          <cell r="F2213">
            <v>-16274263.079393109</v>
          </cell>
          <cell r="G2213">
            <v>-13565292.486606201</v>
          </cell>
          <cell r="H2213">
            <v>-2708970.5927869086</v>
          </cell>
          <cell r="I2213">
            <v>0</v>
          </cell>
          <cell r="J2213">
            <v>0</v>
          </cell>
          <cell r="K2213">
            <v>0</v>
          </cell>
          <cell r="M2213">
            <v>0.43</v>
          </cell>
          <cell r="N2213">
            <v>-5833075.7692406662</v>
          </cell>
          <cell r="O2213">
            <v>-7732216.7173655359</v>
          </cell>
          <cell r="P2213">
            <v>0.43</v>
          </cell>
          <cell r="Q2213">
            <v>-1164857.3548983708</v>
          </cell>
          <cell r="R2213">
            <v>-1544113.237888538</v>
          </cell>
          <cell r="S2213" t="str">
            <v>PLNT</v>
          </cell>
          <cell r="T2213">
            <v>0</v>
          </cell>
          <cell r="U2213">
            <v>0</v>
          </cell>
          <cell r="V2213">
            <v>0</v>
          </cell>
          <cell r="W2213">
            <v>0</v>
          </cell>
          <cell r="X2213">
            <v>0</v>
          </cell>
          <cell r="Y2213">
            <v>0</v>
          </cell>
          <cell r="Z2213">
            <v>0</v>
          </cell>
          <cell r="AA2213">
            <v>0</v>
          </cell>
          <cell r="AB2213">
            <v>0</v>
          </cell>
          <cell r="AD2213" t="str">
            <v>111IP</v>
          </cell>
          <cell r="AE2213" t="str">
            <v>CAGW1</v>
          </cell>
          <cell r="AF2213" t="str">
            <v>111IP.CAGW1</v>
          </cell>
        </row>
        <row r="2214">
          <cell r="A2214">
            <v>2214</v>
          </cell>
          <cell r="D2214" t="str">
            <v>CAGE</v>
          </cell>
          <cell r="E2214" t="str">
            <v>P</v>
          </cell>
          <cell r="F2214">
            <v>0</v>
          </cell>
          <cell r="G2214">
            <v>0</v>
          </cell>
          <cell r="H2214">
            <v>0</v>
          </cell>
          <cell r="I2214">
            <v>0</v>
          </cell>
          <cell r="J2214">
            <v>0</v>
          </cell>
          <cell r="K2214">
            <v>0</v>
          </cell>
          <cell r="M2214">
            <v>0.43</v>
          </cell>
          <cell r="N2214">
            <v>0</v>
          </cell>
          <cell r="O2214">
            <v>0</v>
          </cell>
          <cell r="P2214">
            <v>0.43</v>
          </cell>
          <cell r="Q2214">
            <v>0</v>
          </cell>
          <cell r="R2214">
            <v>0</v>
          </cell>
          <cell r="S2214" t="str">
            <v>PLNT</v>
          </cell>
          <cell r="T2214">
            <v>0</v>
          </cell>
          <cell r="U2214">
            <v>0</v>
          </cell>
          <cell r="V2214">
            <v>0</v>
          </cell>
          <cell r="W2214">
            <v>0</v>
          </cell>
          <cell r="X2214">
            <v>0</v>
          </cell>
          <cell r="Y2214">
            <v>0</v>
          </cell>
          <cell r="Z2214">
            <v>0</v>
          </cell>
          <cell r="AA2214">
            <v>0</v>
          </cell>
          <cell r="AB2214">
            <v>0</v>
          </cell>
          <cell r="AD2214" t="str">
            <v>111IP</v>
          </cell>
          <cell r="AE2214" t="str">
            <v>CAGE</v>
          </cell>
          <cell r="AF2214" t="str">
            <v>111IP.CAGE</v>
          </cell>
        </row>
        <row r="2215">
          <cell r="A2215">
            <v>2215</v>
          </cell>
          <cell r="D2215" t="str">
            <v>SO</v>
          </cell>
          <cell r="E2215" t="str">
            <v>PTD</v>
          </cell>
          <cell r="F2215">
            <v>-18642971.81078282</v>
          </cell>
          <cell r="G2215">
            <v>-9636415.4476985447</v>
          </cell>
          <cell r="H2215">
            <v>-3694390.562547945</v>
          </cell>
          <cell r="I2215">
            <v>-5312165.8005363299</v>
          </cell>
          <cell r="J2215">
            <v>0</v>
          </cell>
          <cell r="K2215">
            <v>0</v>
          </cell>
          <cell r="M2215">
            <v>0.43</v>
          </cell>
          <cell r="N2215">
            <v>-4143658.6425103741</v>
          </cell>
          <cell r="O2215">
            <v>-5492756.8051881706</v>
          </cell>
          <cell r="P2215">
            <v>0.43</v>
          </cell>
          <cell r="Q2215">
            <v>-1588587.9418956162</v>
          </cell>
          <cell r="R2215">
            <v>-2105802.6206523287</v>
          </cell>
          <cell r="S2215" t="str">
            <v>PLNT</v>
          </cell>
          <cell r="T2215">
            <v>-625453.62730060052</v>
          </cell>
          <cell r="U2215">
            <v>-2545943.7553002955</v>
          </cell>
          <cell r="V2215">
            <v>-1299970.1682143805</v>
          </cell>
          <cell r="W2215">
            <v>-145700.34249450243</v>
          </cell>
          <cell r="X2215">
            <v>-695097.90722655051</v>
          </cell>
          <cell r="Y2215">
            <v>0</v>
          </cell>
          <cell r="Z2215">
            <v>0</v>
          </cell>
          <cell r="AA2215">
            <v>0</v>
          </cell>
          <cell r="AB2215">
            <v>0</v>
          </cell>
          <cell r="AD2215" t="str">
            <v>111IP</v>
          </cell>
          <cell r="AE2215" t="str">
            <v>SO</v>
          </cell>
          <cell r="AF2215" t="str">
            <v>111IP.SO</v>
          </cell>
        </row>
        <row r="2216">
          <cell r="A2216">
            <v>2216</v>
          </cell>
          <cell r="F2216">
            <v>-43728103.960533708</v>
          </cell>
          <cell r="G2216">
            <v>-24240595.66938892</v>
          </cell>
          <cell r="H2216">
            <v>-6610825.6332536861</v>
          </cell>
          <cell r="I2216">
            <v>-5312165.8005363299</v>
          </cell>
          <cell r="J2216">
            <v>-7564516.8573547741</v>
          </cell>
          <cell r="K2216">
            <v>0</v>
          </cell>
          <cell r="N2216">
            <v>-10423456.137837235</v>
          </cell>
          <cell r="O2216">
            <v>-13817139.531551685</v>
          </cell>
          <cell r="Q2216">
            <v>-2842655.0222990853</v>
          </cell>
          <cell r="R2216">
            <v>-3768170.6109546018</v>
          </cell>
          <cell r="T2216">
            <v>-625453.62730060052</v>
          </cell>
          <cell r="U2216">
            <v>-2545943.7553002955</v>
          </cell>
          <cell r="V2216">
            <v>-1299970.1682143805</v>
          </cell>
          <cell r="W2216">
            <v>-145700.34249450243</v>
          </cell>
          <cell r="X2216">
            <v>-695097.90722655051</v>
          </cell>
          <cell r="Y2216">
            <v>0</v>
          </cell>
          <cell r="Z2216">
            <v>0</v>
          </cell>
          <cell r="AA2216">
            <v>0</v>
          </cell>
          <cell r="AB2216">
            <v>0</v>
          </cell>
          <cell r="AD2216" t="str">
            <v>111IP</v>
          </cell>
          <cell r="AE2216" t="str">
            <v>NA</v>
          </cell>
          <cell r="AF2216" t="str">
            <v>111IP.NA1</v>
          </cell>
        </row>
        <row r="2217">
          <cell r="A2217">
            <v>2217</v>
          </cell>
          <cell r="B2217" t="str">
            <v>111IP</v>
          </cell>
          <cell r="C2217" t="str">
            <v>Less Non-Utility Plant</v>
          </cell>
          <cell r="AD2217" t="str">
            <v>111IP</v>
          </cell>
          <cell r="AE2217" t="str">
            <v>NA</v>
          </cell>
          <cell r="AF2217" t="str">
            <v>111IP.NA2</v>
          </cell>
        </row>
        <row r="2218">
          <cell r="A2218">
            <v>2218</v>
          </cell>
          <cell r="D2218" t="str">
            <v>DOTH</v>
          </cell>
          <cell r="E2218" t="str">
            <v>NUTIL</v>
          </cell>
          <cell r="F2218">
            <v>0</v>
          </cell>
          <cell r="G2218">
            <v>0</v>
          </cell>
          <cell r="H2218">
            <v>0</v>
          </cell>
          <cell r="I2218">
            <v>0</v>
          </cell>
          <cell r="J2218">
            <v>0</v>
          </cell>
          <cell r="K2218">
            <v>0</v>
          </cell>
          <cell r="M2218">
            <v>0.43</v>
          </cell>
          <cell r="N2218">
            <v>0</v>
          </cell>
          <cell r="O2218">
            <v>0</v>
          </cell>
          <cell r="P2218">
            <v>0.43</v>
          </cell>
          <cell r="Q2218">
            <v>0</v>
          </cell>
          <cell r="R2218">
            <v>0</v>
          </cell>
          <cell r="Y2218">
            <v>0</v>
          </cell>
          <cell r="Z2218">
            <v>0</v>
          </cell>
          <cell r="AA2218">
            <v>0</v>
          </cell>
          <cell r="AB2218">
            <v>0</v>
          </cell>
          <cell r="AD2218" t="str">
            <v>111IP</v>
          </cell>
          <cell r="AE2218" t="str">
            <v>DOTH</v>
          </cell>
          <cell r="AF2218" t="str">
            <v>111IP.DOTH</v>
          </cell>
        </row>
        <row r="2219">
          <cell r="A2219">
            <v>2219</v>
          </cell>
          <cell r="F2219">
            <v>-43728103.960533708</v>
          </cell>
          <cell r="G2219">
            <v>-24240595.66938892</v>
          </cell>
          <cell r="H2219">
            <v>-6610825.6332536861</v>
          </cell>
          <cell r="I2219">
            <v>-5312165.8005363299</v>
          </cell>
          <cell r="J2219">
            <v>-7564516.8573547741</v>
          </cell>
          <cell r="K2219">
            <v>0</v>
          </cell>
          <cell r="N2219">
            <v>-10423456.137837235</v>
          </cell>
          <cell r="O2219">
            <v>-13817139.531551685</v>
          </cell>
          <cell r="Q2219">
            <v>-2842655.0222990853</v>
          </cell>
          <cell r="R2219">
            <v>-3768170.6109546018</v>
          </cell>
          <cell r="T2219">
            <v>-625453.62730060052</v>
          </cell>
          <cell r="U2219">
            <v>-2545943.7553002955</v>
          </cell>
          <cell r="V2219">
            <v>-1299970.1682143805</v>
          </cell>
          <cell r="W2219">
            <v>-145700.34249450243</v>
          </cell>
          <cell r="X2219">
            <v>-695097.90722655051</v>
          </cell>
          <cell r="Y2219">
            <v>0</v>
          </cell>
          <cell r="Z2219">
            <v>0</v>
          </cell>
          <cell r="AA2219">
            <v>0</v>
          </cell>
          <cell r="AB2219">
            <v>0</v>
          </cell>
          <cell r="AD2219" t="str">
            <v>111IP</v>
          </cell>
          <cell r="AE2219" t="str">
            <v>NA</v>
          </cell>
          <cell r="AF2219" t="str">
            <v>111IP.NA3</v>
          </cell>
        </row>
        <row r="2220">
          <cell r="A2220">
            <v>2220</v>
          </cell>
          <cell r="AD2220" t="str">
            <v>111IP</v>
          </cell>
          <cell r="AE2220" t="str">
            <v>NA</v>
          </cell>
          <cell r="AF2220" t="str">
            <v>111IP.NA4</v>
          </cell>
        </row>
        <row r="2221">
          <cell r="A2221">
            <v>2221</v>
          </cell>
          <cell r="B2221">
            <v>111390</v>
          </cell>
          <cell r="C2221" t="str">
            <v>Accum-Prov for Amort-Mining</v>
          </cell>
          <cell r="AD2221">
            <v>111390</v>
          </cell>
          <cell r="AE2221" t="str">
            <v>NA</v>
          </cell>
          <cell r="AF2221" t="str">
            <v>111390.NA</v>
          </cell>
        </row>
        <row r="2222">
          <cell r="A2222">
            <v>2222</v>
          </cell>
          <cell r="D2222" t="str">
            <v>CAGW</v>
          </cell>
          <cell r="E2222" t="str">
            <v>PTD</v>
          </cell>
          <cell r="F2222">
            <v>596488.82518557762</v>
          </cell>
          <cell r="G2222">
            <v>308320.70056949242</v>
          </cell>
          <cell r="H2222">
            <v>118203.40173213923</v>
          </cell>
          <cell r="I2222">
            <v>169964.722883946</v>
          </cell>
          <cell r="J2222">
            <v>0</v>
          </cell>
          <cell r="K2222">
            <v>0</v>
          </cell>
          <cell r="M2222">
            <v>0.43</v>
          </cell>
          <cell r="N2222">
            <v>132577.90124488174</v>
          </cell>
          <cell r="O2222">
            <v>175742.79932461071</v>
          </cell>
          <cell r="P2222">
            <v>0.43</v>
          </cell>
          <cell r="Q2222">
            <v>50827.462744819866</v>
          </cell>
          <cell r="R2222">
            <v>67375.938987319372</v>
          </cell>
          <cell r="S2222" t="str">
            <v>PLNT</v>
          </cell>
          <cell r="T2222">
            <v>20011.621706192338</v>
          </cell>
          <cell r="U2222">
            <v>81458.418486117094</v>
          </cell>
          <cell r="V2222">
            <v>41593.029603038041</v>
          </cell>
          <cell r="W2222">
            <v>4661.7367126744994</v>
          </cell>
          <cell r="X2222">
            <v>22239.916375924022</v>
          </cell>
          <cell r="Y2222">
            <v>0</v>
          </cell>
          <cell r="Z2222">
            <v>0</v>
          </cell>
          <cell r="AA2222">
            <v>0</v>
          </cell>
          <cell r="AB2222">
            <v>0</v>
          </cell>
          <cell r="AD2222">
            <v>111390</v>
          </cell>
          <cell r="AE2222" t="str">
            <v>CAGW</v>
          </cell>
          <cell r="AF2222" t="str">
            <v>111390.CAGW</v>
          </cell>
        </row>
        <row r="2223">
          <cell r="A2223">
            <v>2223</v>
          </cell>
          <cell r="D2223" t="str">
            <v>SG</v>
          </cell>
          <cell r="E2223" t="str">
            <v>G-SITUS</v>
          </cell>
          <cell r="F2223">
            <v>71966.165772594439</v>
          </cell>
          <cell r="G2223">
            <v>0</v>
          </cell>
          <cell r="H2223">
            <v>22432.046654935777</v>
          </cell>
          <cell r="I2223">
            <v>49534.119117658651</v>
          </cell>
          <cell r="J2223">
            <v>0</v>
          </cell>
          <cell r="K2223">
            <v>0</v>
          </cell>
          <cell r="M2223">
            <v>0.43</v>
          </cell>
          <cell r="N2223">
            <v>0</v>
          </cell>
          <cell r="O2223">
            <v>0</v>
          </cell>
          <cell r="P2223">
            <v>0.43</v>
          </cell>
          <cell r="Q2223">
            <v>9645.7800616223831</v>
          </cell>
          <cell r="R2223">
            <v>12786.266593313394</v>
          </cell>
          <cell r="S2223" t="str">
            <v>PLNT</v>
          </cell>
          <cell r="T2223">
            <v>5832.1399671206937</v>
          </cell>
          <cell r="U2223">
            <v>23740.049911313297</v>
          </cell>
          <cell r="V2223">
            <v>12121.774729853614</v>
          </cell>
          <cell r="W2223">
            <v>1358.6055841626189</v>
          </cell>
          <cell r="X2223">
            <v>6481.5489252084235</v>
          </cell>
          <cell r="Y2223">
            <v>0</v>
          </cell>
          <cell r="Z2223">
            <v>0</v>
          </cell>
          <cell r="AA2223">
            <v>0</v>
          </cell>
          <cell r="AB2223">
            <v>0</v>
          </cell>
          <cell r="AD2223">
            <v>111390</v>
          </cell>
          <cell r="AE2223" t="str">
            <v>SG</v>
          </cell>
          <cell r="AF2223" t="str">
            <v>111390.SG</v>
          </cell>
        </row>
        <row r="2224">
          <cell r="A2224">
            <v>2224</v>
          </cell>
          <cell r="D2224" t="str">
            <v>SO</v>
          </cell>
          <cell r="E2224" t="str">
            <v>PTD</v>
          </cell>
          <cell r="F2224">
            <v>596488.82518557762</v>
          </cell>
          <cell r="G2224">
            <v>308320.70056949242</v>
          </cell>
          <cell r="H2224">
            <v>118203.40173213923</v>
          </cell>
          <cell r="I2224">
            <v>169964.722883946</v>
          </cell>
          <cell r="J2224">
            <v>0</v>
          </cell>
          <cell r="K2224">
            <v>0</v>
          </cell>
          <cell r="M2224">
            <v>0.43</v>
          </cell>
          <cell r="N2224">
            <v>132577.90124488174</v>
          </cell>
          <cell r="O2224">
            <v>175742.79932461071</v>
          </cell>
          <cell r="P2224">
            <v>0.43</v>
          </cell>
          <cell r="Q2224">
            <v>50827.462744819866</v>
          </cell>
          <cell r="R2224">
            <v>67375.938987319372</v>
          </cell>
          <cell r="S2224" t="str">
            <v>PLNT</v>
          </cell>
          <cell r="T2224">
            <v>20011.621706192338</v>
          </cell>
          <cell r="U2224">
            <v>81458.418486117094</v>
          </cell>
          <cell r="V2224">
            <v>41593.029603038041</v>
          </cell>
          <cell r="W2224">
            <v>4661.7367126744994</v>
          </cell>
          <cell r="X2224">
            <v>22239.916375924022</v>
          </cell>
          <cell r="Y2224">
            <v>0</v>
          </cell>
          <cell r="Z2224">
            <v>0</v>
          </cell>
          <cell r="AA2224">
            <v>0</v>
          </cell>
          <cell r="AB2224">
            <v>0</v>
          </cell>
          <cell r="AD2224">
            <v>111390</v>
          </cell>
          <cell r="AE2224" t="str">
            <v>SO</v>
          </cell>
          <cell r="AF2224" t="str">
            <v>111390.SO</v>
          </cell>
        </row>
        <row r="2225">
          <cell r="A2225">
            <v>2225</v>
          </cell>
          <cell r="F2225">
            <v>1264943.8161437497</v>
          </cell>
          <cell r="G2225">
            <v>616641.40113898483</v>
          </cell>
          <cell r="H2225">
            <v>258838.85011921424</v>
          </cell>
          <cell r="I2225">
            <v>389463.56488555064</v>
          </cell>
          <cell r="J2225">
            <v>0</v>
          </cell>
          <cell r="K2225">
            <v>0</v>
          </cell>
          <cell r="N2225">
            <v>1706815.8729305216</v>
          </cell>
          <cell r="O2225">
            <v>568938.62431017391</v>
          </cell>
          <cell r="Q2225">
            <v>649588.76228873781</v>
          </cell>
          <cell r="R2225">
            <v>216529.58742957929</v>
          </cell>
          <cell r="T2225">
            <v>176625.26130960239</v>
          </cell>
          <cell r="U2225">
            <v>495163.79512505233</v>
          </cell>
          <cell r="V2225">
            <v>181583.46247910985</v>
          </cell>
          <cell r="W2225">
            <v>29648.636498985263</v>
          </cell>
          <cell r="X2225">
            <v>98891.773661979852</v>
          </cell>
          <cell r="AD2225">
            <v>111390</v>
          </cell>
          <cell r="AE2225" t="str">
            <v>NA</v>
          </cell>
          <cell r="AF2225" t="str">
            <v>111390.NA1</v>
          </cell>
        </row>
        <row r="2226">
          <cell r="A2226">
            <v>2226</v>
          </cell>
          <cell r="AD2226">
            <v>111390</v>
          </cell>
          <cell r="AE2226" t="str">
            <v>NA</v>
          </cell>
          <cell r="AF2226" t="str">
            <v>111390.NA2</v>
          </cell>
        </row>
        <row r="2227">
          <cell r="A2227">
            <v>2227</v>
          </cell>
          <cell r="B2227">
            <v>111390</v>
          </cell>
          <cell r="C2227" t="str">
            <v>Less Capital Lease</v>
          </cell>
          <cell r="F2227">
            <v>-1264943.8161437497</v>
          </cell>
          <cell r="G2227">
            <v>-616641.40113898483</v>
          </cell>
          <cell r="H2227">
            <v>-258838.85011921424</v>
          </cell>
          <cell r="I2227">
            <v>-389463.56488555064</v>
          </cell>
          <cell r="J2227">
            <v>0</v>
          </cell>
          <cell r="K2227">
            <v>0</v>
          </cell>
          <cell r="N2227">
            <v>-1706815.8729305216</v>
          </cell>
          <cell r="O2227">
            <v>-568938.62431017391</v>
          </cell>
          <cell r="Q2227">
            <v>-649588.76228873781</v>
          </cell>
          <cell r="R2227">
            <v>-216529.58742957929</v>
          </cell>
          <cell r="T2227">
            <v>-176625.26130960239</v>
          </cell>
          <cell r="U2227">
            <v>-495163.79512505233</v>
          </cell>
          <cell r="V2227">
            <v>-181583.46247910985</v>
          </cell>
          <cell r="W2227">
            <v>-29648.636498985263</v>
          </cell>
          <cell r="X2227">
            <v>-98891.773661979852</v>
          </cell>
          <cell r="AD2227">
            <v>111390</v>
          </cell>
          <cell r="AE2227" t="str">
            <v>NA</v>
          </cell>
          <cell r="AF2227" t="str">
            <v>111390.NA3</v>
          </cell>
        </row>
        <row r="2228">
          <cell r="A2228">
            <v>2228</v>
          </cell>
          <cell r="G2228">
            <v>0</v>
          </cell>
          <cell r="H2228">
            <v>0</v>
          </cell>
          <cell r="I2228">
            <v>0</v>
          </cell>
          <cell r="J2228">
            <v>0</v>
          </cell>
          <cell r="K2228">
            <v>0</v>
          </cell>
          <cell r="N2228">
            <v>0</v>
          </cell>
          <cell r="O2228">
            <v>0</v>
          </cell>
          <cell r="Q2228">
            <v>0</v>
          </cell>
          <cell r="R2228">
            <v>0</v>
          </cell>
          <cell r="T2228">
            <v>0</v>
          </cell>
          <cell r="U2228">
            <v>0</v>
          </cell>
          <cell r="V2228">
            <v>0</v>
          </cell>
          <cell r="W2228">
            <v>0</v>
          </cell>
          <cell r="X2228">
            <v>0</v>
          </cell>
          <cell r="AD2228">
            <v>111390</v>
          </cell>
          <cell r="AE2228" t="str">
            <v>NA</v>
          </cell>
          <cell r="AF2228" t="str">
            <v>111390.NA4</v>
          </cell>
        </row>
        <row r="2229">
          <cell r="B2229" t="str">
            <v>TOTAL ACCUM PROV FOR AMORTIZATION</v>
          </cell>
          <cell r="F2229">
            <v>-46269157.488720715</v>
          </cell>
          <cell r="G2229">
            <v>-24863120.140822235</v>
          </cell>
          <cell r="H2229">
            <v>-7183092.9359253664</v>
          </cell>
          <cell r="I2229">
            <v>-6442324.6106313374</v>
          </cell>
          <cell r="J2229">
            <v>-7780619.8013417702</v>
          </cell>
          <cell r="K2229">
            <v>0</v>
          </cell>
          <cell r="N2229">
            <v>-10691141.660553562</v>
          </cell>
          <cell r="O2229">
            <v>-14171978.480268678</v>
          </cell>
          <cell r="Q2229">
            <v>-3088729.9624479078</v>
          </cell>
          <cell r="R2229">
            <v>-4094362.9734774595</v>
          </cell>
          <cell r="T2229">
            <v>-758518.36092173227</v>
          </cell>
          <cell r="U2229">
            <v>-3087591.1498090466</v>
          </cell>
          <cell r="V2229">
            <v>-1576537.7290988392</v>
          </cell>
          <cell r="W2229">
            <v>-176697.96792392651</v>
          </cell>
          <cell r="X2229">
            <v>-842979.40287779225</v>
          </cell>
          <cell r="Y2229">
            <v>0</v>
          </cell>
          <cell r="Z2229">
            <v>0</v>
          </cell>
          <cell r="AA2229">
            <v>0</v>
          </cell>
          <cell r="AB2229">
            <v>0</v>
          </cell>
          <cell r="AD2229" t="str">
            <v>TOTAL ACCUM PROV FOR AMORTIZATION</v>
          </cell>
          <cell r="AE2229" t="str">
            <v>NA</v>
          </cell>
          <cell r="AF2229" t="str">
            <v>TOTAL ACCUM PROV FOR AMORTIZATION.NA</v>
          </cell>
        </row>
        <row r="2234">
          <cell r="Y2234" t="str">
            <v>Function</v>
          </cell>
          <cell r="Z2234" t="str">
            <v>Generation</v>
          </cell>
          <cell r="AA2234" t="str">
            <v>Transmission</v>
          </cell>
          <cell r="AB2234" t="str">
            <v>Distribution</v>
          </cell>
        </row>
        <row r="2235">
          <cell r="Y2235" t="str">
            <v>Check</v>
          </cell>
          <cell r="Z2235" t="str">
            <v>Check</v>
          </cell>
          <cell r="AA2235" t="str">
            <v>Check</v>
          </cell>
          <cell r="AB2235" t="str">
            <v>Check</v>
          </cell>
        </row>
        <row r="2237">
          <cell r="Y2237">
            <v>0</v>
          </cell>
          <cell r="Z2237">
            <v>0</v>
          </cell>
          <cell r="AA2237">
            <v>0</v>
          </cell>
          <cell r="AB2237">
            <v>0</v>
          </cell>
        </row>
        <row r="2238">
          <cell r="Y2238">
            <v>0</v>
          </cell>
          <cell r="Z2238">
            <v>0</v>
          </cell>
          <cell r="AA2238">
            <v>0</v>
          </cell>
          <cell r="AB2238">
            <v>0</v>
          </cell>
        </row>
      </sheetData>
      <sheetData sheetId="27">
        <row r="6">
          <cell r="Q6" t="str">
            <v>440.NA</v>
          </cell>
          <cell r="R6">
            <v>0</v>
          </cell>
        </row>
        <row r="7">
          <cell r="Q7" t="str">
            <v>440.S</v>
          </cell>
          <cell r="R7">
            <v>141060892.87615719</v>
          </cell>
        </row>
        <row r="8">
          <cell r="Q8" t="str">
            <v>440.NA1</v>
          </cell>
          <cell r="R8">
            <v>0</v>
          </cell>
        </row>
        <row r="9">
          <cell r="Q9" t="str">
            <v>440.NA2</v>
          </cell>
          <cell r="R9">
            <v>141060892.87615719</v>
          </cell>
        </row>
        <row r="10">
          <cell r="Q10" t="str">
            <v>440.NA3</v>
          </cell>
          <cell r="R10">
            <v>0</v>
          </cell>
        </row>
        <row r="11">
          <cell r="Q11" t="str">
            <v>442.NA</v>
          </cell>
          <cell r="R11">
            <v>0</v>
          </cell>
        </row>
        <row r="12">
          <cell r="Q12" t="str">
            <v>442.S</v>
          </cell>
          <cell r="R12">
            <v>179391043.07502377</v>
          </cell>
        </row>
        <row r="13">
          <cell r="Q13" t="str">
            <v>442.SE</v>
          </cell>
          <cell r="R13">
            <v>0</v>
          </cell>
        </row>
        <row r="14">
          <cell r="Q14" t="str">
            <v>442.SG</v>
          </cell>
          <cell r="R14">
            <v>0</v>
          </cell>
        </row>
        <row r="15">
          <cell r="Q15" t="str">
            <v>442.NA1</v>
          </cell>
          <cell r="R15">
            <v>0</v>
          </cell>
        </row>
        <row r="16">
          <cell r="Q16" t="str">
            <v>442.NA2</v>
          </cell>
          <cell r="R16">
            <v>0</v>
          </cell>
        </row>
        <row r="17">
          <cell r="Q17" t="str">
            <v>442.NA3</v>
          </cell>
          <cell r="R17">
            <v>179391043.07502377</v>
          </cell>
        </row>
        <row r="18">
          <cell r="Q18" t="str">
            <v>442.NA4</v>
          </cell>
          <cell r="R18">
            <v>0</v>
          </cell>
        </row>
        <row r="19">
          <cell r="Q19" t="str">
            <v>444.NA</v>
          </cell>
          <cell r="R19">
            <v>0</v>
          </cell>
        </row>
        <row r="20">
          <cell r="Q20" t="str">
            <v>444.S</v>
          </cell>
          <cell r="R20">
            <v>1153722.9283421484</v>
          </cell>
        </row>
        <row r="21">
          <cell r="Q21" t="str">
            <v>444.SO</v>
          </cell>
          <cell r="R21">
            <v>0</v>
          </cell>
        </row>
        <row r="22">
          <cell r="Q22" t="str">
            <v>444.NA1</v>
          </cell>
          <cell r="R22">
            <v>1153722.9283421484</v>
          </cell>
        </row>
        <row r="23">
          <cell r="Q23" t="str">
            <v>444.NA2</v>
          </cell>
          <cell r="R23">
            <v>0</v>
          </cell>
        </row>
        <row r="24">
          <cell r="Q24" t="str">
            <v>445.NA</v>
          </cell>
          <cell r="R24">
            <v>0</v>
          </cell>
        </row>
        <row r="25">
          <cell r="Q25" t="str">
            <v>445.S</v>
          </cell>
          <cell r="R25">
            <v>0</v>
          </cell>
        </row>
        <row r="26">
          <cell r="Q26" t="str">
            <v>445.NA1</v>
          </cell>
          <cell r="R26">
            <v>0</v>
          </cell>
        </row>
        <row r="27">
          <cell r="Q27" t="str">
            <v>445.NA2</v>
          </cell>
          <cell r="R27">
            <v>0</v>
          </cell>
        </row>
        <row r="28">
          <cell r="Q28" t="str">
            <v>445.NA3</v>
          </cell>
          <cell r="R28">
            <v>0</v>
          </cell>
        </row>
        <row r="29">
          <cell r="Q29" t="str">
            <v>448.NA</v>
          </cell>
          <cell r="R29">
            <v>0</v>
          </cell>
        </row>
        <row r="30">
          <cell r="Q30" t="str">
            <v>448.S</v>
          </cell>
          <cell r="R30">
            <v>0</v>
          </cell>
        </row>
        <row r="31">
          <cell r="Q31" t="str">
            <v>448.SO</v>
          </cell>
          <cell r="R31">
            <v>0</v>
          </cell>
        </row>
        <row r="32">
          <cell r="Q32" t="str">
            <v>448.NA1</v>
          </cell>
          <cell r="R32">
            <v>0</v>
          </cell>
        </row>
        <row r="33">
          <cell r="Q33" t="str">
            <v>448.NA2</v>
          </cell>
          <cell r="R33">
            <v>0</v>
          </cell>
        </row>
        <row r="34">
          <cell r="Q34" t="str">
            <v>Total Sales to Ultimate Customers.NA</v>
          </cell>
          <cell r="R34">
            <v>321605658.8795231</v>
          </cell>
        </row>
        <row r="35">
          <cell r="Q35" t="str">
            <v>Total Sales to Ultimate Customers.NA1</v>
          </cell>
          <cell r="R35">
            <v>0</v>
          </cell>
        </row>
        <row r="36">
          <cell r="Q36" t="str">
            <v>Total Sales to Ultimate Customers.NA2</v>
          </cell>
          <cell r="R36">
            <v>0</v>
          </cell>
        </row>
        <row r="37">
          <cell r="Q37" t="str">
            <v>Total Sales to Ultimate Customers.NA3</v>
          </cell>
          <cell r="R37">
            <v>0</v>
          </cell>
        </row>
        <row r="38">
          <cell r="Q38" t="str">
            <v>447.NA</v>
          </cell>
          <cell r="R38">
            <v>0</v>
          </cell>
        </row>
        <row r="39">
          <cell r="Q39" t="str">
            <v>447.S</v>
          </cell>
          <cell r="R39">
            <v>0</v>
          </cell>
        </row>
        <row r="40">
          <cell r="Q40" t="str">
            <v>447.SG</v>
          </cell>
          <cell r="R40">
            <v>0</v>
          </cell>
        </row>
        <row r="41">
          <cell r="Q41" t="str">
            <v>447.CAGW</v>
          </cell>
          <cell r="R41">
            <v>0</v>
          </cell>
        </row>
        <row r="42">
          <cell r="Q42" t="str">
            <v>447.NA1</v>
          </cell>
          <cell r="R42">
            <v>0</v>
          </cell>
        </row>
        <row r="43">
          <cell r="Q43" t="str">
            <v>447.NA2</v>
          </cell>
          <cell r="R43">
            <v>0</v>
          </cell>
        </row>
        <row r="44">
          <cell r="Q44" t="str">
            <v>447NPC.NA</v>
          </cell>
          <cell r="R44">
            <v>0</v>
          </cell>
        </row>
        <row r="45">
          <cell r="Q45" t="str">
            <v>447NPC.SG</v>
          </cell>
          <cell r="R45">
            <v>0</v>
          </cell>
        </row>
        <row r="46">
          <cell r="Q46" t="str">
            <v>447NPC.SE</v>
          </cell>
          <cell r="R46">
            <v>0</v>
          </cell>
        </row>
        <row r="47">
          <cell r="Q47" t="str">
            <v>447NPC.DGP</v>
          </cell>
          <cell r="R47">
            <v>0</v>
          </cell>
        </row>
        <row r="48">
          <cell r="Q48" t="str">
            <v>447NPC.CAGW</v>
          </cell>
          <cell r="R48">
            <v>21276368.229084611</v>
          </cell>
        </row>
        <row r="49">
          <cell r="Q49" t="str">
            <v>447NPC.CAGE</v>
          </cell>
          <cell r="R49">
            <v>0</v>
          </cell>
        </row>
        <row r="50">
          <cell r="Q50" t="str">
            <v>447NPC.CAEW</v>
          </cell>
          <cell r="R50">
            <v>0</v>
          </cell>
        </row>
        <row r="51">
          <cell r="Q51" t="str">
            <v>447NPC.CAEE</v>
          </cell>
          <cell r="R51">
            <v>0</v>
          </cell>
        </row>
        <row r="52">
          <cell r="Q52" t="str">
            <v>447NPC.NA1</v>
          </cell>
          <cell r="R52">
            <v>21276368.229084611</v>
          </cell>
        </row>
        <row r="53">
          <cell r="Q53" t="str">
            <v>447NPC.NA2</v>
          </cell>
          <cell r="R53">
            <v>0</v>
          </cell>
        </row>
        <row r="54">
          <cell r="Q54" t="str">
            <v>447NPC.NA3</v>
          </cell>
          <cell r="R54">
            <v>21276368.229084611</v>
          </cell>
        </row>
        <row r="55">
          <cell r="Q55" t="str">
            <v>447NPC.NA4</v>
          </cell>
          <cell r="R55">
            <v>0</v>
          </cell>
        </row>
        <row r="56">
          <cell r="Q56" t="str">
            <v>449.NA</v>
          </cell>
          <cell r="R56">
            <v>0</v>
          </cell>
        </row>
        <row r="57">
          <cell r="Q57" t="str">
            <v>449.S</v>
          </cell>
          <cell r="R57">
            <v>0</v>
          </cell>
        </row>
        <row r="58">
          <cell r="Q58" t="str">
            <v>449.SG</v>
          </cell>
          <cell r="R58">
            <v>0</v>
          </cell>
        </row>
        <row r="59">
          <cell r="Q59" t="str">
            <v>449.NA1</v>
          </cell>
          <cell r="R59">
            <v>0</v>
          </cell>
        </row>
        <row r="60">
          <cell r="Q60" t="str">
            <v>449.NA2</v>
          </cell>
          <cell r="R60">
            <v>0</v>
          </cell>
        </row>
        <row r="61">
          <cell r="Q61" t="str">
            <v>449.NA3</v>
          </cell>
          <cell r="R61">
            <v>0</v>
          </cell>
        </row>
        <row r="62">
          <cell r="Q62" t="str">
            <v>449.NA4</v>
          </cell>
          <cell r="R62">
            <v>0</v>
          </cell>
        </row>
        <row r="63">
          <cell r="Q63" t="str">
            <v>Total Sales from Electricity.NA</v>
          </cell>
          <cell r="R63">
            <v>342882027.10860771</v>
          </cell>
        </row>
        <row r="64">
          <cell r="Q64" t="str">
            <v>450.NA</v>
          </cell>
          <cell r="R64">
            <v>0</v>
          </cell>
        </row>
        <row r="65">
          <cell r="Q65" t="str">
            <v>450.S</v>
          </cell>
          <cell r="R65">
            <v>693936.56</v>
          </cell>
        </row>
        <row r="66">
          <cell r="Q66" t="str">
            <v>450.SO</v>
          </cell>
          <cell r="R66">
            <v>0</v>
          </cell>
        </row>
        <row r="67">
          <cell r="Q67" t="str">
            <v>450.NA1</v>
          </cell>
          <cell r="R67">
            <v>693936.56</v>
          </cell>
        </row>
        <row r="68">
          <cell r="Q68" t="str">
            <v>450.NA2</v>
          </cell>
          <cell r="R68">
            <v>0</v>
          </cell>
        </row>
        <row r="69">
          <cell r="Q69" t="str">
            <v>451.NA</v>
          </cell>
          <cell r="R69">
            <v>0</v>
          </cell>
        </row>
        <row r="70">
          <cell r="Q70" t="str">
            <v>451.S</v>
          </cell>
          <cell r="R70">
            <v>219722.31</v>
          </cell>
        </row>
        <row r="71">
          <cell r="Q71" t="str">
            <v>451.SG</v>
          </cell>
          <cell r="R71">
            <v>0</v>
          </cell>
        </row>
        <row r="72">
          <cell r="Q72" t="str">
            <v>451.SO</v>
          </cell>
          <cell r="R72">
            <v>475.29164226964787</v>
          </cell>
        </row>
        <row r="73">
          <cell r="Q73" t="str">
            <v>451.NA1</v>
          </cell>
          <cell r="R73">
            <v>220197.60164226964</v>
          </cell>
        </row>
        <row r="74">
          <cell r="Q74" t="str">
            <v>451.NA2</v>
          </cell>
          <cell r="R74">
            <v>0</v>
          </cell>
        </row>
        <row r="75">
          <cell r="Q75" t="str">
            <v>453.NA</v>
          </cell>
          <cell r="R75">
            <v>0</v>
          </cell>
        </row>
        <row r="76">
          <cell r="Q76" t="str">
            <v>453.CAGW</v>
          </cell>
          <cell r="R76">
            <v>0</v>
          </cell>
        </row>
        <row r="77">
          <cell r="Q77" t="str">
            <v>453.CAGE</v>
          </cell>
          <cell r="R77">
            <v>0</v>
          </cell>
        </row>
        <row r="78">
          <cell r="Q78" t="str">
            <v>453.JBG</v>
          </cell>
          <cell r="R78">
            <v>0</v>
          </cell>
        </row>
        <row r="79">
          <cell r="Q79" t="str">
            <v>453.SG</v>
          </cell>
          <cell r="R79">
            <v>0</v>
          </cell>
        </row>
        <row r="80">
          <cell r="Q80" t="str">
            <v>453.NA1</v>
          </cell>
          <cell r="R80">
            <v>0</v>
          </cell>
        </row>
        <row r="81">
          <cell r="Q81" t="str">
            <v>453.NA2</v>
          </cell>
          <cell r="R81">
            <v>0</v>
          </cell>
        </row>
        <row r="82">
          <cell r="Q82" t="str">
            <v>454.NA</v>
          </cell>
          <cell r="R82">
            <v>0</v>
          </cell>
        </row>
        <row r="83">
          <cell r="Q83" t="str">
            <v>454.S</v>
          </cell>
          <cell r="R83">
            <v>984996.96</v>
          </cell>
        </row>
        <row r="84">
          <cell r="Q84" t="str">
            <v>454.CAGW</v>
          </cell>
          <cell r="R84">
            <v>100055.74872059291</v>
          </cell>
        </row>
        <row r="85">
          <cell r="Q85" t="str">
            <v>454.CAGE</v>
          </cell>
          <cell r="R85">
            <v>0</v>
          </cell>
        </row>
        <row r="86">
          <cell r="Q86" t="str">
            <v>454.JBG</v>
          </cell>
          <cell r="R86">
            <v>1924.3804804824294</v>
          </cell>
        </row>
        <row r="87">
          <cell r="Q87" t="str">
            <v>454.SG</v>
          </cell>
          <cell r="R87">
            <v>88874.991568064754</v>
          </cell>
        </row>
        <row r="88">
          <cell r="Q88" t="str">
            <v>454.SO</v>
          </cell>
          <cell r="R88">
            <v>249629.6957407982</v>
          </cell>
        </row>
        <row r="89">
          <cell r="Q89" t="str">
            <v>454.NA1</v>
          </cell>
          <cell r="R89">
            <v>1425481.7765099383</v>
          </cell>
        </row>
        <row r="90">
          <cell r="Q90" t="str">
            <v>454.NA2</v>
          </cell>
          <cell r="R90">
            <v>0</v>
          </cell>
        </row>
        <row r="91">
          <cell r="Q91" t="str">
            <v>454.NA3</v>
          </cell>
          <cell r="R91">
            <v>0</v>
          </cell>
        </row>
        <row r="92">
          <cell r="Q92" t="str">
            <v>454.NA4</v>
          </cell>
          <cell r="R92">
            <v>0</v>
          </cell>
        </row>
        <row r="93">
          <cell r="Q93" t="str">
            <v>456.NA</v>
          </cell>
          <cell r="R93">
            <v>0</v>
          </cell>
        </row>
        <row r="94">
          <cell r="Q94" t="str">
            <v>456.S</v>
          </cell>
          <cell r="R94">
            <v>-2967898.9533333336</v>
          </cell>
        </row>
        <row r="95">
          <cell r="Q95" t="str">
            <v>456.CAGE</v>
          </cell>
          <cell r="R95">
            <v>0</v>
          </cell>
        </row>
        <row r="96">
          <cell r="Q96" t="str">
            <v>456.CAGW</v>
          </cell>
          <cell r="R96">
            <v>3185854.7839951646</v>
          </cell>
        </row>
        <row r="97">
          <cell r="Q97" t="str">
            <v>456.SO</v>
          </cell>
          <cell r="R97">
            <v>59460.423911472331</v>
          </cell>
        </row>
        <row r="98">
          <cell r="Q98" t="str">
            <v>456.SG</v>
          </cell>
          <cell r="R98">
            <v>-102299.19331567036</v>
          </cell>
        </row>
        <row r="99">
          <cell r="Q99" t="str">
            <v>456.JBG</v>
          </cell>
          <cell r="R99">
            <v>261570.17638149054</v>
          </cell>
        </row>
        <row r="100">
          <cell r="Q100" t="str">
            <v>456.WRG</v>
          </cell>
          <cell r="R100">
            <v>3765789.0535512571</v>
          </cell>
        </row>
        <row r="101">
          <cell r="Q101" t="str">
            <v>456.WRE</v>
          </cell>
          <cell r="R101">
            <v>543438.37746783311</v>
          </cell>
        </row>
        <row r="102">
          <cell r="Q102" t="str">
            <v>456.CAEW</v>
          </cell>
          <cell r="R102">
            <v>0</v>
          </cell>
        </row>
        <row r="103">
          <cell r="Q103" t="str">
            <v>456.SE</v>
          </cell>
          <cell r="R103">
            <v>0</v>
          </cell>
        </row>
        <row r="104">
          <cell r="Q104" t="str">
            <v>456.NA1</v>
          </cell>
          <cell r="R104">
            <v>4745914.6686582137</v>
          </cell>
        </row>
        <row r="105">
          <cell r="Q105" t="str">
            <v>456.NA2</v>
          </cell>
          <cell r="R105">
            <v>0</v>
          </cell>
        </row>
        <row r="106">
          <cell r="Q106" t="str">
            <v>456.NA3</v>
          </cell>
          <cell r="R106">
            <v>7085530.6068104226</v>
          </cell>
        </row>
        <row r="107">
          <cell r="Q107" t="str">
            <v>456.NA4</v>
          </cell>
          <cell r="R107">
            <v>0</v>
          </cell>
        </row>
        <row r="108">
          <cell r="Q108" t="str">
            <v>Total Electric Operating Revenues.NA</v>
          </cell>
          <cell r="R108">
            <v>349967557.71541816</v>
          </cell>
        </row>
        <row r="109">
          <cell r="Q109" t="str">
            <v>Total Electric Operating Revenues.NA1</v>
          </cell>
          <cell r="R109">
            <v>0</v>
          </cell>
        </row>
        <row r="110">
          <cell r="Q110" t="str">
            <v>Summary of Revenues by Factor.NA</v>
          </cell>
          <cell r="R110">
            <v>0</v>
          </cell>
        </row>
        <row r="111">
          <cell r="Q111" t="str">
            <v>Summary of Revenues by Factor.NA1</v>
          </cell>
          <cell r="R111">
            <v>320536415.75618976</v>
          </cell>
        </row>
        <row r="112">
          <cell r="Q112" t="str">
            <v>Summary of Revenues by Factor.NA2</v>
          </cell>
          <cell r="R112">
            <v>263494.55686197296</v>
          </cell>
        </row>
        <row r="113">
          <cell r="Q113" t="str">
            <v>Summary of Revenues by Factor.NA3</v>
          </cell>
          <cell r="R113">
            <v>0</v>
          </cell>
        </row>
        <row r="114">
          <cell r="Q114" t="str">
            <v>Summary of Revenues by Factor.NA4</v>
          </cell>
          <cell r="R114">
            <v>309565.41129454016</v>
          </cell>
        </row>
        <row r="115">
          <cell r="Q115" t="str">
            <v>Summary of Revenues by Factor.NA5</v>
          </cell>
          <cell r="R115">
            <v>-13424.201747605606</v>
          </cell>
        </row>
        <row r="116">
          <cell r="Q116" t="str">
            <v>Summary of Revenues by Factor.NA6</v>
          </cell>
          <cell r="R116">
            <v>0</v>
          </cell>
        </row>
        <row r="117">
          <cell r="Q117" t="str">
            <v>Summary of Revenues by Factor.NA7</v>
          </cell>
          <cell r="R117">
            <v>0</v>
          </cell>
        </row>
        <row r="118">
          <cell r="Q118" t="str">
            <v>Summary of Revenues by Factor.NA8</v>
          </cell>
          <cell r="R118">
            <v>24562278.761800371</v>
          </cell>
        </row>
        <row r="119">
          <cell r="Q119" t="str">
            <v>Summary of Revenues by Factor.NA9</v>
          </cell>
          <cell r="R119">
            <v>0</v>
          </cell>
        </row>
        <row r="120">
          <cell r="Q120" t="str">
            <v>Summary of Revenues by Factor.NA10</v>
          </cell>
          <cell r="R120">
            <v>3765789.0535512571</v>
          </cell>
        </row>
        <row r="121">
          <cell r="Q121" t="str">
            <v>Summary of Revenues by Factor.NA11</v>
          </cell>
          <cell r="R121">
            <v>543438.37746783311</v>
          </cell>
        </row>
        <row r="122">
          <cell r="Q122" t="str">
            <v>Total Electric Operating Revenues.NA2</v>
          </cell>
          <cell r="R122">
            <v>349967557.7154181</v>
          </cell>
        </row>
        <row r="123">
          <cell r="Q123" t="str">
            <v>Miscellaneous Revenues.NA</v>
          </cell>
          <cell r="R123">
            <v>0</v>
          </cell>
        </row>
        <row r="124">
          <cell r="Q124" t="str">
            <v>41160.NA</v>
          </cell>
          <cell r="R124">
            <v>0</v>
          </cell>
        </row>
        <row r="125">
          <cell r="Q125" t="str">
            <v>41160.S</v>
          </cell>
          <cell r="R125">
            <v>0</v>
          </cell>
        </row>
        <row r="126">
          <cell r="Q126" t="str">
            <v>41160.SG</v>
          </cell>
          <cell r="R126">
            <v>0</v>
          </cell>
        </row>
        <row r="127">
          <cell r="Q127" t="str">
            <v>41160.SO</v>
          </cell>
          <cell r="R127">
            <v>0</v>
          </cell>
        </row>
        <row r="128">
          <cell r="Q128" t="str">
            <v>41160.DGU</v>
          </cell>
          <cell r="R128">
            <v>0</v>
          </cell>
        </row>
        <row r="129">
          <cell r="Q129" t="str">
            <v>41160.DGP</v>
          </cell>
          <cell r="R129">
            <v>0</v>
          </cell>
        </row>
        <row r="130">
          <cell r="Q130" t="str">
            <v>41160.NA1</v>
          </cell>
          <cell r="R130">
            <v>0</v>
          </cell>
        </row>
        <row r="131">
          <cell r="Q131" t="str">
            <v>41160.NA2</v>
          </cell>
          <cell r="R131">
            <v>0</v>
          </cell>
        </row>
        <row r="132">
          <cell r="Q132" t="str">
            <v>41170.NA</v>
          </cell>
          <cell r="R132">
            <v>0</v>
          </cell>
        </row>
        <row r="133">
          <cell r="Q133" t="str">
            <v>41170.S</v>
          </cell>
          <cell r="R133">
            <v>0</v>
          </cell>
        </row>
        <row r="134">
          <cell r="Q134" t="str">
            <v>41170.CAGW</v>
          </cell>
          <cell r="R134">
            <v>14631.40828696555</v>
          </cell>
        </row>
        <row r="135">
          <cell r="Q135" t="str">
            <v>41170.CAGE</v>
          </cell>
          <cell r="R135">
            <v>0</v>
          </cell>
        </row>
        <row r="136">
          <cell r="Q136" t="str">
            <v>41170.SG</v>
          </cell>
          <cell r="R136">
            <v>0</v>
          </cell>
        </row>
        <row r="137">
          <cell r="Q137" t="str">
            <v>41170.NA1</v>
          </cell>
          <cell r="R137">
            <v>14631.40828696555</v>
          </cell>
        </row>
        <row r="138">
          <cell r="Q138" t="str">
            <v>41170.NA2</v>
          </cell>
          <cell r="R138">
            <v>0</v>
          </cell>
        </row>
        <row r="139">
          <cell r="Q139" t="str">
            <v>4118.NA</v>
          </cell>
          <cell r="R139">
            <v>0</v>
          </cell>
        </row>
        <row r="140">
          <cell r="Q140" t="str">
            <v>4118.S</v>
          </cell>
          <cell r="R140">
            <v>-778051.99910408224</v>
          </cell>
        </row>
        <row r="141">
          <cell r="Q141" t="str">
            <v>4118.CAEW</v>
          </cell>
          <cell r="R141">
            <v>0</v>
          </cell>
        </row>
        <row r="142">
          <cell r="Q142" t="str">
            <v>4118.CAEE</v>
          </cell>
          <cell r="R142">
            <v>0</v>
          </cell>
        </row>
        <row r="143">
          <cell r="Q143" t="str">
            <v>4118.SE</v>
          </cell>
          <cell r="R143">
            <v>-1.0597710478350564E-2</v>
          </cell>
        </row>
        <row r="144">
          <cell r="Q144" t="str">
            <v>4118.NA1</v>
          </cell>
          <cell r="R144">
            <v>-778052.00970179273</v>
          </cell>
        </row>
        <row r="145">
          <cell r="Q145" t="str">
            <v>4118.NA2</v>
          </cell>
          <cell r="R145">
            <v>0</v>
          </cell>
        </row>
        <row r="146">
          <cell r="Q146" t="str">
            <v>41181.NA</v>
          </cell>
          <cell r="R146">
            <v>0</v>
          </cell>
        </row>
        <row r="147">
          <cell r="Q147" t="str">
            <v>41181.SE</v>
          </cell>
          <cell r="R147">
            <v>0</v>
          </cell>
        </row>
        <row r="148">
          <cell r="Q148" t="str">
            <v>41181.NA1</v>
          </cell>
          <cell r="R148">
            <v>0</v>
          </cell>
        </row>
        <row r="149">
          <cell r="Q149" t="str">
            <v>41181.NA2</v>
          </cell>
          <cell r="R149">
            <v>0</v>
          </cell>
        </row>
        <row r="150">
          <cell r="Q150" t="str">
            <v>4194.NA</v>
          </cell>
          <cell r="R150">
            <v>0</v>
          </cell>
        </row>
        <row r="151">
          <cell r="Q151" t="str">
            <v>4194.DGU</v>
          </cell>
          <cell r="R151">
            <v>0</v>
          </cell>
        </row>
        <row r="152">
          <cell r="Q152" t="str">
            <v>4194.NA1</v>
          </cell>
          <cell r="R152">
            <v>0</v>
          </cell>
        </row>
        <row r="153">
          <cell r="Q153" t="str">
            <v>4194.NA2</v>
          </cell>
          <cell r="R153">
            <v>0</v>
          </cell>
        </row>
        <row r="154">
          <cell r="Q154" t="str">
            <v>421.NA</v>
          </cell>
          <cell r="R154">
            <v>0</v>
          </cell>
        </row>
        <row r="155">
          <cell r="Q155" t="str">
            <v>421.S</v>
          </cell>
          <cell r="R155">
            <v>0</v>
          </cell>
        </row>
        <row r="156">
          <cell r="Q156" t="str">
            <v>421.DGP</v>
          </cell>
          <cell r="R156">
            <v>0</v>
          </cell>
        </row>
        <row r="157">
          <cell r="Q157" t="str">
            <v>421.DGU</v>
          </cell>
          <cell r="R157">
            <v>0</v>
          </cell>
        </row>
        <row r="158">
          <cell r="Q158" t="str">
            <v>421.CN</v>
          </cell>
          <cell r="R158">
            <v>0</v>
          </cell>
        </row>
        <row r="159">
          <cell r="Q159" t="str">
            <v>421.SO</v>
          </cell>
          <cell r="R159">
            <v>6.8539355424945825E-4</v>
          </cell>
        </row>
        <row r="160">
          <cell r="Q160" t="str">
            <v>421.CAGW</v>
          </cell>
          <cell r="R160">
            <v>-2875.4949089699667</v>
          </cell>
        </row>
        <row r="161">
          <cell r="Q161" t="str">
            <v>421.CAGE</v>
          </cell>
          <cell r="R161">
            <v>0</v>
          </cell>
        </row>
        <row r="162">
          <cell r="Q162" t="str">
            <v>421.SG</v>
          </cell>
          <cell r="R162">
            <v>0</v>
          </cell>
        </row>
        <row r="163">
          <cell r="Q163" t="str">
            <v>421.NA1</v>
          </cell>
          <cell r="R163">
            <v>-2875.4942235764124</v>
          </cell>
        </row>
        <row r="164">
          <cell r="Q164" t="str">
            <v>421.NA2</v>
          </cell>
          <cell r="R164">
            <v>0</v>
          </cell>
        </row>
        <row r="165">
          <cell r="Q165" t="str">
            <v>Total Miscellaneous Revenues.NA</v>
          </cell>
          <cell r="R165">
            <v>-766296.09563840355</v>
          </cell>
        </row>
        <row r="166">
          <cell r="Q166" t="str">
            <v>Miscellaneous Expenses.NA</v>
          </cell>
          <cell r="R166">
            <v>0</v>
          </cell>
        </row>
        <row r="167">
          <cell r="Q167" t="str">
            <v>4311.NA</v>
          </cell>
          <cell r="R167">
            <v>0</v>
          </cell>
        </row>
        <row r="168">
          <cell r="Q168" t="str">
            <v>4311.S</v>
          </cell>
          <cell r="R168">
            <v>4169.3672727272733</v>
          </cell>
        </row>
        <row r="169">
          <cell r="Q169" t="str">
            <v>4311.NA1</v>
          </cell>
          <cell r="R169">
            <v>4169.3672727272733</v>
          </cell>
        </row>
        <row r="170">
          <cell r="Q170" t="str">
            <v>Total Miscellaneous Expenses.NA</v>
          </cell>
          <cell r="R170">
            <v>4169.3672727272733</v>
          </cell>
        </row>
        <row r="171">
          <cell r="Q171" t="str">
            <v>Total Miscellaneous Expenses.NA1</v>
          </cell>
          <cell r="R171">
            <v>0</v>
          </cell>
        </row>
        <row r="172">
          <cell r="Q172" t="str">
            <v>Net Misc Revenue and Expense.NA</v>
          </cell>
          <cell r="R172">
            <v>-762126.72836567624</v>
          </cell>
        </row>
        <row r="173">
          <cell r="Q173" t="str">
            <v>Net Misc Revenue and Expense.NA1</v>
          </cell>
          <cell r="R173">
            <v>0</v>
          </cell>
        </row>
        <row r="174">
          <cell r="Q174" t="str">
            <v>500.NA</v>
          </cell>
          <cell r="R174">
            <v>0</v>
          </cell>
        </row>
        <row r="175">
          <cell r="Q175" t="str">
            <v>500.SG</v>
          </cell>
          <cell r="R175">
            <v>2300.8383295243671</v>
          </cell>
        </row>
        <row r="176">
          <cell r="Q176" t="str">
            <v>500.CAGW</v>
          </cell>
          <cell r="R176">
            <v>10185.299129818322</v>
          </cell>
        </row>
        <row r="177">
          <cell r="Q177" t="str">
            <v>500.CAGE</v>
          </cell>
          <cell r="R177">
            <v>0</v>
          </cell>
        </row>
        <row r="178">
          <cell r="Q178" t="str">
            <v>500.JBG</v>
          </cell>
          <cell r="R178">
            <v>3504682.6931601968</v>
          </cell>
        </row>
        <row r="179">
          <cell r="Q179" t="str">
            <v>500.CAGE1</v>
          </cell>
          <cell r="R179">
            <v>0</v>
          </cell>
        </row>
        <row r="180">
          <cell r="Q180" t="str">
            <v>500.NA1</v>
          </cell>
          <cell r="R180">
            <v>3517168.8306195396</v>
          </cell>
        </row>
        <row r="181">
          <cell r="Q181" t="str">
            <v>500.NA2</v>
          </cell>
          <cell r="R181">
            <v>0</v>
          </cell>
        </row>
        <row r="182">
          <cell r="Q182" t="str">
            <v>501.NA</v>
          </cell>
          <cell r="R182">
            <v>0</v>
          </cell>
        </row>
        <row r="183">
          <cell r="Q183" t="str">
            <v>501.SE</v>
          </cell>
          <cell r="R183">
            <v>-5948.3946136533332</v>
          </cell>
        </row>
        <row r="184">
          <cell r="Q184" t="str">
            <v>501.SE1</v>
          </cell>
          <cell r="R184">
            <v>0</v>
          </cell>
        </row>
        <row r="185">
          <cell r="Q185" t="str">
            <v>501.SE2</v>
          </cell>
          <cell r="R185">
            <v>0</v>
          </cell>
        </row>
        <row r="186">
          <cell r="Q186" t="str">
            <v>501.CAGW</v>
          </cell>
          <cell r="R186">
            <v>411360.38408894319</v>
          </cell>
        </row>
        <row r="187">
          <cell r="Q187" t="str">
            <v>501.CAGE</v>
          </cell>
          <cell r="R187">
            <v>0</v>
          </cell>
        </row>
        <row r="188">
          <cell r="Q188" t="str">
            <v>501.CAEW</v>
          </cell>
          <cell r="R188">
            <v>0</v>
          </cell>
        </row>
        <row r="189">
          <cell r="Q189" t="str">
            <v>501.CAEE</v>
          </cell>
          <cell r="R189">
            <v>0</v>
          </cell>
        </row>
        <row r="190">
          <cell r="Q190" t="str">
            <v>501.JBE</v>
          </cell>
          <cell r="R190">
            <v>-12426.18748769342</v>
          </cell>
        </row>
        <row r="191">
          <cell r="Q191" t="str">
            <v>501.CAEE1</v>
          </cell>
          <cell r="R191">
            <v>0</v>
          </cell>
        </row>
        <row r="192">
          <cell r="Q192" t="str">
            <v>501.JBG</v>
          </cell>
          <cell r="R192">
            <v>0</v>
          </cell>
        </row>
        <row r="193">
          <cell r="Q193" t="str">
            <v>501.NA1</v>
          </cell>
          <cell r="R193">
            <v>392985.80198759644</v>
          </cell>
        </row>
        <row r="194">
          <cell r="Q194" t="str">
            <v>501.NA2</v>
          </cell>
          <cell r="R194">
            <v>0</v>
          </cell>
        </row>
        <row r="195">
          <cell r="Q195" t="str">
            <v>501NPC.NA</v>
          </cell>
          <cell r="R195">
            <v>0</v>
          </cell>
        </row>
        <row r="196">
          <cell r="Q196" t="str">
            <v>501NPC.SE</v>
          </cell>
          <cell r="R196">
            <v>0</v>
          </cell>
        </row>
        <row r="197">
          <cell r="Q197" t="str">
            <v>501NPC.SE1</v>
          </cell>
          <cell r="R197">
            <v>0</v>
          </cell>
        </row>
        <row r="198">
          <cell r="Q198" t="str">
            <v>501NPC.SE2</v>
          </cell>
          <cell r="R198">
            <v>0</v>
          </cell>
        </row>
        <row r="199">
          <cell r="Q199" t="str">
            <v>501NPC.CAGW</v>
          </cell>
          <cell r="R199">
            <v>0</v>
          </cell>
        </row>
        <row r="200">
          <cell r="Q200" t="str">
            <v>501NPC.CAGE</v>
          </cell>
          <cell r="R200">
            <v>0</v>
          </cell>
        </row>
        <row r="201">
          <cell r="Q201" t="str">
            <v>501NPC.CAEW</v>
          </cell>
          <cell r="R201">
            <v>50952025.865674138</v>
          </cell>
        </row>
        <row r="202">
          <cell r="Q202" t="str">
            <v>501NPC.CAEE</v>
          </cell>
          <cell r="R202">
            <v>0</v>
          </cell>
        </row>
        <row r="203">
          <cell r="Q203" t="str">
            <v>501NPC.JBE</v>
          </cell>
          <cell r="R203">
            <v>0</v>
          </cell>
        </row>
        <row r="204">
          <cell r="Q204" t="str">
            <v>501NPC.CAEE1</v>
          </cell>
          <cell r="R204">
            <v>0</v>
          </cell>
        </row>
        <row r="205">
          <cell r="Q205" t="str">
            <v>501NPC.JBG</v>
          </cell>
          <cell r="R205">
            <v>0</v>
          </cell>
        </row>
        <row r="206">
          <cell r="Q206" t="str">
            <v>501NPC.NA1</v>
          </cell>
          <cell r="R206">
            <v>50952025.865674138</v>
          </cell>
        </row>
        <row r="207">
          <cell r="Q207" t="str">
            <v>501NPC.NA2</v>
          </cell>
          <cell r="R207">
            <v>0</v>
          </cell>
        </row>
        <row r="208">
          <cell r="Q208" t="str">
            <v>501NPC.NA3</v>
          </cell>
          <cell r="R208">
            <v>51345011.667661734</v>
          </cell>
        </row>
        <row r="209">
          <cell r="Q209" t="str">
            <v>501NPC.NA4</v>
          </cell>
          <cell r="R209">
            <v>0</v>
          </cell>
        </row>
        <row r="210">
          <cell r="Q210" t="str">
            <v>502.NA</v>
          </cell>
          <cell r="R210">
            <v>0</v>
          </cell>
        </row>
        <row r="211">
          <cell r="Q211" t="str">
            <v>502.SG</v>
          </cell>
          <cell r="R211">
            <v>0</v>
          </cell>
        </row>
        <row r="212">
          <cell r="Q212" t="str">
            <v>502.CAGW</v>
          </cell>
          <cell r="R212">
            <v>210409.63182563824</v>
          </cell>
        </row>
        <row r="213">
          <cell r="Q213" t="str">
            <v>502.CAGE</v>
          </cell>
          <cell r="R213">
            <v>0</v>
          </cell>
        </row>
        <row r="214">
          <cell r="Q214" t="str">
            <v>502.JBG</v>
          </cell>
          <cell r="R214">
            <v>1010690.752982358</v>
          </cell>
        </row>
        <row r="215">
          <cell r="Q215" t="str">
            <v>502.CAGE1</v>
          </cell>
          <cell r="R215">
            <v>0</v>
          </cell>
        </row>
        <row r="216">
          <cell r="Q216" t="str">
            <v>502.NA1</v>
          </cell>
          <cell r="R216">
            <v>1221100.3848079962</v>
          </cell>
        </row>
        <row r="217">
          <cell r="Q217" t="str">
            <v>502.NA2</v>
          </cell>
          <cell r="R217">
            <v>0</v>
          </cell>
        </row>
        <row r="218">
          <cell r="Q218" t="str">
            <v>503.NA</v>
          </cell>
          <cell r="R218">
            <v>0</v>
          </cell>
        </row>
        <row r="219">
          <cell r="Q219" t="str">
            <v>503.SE</v>
          </cell>
          <cell r="R219">
            <v>0</v>
          </cell>
        </row>
        <row r="220">
          <cell r="Q220" t="str">
            <v>503.CAEW</v>
          </cell>
          <cell r="R220">
            <v>0</v>
          </cell>
        </row>
        <row r="221">
          <cell r="Q221" t="str">
            <v>503.CAEE</v>
          </cell>
          <cell r="R221">
            <v>0</v>
          </cell>
        </row>
        <row r="222">
          <cell r="Q222" t="str">
            <v>503.NA1</v>
          </cell>
          <cell r="R222">
            <v>0</v>
          </cell>
        </row>
        <row r="223">
          <cell r="Q223" t="str">
            <v>503.NA2</v>
          </cell>
          <cell r="R223">
            <v>0</v>
          </cell>
        </row>
        <row r="224">
          <cell r="Q224" t="str">
            <v>503NPC.NA</v>
          </cell>
          <cell r="R224">
            <v>0</v>
          </cell>
        </row>
        <row r="225">
          <cell r="Q225" t="str">
            <v>503NPC.SE</v>
          </cell>
          <cell r="R225">
            <v>0</v>
          </cell>
        </row>
        <row r="226">
          <cell r="Q226" t="str">
            <v>503NPC.CAEW</v>
          </cell>
          <cell r="R226">
            <v>0</v>
          </cell>
        </row>
        <row r="227">
          <cell r="Q227" t="str">
            <v>503NPC.CAEE</v>
          </cell>
          <cell r="R227">
            <v>0</v>
          </cell>
        </row>
        <row r="228">
          <cell r="Q228" t="str">
            <v>503NPC.NA1</v>
          </cell>
          <cell r="R228">
            <v>0</v>
          </cell>
        </row>
        <row r="229">
          <cell r="Q229" t="str">
            <v>503NPC.NA2</v>
          </cell>
          <cell r="R229">
            <v>0</v>
          </cell>
        </row>
        <row r="230">
          <cell r="Q230" t="str">
            <v>505.NA</v>
          </cell>
          <cell r="R230">
            <v>0</v>
          </cell>
        </row>
        <row r="231">
          <cell r="Q231" t="str">
            <v>505.SG</v>
          </cell>
          <cell r="R231">
            <v>0</v>
          </cell>
        </row>
        <row r="232">
          <cell r="Q232" t="str">
            <v>505.CAGW</v>
          </cell>
          <cell r="R232">
            <v>11257.418964988272</v>
          </cell>
        </row>
        <row r="233">
          <cell r="Q233" t="str">
            <v>505.CAGE</v>
          </cell>
          <cell r="R233">
            <v>0</v>
          </cell>
        </row>
        <row r="234">
          <cell r="Q234" t="str">
            <v>505.JBG</v>
          </cell>
          <cell r="R234">
            <v>708.44922869457946</v>
          </cell>
        </row>
        <row r="235">
          <cell r="Q235" t="str">
            <v>505.CAGE1</v>
          </cell>
          <cell r="R235">
            <v>0</v>
          </cell>
        </row>
        <row r="236">
          <cell r="Q236" t="str">
            <v>505.NA1</v>
          </cell>
          <cell r="R236">
            <v>11965.868193682851</v>
          </cell>
        </row>
        <row r="237">
          <cell r="Q237" t="str">
            <v>505.NA2</v>
          </cell>
          <cell r="R237">
            <v>0</v>
          </cell>
        </row>
        <row r="238">
          <cell r="Q238" t="str">
            <v>506.NA</v>
          </cell>
          <cell r="R238">
            <v>0</v>
          </cell>
        </row>
        <row r="239">
          <cell r="Q239" t="str">
            <v>506.SG</v>
          </cell>
          <cell r="R239">
            <v>0</v>
          </cell>
        </row>
        <row r="240">
          <cell r="Q240" t="str">
            <v>506.SE</v>
          </cell>
          <cell r="R240">
            <v>0</v>
          </cell>
        </row>
        <row r="241">
          <cell r="Q241" t="str">
            <v>506.CAGW</v>
          </cell>
          <cell r="R241">
            <v>283852.79253255663</v>
          </cell>
        </row>
        <row r="242">
          <cell r="Q242" t="str">
            <v>506.CAGE</v>
          </cell>
          <cell r="R242">
            <v>0</v>
          </cell>
        </row>
        <row r="243">
          <cell r="Q243" t="str">
            <v>506.JBG</v>
          </cell>
          <cell r="R243">
            <v>-2618419.5001748279</v>
          </cell>
        </row>
        <row r="244">
          <cell r="Q244" t="str">
            <v>506.CAGE1</v>
          </cell>
          <cell r="R244">
            <v>0</v>
          </cell>
        </row>
        <row r="245">
          <cell r="Q245" t="str">
            <v>506.NA1</v>
          </cell>
          <cell r="R245">
            <v>-2334566.7076422712</v>
          </cell>
        </row>
        <row r="246">
          <cell r="Q246" t="str">
            <v>506.NA2</v>
          </cell>
          <cell r="R246">
            <v>0</v>
          </cell>
        </row>
        <row r="247">
          <cell r="Q247" t="str">
            <v>507.NA</v>
          </cell>
          <cell r="R247">
            <v>0</v>
          </cell>
        </row>
        <row r="248">
          <cell r="Q248" t="str">
            <v>507.SG</v>
          </cell>
          <cell r="R248">
            <v>0</v>
          </cell>
        </row>
        <row r="249">
          <cell r="Q249" t="str">
            <v>507.CAGW</v>
          </cell>
          <cell r="R249">
            <v>4990.4364429728512</v>
          </cell>
        </row>
        <row r="250">
          <cell r="Q250" t="str">
            <v>507.CAGE</v>
          </cell>
          <cell r="R250">
            <v>0</v>
          </cell>
        </row>
        <row r="251">
          <cell r="Q251" t="str">
            <v>507.JBG</v>
          </cell>
          <cell r="R251">
            <v>87274.576432028742</v>
          </cell>
        </row>
        <row r="252">
          <cell r="Q252" t="str">
            <v>507.CAGE1</v>
          </cell>
          <cell r="R252">
            <v>0</v>
          </cell>
        </row>
        <row r="253">
          <cell r="Q253" t="str">
            <v>507.NA1</v>
          </cell>
          <cell r="R253">
            <v>92265.012875001587</v>
          </cell>
        </row>
        <row r="254">
          <cell r="Q254" t="str">
            <v>507.NA2</v>
          </cell>
          <cell r="R254">
            <v>0</v>
          </cell>
        </row>
        <row r="255">
          <cell r="Q255" t="str">
            <v>510.NA</v>
          </cell>
          <cell r="R255">
            <v>0</v>
          </cell>
        </row>
        <row r="256">
          <cell r="Q256" t="str">
            <v>510.SG</v>
          </cell>
          <cell r="R256">
            <v>0</v>
          </cell>
        </row>
        <row r="257">
          <cell r="Q257" t="str">
            <v>510.CAGW</v>
          </cell>
          <cell r="R257">
            <v>59230.372557464274</v>
          </cell>
        </row>
        <row r="258">
          <cell r="Q258" t="str">
            <v>510.CAGE</v>
          </cell>
          <cell r="R258">
            <v>0</v>
          </cell>
        </row>
        <row r="259">
          <cell r="Q259" t="str">
            <v>510.JBG</v>
          </cell>
          <cell r="R259">
            <v>148351.36239966672</v>
          </cell>
        </row>
        <row r="260">
          <cell r="Q260" t="str">
            <v>510.CAGE1</v>
          </cell>
          <cell r="R260">
            <v>0</v>
          </cell>
        </row>
        <row r="261">
          <cell r="Q261" t="str">
            <v>510.NA1</v>
          </cell>
          <cell r="R261">
            <v>207581.73495713098</v>
          </cell>
        </row>
        <row r="262">
          <cell r="Q262" t="str">
            <v>510.NA2</v>
          </cell>
          <cell r="R262">
            <v>0</v>
          </cell>
        </row>
        <row r="263">
          <cell r="Q263" t="str">
            <v>510.NA3</v>
          </cell>
          <cell r="R263">
            <v>0</v>
          </cell>
        </row>
        <row r="264">
          <cell r="Q264" t="str">
            <v>510.NA4</v>
          </cell>
          <cell r="R264">
            <v>0</v>
          </cell>
        </row>
        <row r="265">
          <cell r="Q265" t="str">
            <v>511.NA</v>
          </cell>
          <cell r="R265">
            <v>0</v>
          </cell>
        </row>
        <row r="266">
          <cell r="Q266" t="str">
            <v>511.SG</v>
          </cell>
          <cell r="R266">
            <v>0</v>
          </cell>
        </row>
        <row r="267">
          <cell r="Q267" t="str">
            <v>511.CAGW</v>
          </cell>
          <cell r="R267">
            <v>88837.570230636236</v>
          </cell>
        </row>
        <row r="268">
          <cell r="Q268" t="str">
            <v>511.CAGE</v>
          </cell>
          <cell r="R268">
            <v>0</v>
          </cell>
        </row>
        <row r="269">
          <cell r="Q269" t="str">
            <v>511.JBG</v>
          </cell>
          <cell r="R269">
            <v>2631060.1483139647</v>
          </cell>
        </row>
        <row r="270">
          <cell r="Q270" t="str">
            <v>511.CAGE1</v>
          </cell>
          <cell r="R270">
            <v>0</v>
          </cell>
        </row>
        <row r="271">
          <cell r="Q271" t="str">
            <v>511.NA1</v>
          </cell>
          <cell r="R271">
            <v>2719897.718544601</v>
          </cell>
        </row>
        <row r="272">
          <cell r="Q272" t="str">
            <v>511.NA2</v>
          </cell>
          <cell r="R272">
            <v>0</v>
          </cell>
        </row>
        <row r="273">
          <cell r="Q273" t="str">
            <v>512.NA</v>
          </cell>
          <cell r="R273">
            <v>0</v>
          </cell>
        </row>
        <row r="274">
          <cell r="Q274" t="str">
            <v>512.SG</v>
          </cell>
          <cell r="R274">
            <v>-24557.159410430668</v>
          </cell>
        </row>
        <row r="275">
          <cell r="Q275" t="str">
            <v>512.CAGW</v>
          </cell>
          <cell r="R275">
            <v>645724.47672856553</v>
          </cell>
        </row>
        <row r="276">
          <cell r="Q276" t="str">
            <v>512.CAGE</v>
          </cell>
          <cell r="R276">
            <v>0</v>
          </cell>
        </row>
        <row r="277">
          <cell r="Q277" t="str">
            <v>512.JBG</v>
          </cell>
          <cell r="R277">
            <v>6333841.6859148154</v>
          </cell>
        </row>
        <row r="278">
          <cell r="Q278" t="str">
            <v>512.CAGE1</v>
          </cell>
          <cell r="R278">
            <v>0</v>
          </cell>
        </row>
        <row r="279">
          <cell r="Q279" t="str">
            <v>512.NA1</v>
          </cell>
          <cell r="R279">
            <v>6955009.0032329503</v>
          </cell>
        </row>
        <row r="280">
          <cell r="Q280" t="str">
            <v>512.NA2</v>
          </cell>
          <cell r="R280">
            <v>0</v>
          </cell>
        </row>
        <row r="281">
          <cell r="Q281" t="str">
            <v>513.NA</v>
          </cell>
          <cell r="R281">
            <v>0</v>
          </cell>
        </row>
        <row r="282">
          <cell r="Q282" t="str">
            <v>513.SG</v>
          </cell>
          <cell r="R282">
            <v>0</v>
          </cell>
        </row>
        <row r="283">
          <cell r="Q283" t="str">
            <v>513.CAGW</v>
          </cell>
          <cell r="R283">
            <v>128954.90990791922</v>
          </cell>
        </row>
        <row r="284">
          <cell r="Q284" t="str">
            <v>513.CAGE</v>
          </cell>
          <cell r="R284">
            <v>0</v>
          </cell>
        </row>
        <row r="285">
          <cell r="Q285" t="str">
            <v>513.JBG</v>
          </cell>
          <cell r="R285">
            <v>1886125.7554656211</v>
          </cell>
        </row>
        <row r="286">
          <cell r="Q286" t="str">
            <v>513.CAGE1</v>
          </cell>
          <cell r="R286">
            <v>0</v>
          </cell>
        </row>
        <row r="287">
          <cell r="Q287" t="str">
            <v>513.NA1</v>
          </cell>
          <cell r="R287">
            <v>2015080.6653735403</v>
          </cell>
        </row>
        <row r="288">
          <cell r="Q288" t="str">
            <v>513.NA2</v>
          </cell>
          <cell r="R288">
            <v>0</v>
          </cell>
        </row>
        <row r="289">
          <cell r="Q289" t="str">
            <v>514.NA</v>
          </cell>
          <cell r="R289">
            <v>0</v>
          </cell>
        </row>
        <row r="290">
          <cell r="Q290" t="str">
            <v>514.SG</v>
          </cell>
          <cell r="R290">
            <v>0</v>
          </cell>
        </row>
        <row r="291">
          <cell r="Q291" t="str">
            <v>514.CAGW</v>
          </cell>
          <cell r="R291">
            <v>83338.18014346181</v>
          </cell>
        </row>
        <row r="292">
          <cell r="Q292" t="str">
            <v>514.CAGE</v>
          </cell>
          <cell r="R292">
            <v>0</v>
          </cell>
        </row>
        <row r="293">
          <cell r="Q293" t="str">
            <v>514.JBG</v>
          </cell>
          <cell r="R293">
            <v>611299.49902260536</v>
          </cell>
        </row>
        <row r="294">
          <cell r="Q294" t="str">
            <v>514.CAGE1</v>
          </cell>
          <cell r="R294">
            <v>0</v>
          </cell>
        </row>
        <row r="295">
          <cell r="Q295" t="str">
            <v>514.NA1</v>
          </cell>
          <cell r="R295">
            <v>694637.67916606716</v>
          </cell>
        </row>
        <row r="296">
          <cell r="Q296" t="str">
            <v>514.NA2</v>
          </cell>
          <cell r="R296">
            <v>0</v>
          </cell>
        </row>
        <row r="297">
          <cell r="Q297" t="str">
            <v>Total Steam Power Generation.NA</v>
          </cell>
          <cell r="R297">
            <v>66445151.857789956</v>
          </cell>
        </row>
        <row r="298">
          <cell r="Q298" t="str">
            <v>517.NA</v>
          </cell>
          <cell r="R298">
            <v>0</v>
          </cell>
        </row>
        <row r="299">
          <cell r="Q299" t="str">
            <v>517.SG</v>
          </cell>
          <cell r="R299">
            <v>0</v>
          </cell>
        </row>
        <row r="300">
          <cell r="Q300" t="str">
            <v>517.NA1</v>
          </cell>
          <cell r="R300">
            <v>0</v>
          </cell>
        </row>
        <row r="301">
          <cell r="Q301" t="str">
            <v>517.NA2</v>
          </cell>
          <cell r="R301">
            <v>0</v>
          </cell>
        </row>
        <row r="302">
          <cell r="Q302" t="str">
            <v>518.NA</v>
          </cell>
          <cell r="R302">
            <v>0</v>
          </cell>
        </row>
        <row r="303">
          <cell r="Q303" t="str">
            <v>518.SE</v>
          </cell>
          <cell r="R303">
            <v>0</v>
          </cell>
        </row>
        <row r="304">
          <cell r="Q304" t="str">
            <v>518.NA1</v>
          </cell>
          <cell r="R304">
            <v>0</v>
          </cell>
        </row>
        <row r="305">
          <cell r="Q305" t="str">
            <v>518.NA2</v>
          </cell>
          <cell r="R305">
            <v>0</v>
          </cell>
        </row>
        <row r="306">
          <cell r="Q306" t="str">
            <v>518.NA3</v>
          </cell>
          <cell r="R306">
            <v>0</v>
          </cell>
        </row>
        <row r="307">
          <cell r="Q307" t="str">
            <v>519.NA</v>
          </cell>
          <cell r="R307">
            <v>0</v>
          </cell>
        </row>
        <row r="308">
          <cell r="Q308" t="str">
            <v>519.SG</v>
          </cell>
          <cell r="R308">
            <v>0</v>
          </cell>
        </row>
        <row r="309">
          <cell r="Q309" t="str">
            <v>519.NA1</v>
          </cell>
          <cell r="R309">
            <v>0</v>
          </cell>
        </row>
        <row r="310">
          <cell r="Q310" t="str">
            <v>519.NA2</v>
          </cell>
          <cell r="R310">
            <v>0</v>
          </cell>
        </row>
        <row r="311">
          <cell r="Q311" t="str">
            <v>520.NA</v>
          </cell>
          <cell r="R311">
            <v>0</v>
          </cell>
        </row>
        <row r="312">
          <cell r="Q312" t="str">
            <v>520.SG</v>
          </cell>
          <cell r="R312">
            <v>0</v>
          </cell>
        </row>
        <row r="313">
          <cell r="Q313" t="str">
            <v>520.NA1</v>
          </cell>
          <cell r="R313">
            <v>0</v>
          </cell>
        </row>
        <row r="314">
          <cell r="Q314" t="str">
            <v>520.NA2</v>
          </cell>
          <cell r="R314">
            <v>0</v>
          </cell>
        </row>
        <row r="315">
          <cell r="Q315" t="str">
            <v>520.NA3</v>
          </cell>
          <cell r="R315">
            <v>0</v>
          </cell>
        </row>
        <row r="316">
          <cell r="Q316" t="str">
            <v>520.NA4</v>
          </cell>
          <cell r="R316">
            <v>0</v>
          </cell>
        </row>
        <row r="317">
          <cell r="Q317" t="str">
            <v>523.NA</v>
          </cell>
          <cell r="R317">
            <v>0</v>
          </cell>
        </row>
        <row r="318">
          <cell r="Q318" t="str">
            <v>523.SG</v>
          </cell>
          <cell r="R318">
            <v>0</v>
          </cell>
        </row>
        <row r="319">
          <cell r="Q319" t="str">
            <v>523.NA1</v>
          </cell>
          <cell r="R319">
            <v>0</v>
          </cell>
        </row>
        <row r="320">
          <cell r="Q320" t="str">
            <v>523.NA2</v>
          </cell>
          <cell r="R320">
            <v>0</v>
          </cell>
        </row>
        <row r="321">
          <cell r="Q321" t="str">
            <v>524.NA</v>
          </cell>
          <cell r="R321">
            <v>0</v>
          </cell>
        </row>
        <row r="322">
          <cell r="Q322" t="str">
            <v>524.SG</v>
          </cell>
          <cell r="R322">
            <v>0</v>
          </cell>
        </row>
        <row r="323">
          <cell r="Q323" t="str">
            <v>524.NA1</v>
          </cell>
          <cell r="R323">
            <v>0</v>
          </cell>
        </row>
        <row r="324">
          <cell r="Q324" t="str">
            <v>524.NA2</v>
          </cell>
          <cell r="R324">
            <v>0</v>
          </cell>
        </row>
        <row r="325">
          <cell r="Q325" t="str">
            <v>528.NA</v>
          </cell>
          <cell r="R325">
            <v>0</v>
          </cell>
        </row>
        <row r="326">
          <cell r="Q326" t="str">
            <v>528.SG</v>
          </cell>
          <cell r="R326">
            <v>0</v>
          </cell>
        </row>
        <row r="327">
          <cell r="Q327" t="str">
            <v>528.NA1</v>
          </cell>
          <cell r="R327">
            <v>0</v>
          </cell>
        </row>
        <row r="328">
          <cell r="Q328" t="str">
            <v>528.NA2</v>
          </cell>
          <cell r="R328">
            <v>0</v>
          </cell>
        </row>
        <row r="329">
          <cell r="Q329" t="str">
            <v>529.NA</v>
          </cell>
          <cell r="R329">
            <v>0</v>
          </cell>
        </row>
        <row r="330">
          <cell r="Q330" t="str">
            <v>529.SG</v>
          </cell>
          <cell r="R330">
            <v>0</v>
          </cell>
        </row>
        <row r="331">
          <cell r="Q331" t="str">
            <v>529.NA1</v>
          </cell>
          <cell r="R331">
            <v>0</v>
          </cell>
        </row>
        <row r="332">
          <cell r="Q332" t="str">
            <v>529.NA2</v>
          </cell>
          <cell r="R332">
            <v>0</v>
          </cell>
        </row>
        <row r="333">
          <cell r="Q333" t="str">
            <v>530.NA</v>
          </cell>
          <cell r="R333">
            <v>0</v>
          </cell>
        </row>
        <row r="334">
          <cell r="Q334" t="str">
            <v>530.SG</v>
          </cell>
          <cell r="R334">
            <v>0</v>
          </cell>
        </row>
        <row r="335">
          <cell r="Q335" t="str">
            <v>530.NA1</v>
          </cell>
          <cell r="R335">
            <v>0</v>
          </cell>
        </row>
        <row r="336">
          <cell r="Q336" t="str">
            <v>530.NA2</v>
          </cell>
          <cell r="R336">
            <v>0</v>
          </cell>
        </row>
        <row r="337">
          <cell r="Q337" t="str">
            <v>531.NA</v>
          </cell>
          <cell r="R337">
            <v>0</v>
          </cell>
        </row>
        <row r="338">
          <cell r="Q338" t="str">
            <v>531.SG</v>
          </cell>
          <cell r="R338">
            <v>0</v>
          </cell>
        </row>
        <row r="339">
          <cell r="Q339" t="str">
            <v>531.NA1</v>
          </cell>
          <cell r="R339">
            <v>0</v>
          </cell>
        </row>
        <row r="340">
          <cell r="Q340" t="str">
            <v>531.NA2</v>
          </cell>
          <cell r="R340">
            <v>0</v>
          </cell>
        </row>
        <row r="341">
          <cell r="Q341" t="str">
            <v>532.NA</v>
          </cell>
          <cell r="R341">
            <v>0</v>
          </cell>
        </row>
        <row r="342">
          <cell r="Q342" t="str">
            <v>532.SG</v>
          </cell>
          <cell r="R342">
            <v>0</v>
          </cell>
        </row>
        <row r="343">
          <cell r="Q343" t="str">
            <v>532.NA1</v>
          </cell>
          <cell r="R343">
            <v>0</v>
          </cell>
        </row>
        <row r="344">
          <cell r="Q344" t="str">
            <v>532.NA2</v>
          </cell>
          <cell r="R344">
            <v>0</v>
          </cell>
        </row>
        <row r="345">
          <cell r="Q345" t="str">
            <v>Total Nuclear Power Generation.NA</v>
          </cell>
          <cell r="R345">
            <v>0</v>
          </cell>
        </row>
        <row r="346">
          <cell r="Q346" t="str">
            <v>Total Nuclear Power Generation.NA1</v>
          </cell>
          <cell r="R346">
            <v>0</v>
          </cell>
        </row>
        <row r="347">
          <cell r="Q347" t="str">
            <v>535.NA</v>
          </cell>
          <cell r="R347">
            <v>0</v>
          </cell>
        </row>
        <row r="348">
          <cell r="Q348" t="str">
            <v>535.DGP</v>
          </cell>
          <cell r="R348">
            <v>0</v>
          </cell>
        </row>
        <row r="349">
          <cell r="Q349" t="str">
            <v>535.CN</v>
          </cell>
          <cell r="R349">
            <v>0</v>
          </cell>
        </row>
        <row r="350">
          <cell r="Q350" t="str">
            <v>535.SG</v>
          </cell>
          <cell r="R350">
            <v>-9318.4374022659995</v>
          </cell>
        </row>
        <row r="351">
          <cell r="Q351" t="str">
            <v>535.CAGW</v>
          </cell>
          <cell r="R351">
            <v>1678274.2968600178</v>
          </cell>
        </row>
        <row r="352">
          <cell r="Q352" t="str">
            <v>535.CAGE</v>
          </cell>
          <cell r="R352">
            <v>0</v>
          </cell>
        </row>
        <row r="353">
          <cell r="Q353" t="str">
            <v>535.NA1</v>
          </cell>
          <cell r="R353">
            <v>1668955.8594577517</v>
          </cell>
        </row>
        <row r="354">
          <cell r="Q354" t="str">
            <v>535.NA2</v>
          </cell>
          <cell r="R354">
            <v>0</v>
          </cell>
        </row>
        <row r="355">
          <cell r="Q355" t="str">
            <v>536.NA</v>
          </cell>
          <cell r="R355">
            <v>0</v>
          </cell>
        </row>
        <row r="356">
          <cell r="Q356" t="str">
            <v>536.DGP</v>
          </cell>
          <cell r="R356">
            <v>0</v>
          </cell>
        </row>
        <row r="357">
          <cell r="Q357" t="str">
            <v>536.CAGW</v>
          </cell>
          <cell r="R357">
            <v>0</v>
          </cell>
        </row>
        <row r="358">
          <cell r="Q358" t="str">
            <v>536.CAGE</v>
          </cell>
          <cell r="R358">
            <v>0</v>
          </cell>
        </row>
        <row r="359">
          <cell r="Q359" t="str">
            <v>536.CAGW1</v>
          </cell>
          <cell r="R359">
            <v>42632.636978201437</v>
          </cell>
        </row>
        <row r="360">
          <cell r="Q360" t="str">
            <v>536.CAGE1</v>
          </cell>
          <cell r="R360">
            <v>0</v>
          </cell>
        </row>
        <row r="361">
          <cell r="Q361" t="str">
            <v>536.NA1</v>
          </cell>
          <cell r="R361">
            <v>42632.636978201437</v>
          </cell>
        </row>
        <row r="362">
          <cell r="Q362" t="str">
            <v>536.NA2</v>
          </cell>
          <cell r="R362">
            <v>0</v>
          </cell>
        </row>
        <row r="363">
          <cell r="Q363" t="str">
            <v>537.NA</v>
          </cell>
          <cell r="R363">
            <v>0</v>
          </cell>
        </row>
        <row r="364">
          <cell r="Q364" t="str">
            <v>537.DGP</v>
          </cell>
          <cell r="R364">
            <v>0</v>
          </cell>
        </row>
        <row r="365">
          <cell r="Q365" t="str">
            <v>537.CAGW</v>
          </cell>
          <cell r="R365">
            <v>0</v>
          </cell>
        </row>
        <row r="366">
          <cell r="Q366" t="str">
            <v>537.CAGE</v>
          </cell>
          <cell r="R366">
            <v>0</v>
          </cell>
        </row>
        <row r="367">
          <cell r="Q367" t="str">
            <v>537.CAGW1</v>
          </cell>
          <cell r="R367">
            <v>897795.06395001151</v>
          </cell>
        </row>
        <row r="368">
          <cell r="Q368" t="str">
            <v>537.CAGE1</v>
          </cell>
          <cell r="R368">
            <v>0</v>
          </cell>
        </row>
        <row r="369">
          <cell r="Q369" t="str">
            <v>537.NA1</v>
          </cell>
          <cell r="R369">
            <v>897795.06395001151</v>
          </cell>
        </row>
        <row r="370">
          <cell r="Q370" t="str">
            <v>537.NA2</v>
          </cell>
          <cell r="R370">
            <v>0</v>
          </cell>
        </row>
        <row r="371">
          <cell r="Q371" t="str">
            <v>538.NA</v>
          </cell>
          <cell r="R371">
            <v>0</v>
          </cell>
        </row>
        <row r="372">
          <cell r="Q372" t="str">
            <v>538.DGP</v>
          </cell>
          <cell r="R372">
            <v>0</v>
          </cell>
        </row>
        <row r="373">
          <cell r="Q373" t="str">
            <v>538.CAGW</v>
          </cell>
          <cell r="R373">
            <v>0</v>
          </cell>
        </row>
        <row r="374">
          <cell r="Q374" t="str">
            <v>538.CAGE</v>
          </cell>
          <cell r="R374">
            <v>0</v>
          </cell>
        </row>
        <row r="375">
          <cell r="Q375" t="str">
            <v>538.CAGW1</v>
          </cell>
          <cell r="R375">
            <v>0</v>
          </cell>
        </row>
        <row r="376">
          <cell r="Q376" t="str">
            <v>538.CAGE1</v>
          </cell>
          <cell r="R376">
            <v>0</v>
          </cell>
        </row>
        <row r="377">
          <cell r="Q377" t="str">
            <v>538.NA1</v>
          </cell>
          <cell r="R377">
            <v>0</v>
          </cell>
        </row>
        <row r="378">
          <cell r="Q378" t="str">
            <v>538.NA2</v>
          </cell>
          <cell r="R378">
            <v>0</v>
          </cell>
        </row>
        <row r="379">
          <cell r="Q379" t="str">
            <v>539.NA</v>
          </cell>
          <cell r="R379">
            <v>0</v>
          </cell>
        </row>
        <row r="380">
          <cell r="Q380" t="str">
            <v>539.DGP</v>
          </cell>
          <cell r="R380">
            <v>0</v>
          </cell>
        </row>
        <row r="381">
          <cell r="Q381" t="str">
            <v>539.CAGW</v>
          </cell>
          <cell r="R381">
            <v>0</v>
          </cell>
        </row>
        <row r="382">
          <cell r="Q382" t="str">
            <v>539.CAGE</v>
          </cell>
          <cell r="R382">
            <v>0</v>
          </cell>
        </row>
        <row r="383">
          <cell r="Q383" t="str">
            <v>539.CAGW1</v>
          </cell>
          <cell r="R383">
            <v>2798039.3588498617</v>
          </cell>
        </row>
        <row r="384">
          <cell r="Q384" t="str">
            <v>539.CAGE1</v>
          </cell>
          <cell r="R384">
            <v>0</v>
          </cell>
        </row>
        <row r="385">
          <cell r="Q385" t="str">
            <v>539.NA1</v>
          </cell>
          <cell r="R385">
            <v>2798039.3588498617</v>
          </cell>
        </row>
        <row r="386">
          <cell r="Q386" t="str">
            <v>539.NA2</v>
          </cell>
          <cell r="R386">
            <v>0</v>
          </cell>
        </row>
        <row r="387">
          <cell r="Q387" t="str">
            <v>540.NA</v>
          </cell>
          <cell r="R387">
            <v>0</v>
          </cell>
        </row>
        <row r="388">
          <cell r="Q388" t="str">
            <v>540.DGP</v>
          </cell>
          <cell r="R388">
            <v>0</v>
          </cell>
        </row>
        <row r="389">
          <cell r="Q389" t="str">
            <v>540.CAGW</v>
          </cell>
          <cell r="R389">
            <v>0</v>
          </cell>
        </row>
        <row r="390">
          <cell r="Q390" t="str">
            <v>540.CAGE</v>
          </cell>
          <cell r="R390">
            <v>0</v>
          </cell>
        </row>
        <row r="391">
          <cell r="Q391" t="str">
            <v>540.CAGW1</v>
          </cell>
          <cell r="R391">
            <v>256851.83262054384</v>
          </cell>
        </row>
        <row r="392">
          <cell r="Q392" t="str">
            <v>540.CAGE1</v>
          </cell>
          <cell r="R392">
            <v>0</v>
          </cell>
        </row>
        <row r="393">
          <cell r="Q393" t="str">
            <v>540.NA1</v>
          </cell>
          <cell r="R393">
            <v>256851.83262054384</v>
          </cell>
        </row>
        <row r="394">
          <cell r="Q394" t="str">
            <v>540.NA2</v>
          </cell>
          <cell r="R394">
            <v>0</v>
          </cell>
        </row>
        <row r="395">
          <cell r="Q395" t="str">
            <v>541.NA</v>
          </cell>
          <cell r="R395">
            <v>0</v>
          </cell>
        </row>
        <row r="396">
          <cell r="Q396" t="str">
            <v>541.DGP</v>
          </cell>
          <cell r="R396">
            <v>0</v>
          </cell>
        </row>
        <row r="397">
          <cell r="Q397" t="str">
            <v>541.CAGW</v>
          </cell>
          <cell r="R397">
            <v>0</v>
          </cell>
        </row>
        <row r="398">
          <cell r="Q398" t="str">
            <v>541.CAGE</v>
          </cell>
          <cell r="R398">
            <v>0</v>
          </cell>
        </row>
        <row r="399">
          <cell r="Q399" t="str">
            <v>541.CAGW1</v>
          </cell>
          <cell r="R399">
            <v>121.48359807937427</v>
          </cell>
        </row>
        <row r="400">
          <cell r="Q400" t="str">
            <v>541.CAGE1</v>
          </cell>
          <cell r="R400">
            <v>0</v>
          </cell>
        </row>
        <row r="401">
          <cell r="Q401" t="str">
            <v>541.NA1</v>
          </cell>
          <cell r="R401">
            <v>121.48359807937427</v>
          </cell>
        </row>
        <row r="402">
          <cell r="Q402" t="str">
            <v>541.NA2</v>
          </cell>
          <cell r="R402">
            <v>0</v>
          </cell>
        </row>
        <row r="403">
          <cell r="Q403" t="str">
            <v>542.NA</v>
          </cell>
          <cell r="R403">
            <v>0</v>
          </cell>
        </row>
        <row r="404">
          <cell r="Q404" t="str">
            <v>542.DGP</v>
          </cell>
          <cell r="R404">
            <v>0</v>
          </cell>
        </row>
        <row r="405">
          <cell r="Q405" t="str">
            <v>542.CAGW</v>
          </cell>
          <cell r="R405">
            <v>0</v>
          </cell>
        </row>
        <row r="406">
          <cell r="Q406" t="str">
            <v>542.CAGE</v>
          </cell>
          <cell r="R406">
            <v>0</v>
          </cell>
        </row>
        <row r="407">
          <cell r="Q407" t="str">
            <v>542.CAGW1</v>
          </cell>
          <cell r="R407">
            <v>199597.98875672166</v>
          </cell>
        </row>
        <row r="408">
          <cell r="Q408" t="str">
            <v>542.CAGE1</v>
          </cell>
          <cell r="R408">
            <v>0</v>
          </cell>
        </row>
        <row r="409">
          <cell r="Q409" t="str">
            <v>542.NA1</v>
          </cell>
          <cell r="R409">
            <v>199597.98875672166</v>
          </cell>
        </row>
        <row r="410">
          <cell r="Q410" t="str">
            <v>542.NA2</v>
          </cell>
          <cell r="R410">
            <v>0</v>
          </cell>
        </row>
        <row r="411">
          <cell r="Q411" t="str">
            <v>542.NA3</v>
          </cell>
          <cell r="R411">
            <v>0</v>
          </cell>
        </row>
        <row r="412">
          <cell r="Q412" t="str">
            <v>542.NA4</v>
          </cell>
          <cell r="R412">
            <v>0</v>
          </cell>
        </row>
        <row r="413">
          <cell r="Q413" t="str">
            <v>542.NA5</v>
          </cell>
          <cell r="R413">
            <v>0</v>
          </cell>
        </row>
        <row r="414">
          <cell r="Q414" t="str">
            <v>543.NA</v>
          </cell>
          <cell r="R414">
            <v>0</v>
          </cell>
        </row>
        <row r="415">
          <cell r="Q415" t="str">
            <v>543.DGP</v>
          </cell>
          <cell r="R415">
            <v>0</v>
          </cell>
        </row>
        <row r="416">
          <cell r="Q416" t="str">
            <v>543.CAGW</v>
          </cell>
          <cell r="R416">
            <v>0</v>
          </cell>
        </row>
        <row r="417">
          <cell r="Q417" t="str">
            <v>543.CAGE</v>
          </cell>
          <cell r="R417">
            <v>0</v>
          </cell>
        </row>
        <row r="418">
          <cell r="Q418" t="str">
            <v>543.CAGW1</v>
          </cell>
          <cell r="R418">
            <v>443876.22403185896</v>
          </cell>
        </row>
        <row r="419">
          <cell r="Q419" t="str">
            <v>543.CAGE1</v>
          </cell>
          <cell r="R419">
            <v>0</v>
          </cell>
        </row>
        <row r="420">
          <cell r="Q420" t="str">
            <v>543.NA1</v>
          </cell>
          <cell r="R420">
            <v>443876.22403185896</v>
          </cell>
        </row>
        <row r="421">
          <cell r="Q421" t="str">
            <v>543.NA2</v>
          </cell>
          <cell r="R421">
            <v>0</v>
          </cell>
        </row>
        <row r="422">
          <cell r="Q422" t="str">
            <v>544.NA</v>
          </cell>
          <cell r="R422">
            <v>0</v>
          </cell>
        </row>
        <row r="423">
          <cell r="Q423" t="str">
            <v>544.DGP</v>
          </cell>
          <cell r="R423">
            <v>0</v>
          </cell>
        </row>
        <row r="424">
          <cell r="Q424" t="str">
            <v>544.CAGW</v>
          </cell>
          <cell r="R424">
            <v>0</v>
          </cell>
        </row>
        <row r="425">
          <cell r="Q425" t="str">
            <v>544.CAGE</v>
          </cell>
          <cell r="R425">
            <v>0</v>
          </cell>
        </row>
        <row r="426">
          <cell r="Q426" t="str">
            <v>544.CAGW1</v>
          </cell>
          <cell r="R426">
            <v>523501.6759381814</v>
          </cell>
        </row>
        <row r="427">
          <cell r="Q427" t="str">
            <v>544.CAGE1</v>
          </cell>
          <cell r="R427">
            <v>0</v>
          </cell>
        </row>
        <row r="428">
          <cell r="Q428" t="str">
            <v>544.NA1</v>
          </cell>
          <cell r="R428">
            <v>523501.6759381814</v>
          </cell>
        </row>
        <row r="429">
          <cell r="Q429" t="str">
            <v>544.NA2</v>
          </cell>
          <cell r="R429">
            <v>0</v>
          </cell>
        </row>
        <row r="430">
          <cell r="Q430" t="str">
            <v>545.NA</v>
          </cell>
          <cell r="R430">
            <v>0</v>
          </cell>
        </row>
        <row r="431">
          <cell r="Q431" t="str">
            <v>545.DGP</v>
          </cell>
          <cell r="R431">
            <v>0</v>
          </cell>
        </row>
        <row r="432">
          <cell r="Q432" t="str">
            <v>545.CAGW</v>
          </cell>
          <cell r="R432">
            <v>0</v>
          </cell>
        </row>
        <row r="433">
          <cell r="Q433" t="str">
            <v>545.CAGE</v>
          </cell>
          <cell r="R433">
            <v>0</v>
          </cell>
        </row>
        <row r="434">
          <cell r="Q434" t="str">
            <v>545.CAGW1</v>
          </cell>
          <cell r="R434">
            <v>794548.44077908306</v>
          </cell>
        </row>
        <row r="435">
          <cell r="Q435" t="str">
            <v>545.CAGE1</v>
          </cell>
          <cell r="R435">
            <v>0</v>
          </cell>
        </row>
        <row r="436">
          <cell r="Q436" t="str">
            <v>545.NA1</v>
          </cell>
          <cell r="R436">
            <v>794548.44077908306</v>
          </cell>
        </row>
        <row r="437">
          <cell r="Q437" t="str">
            <v>545.NA2</v>
          </cell>
          <cell r="R437">
            <v>0</v>
          </cell>
        </row>
        <row r="438">
          <cell r="Q438" t="str">
            <v>Total Hydraulic Power Generation .NA</v>
          </cell>
          <cell r="R438">
            <v>7625920.5649602953</v>
          </cell>
        </row>
        <row r="439">
          <cell r="Q439" t="str">
            <v>Total Hydraulic Power Generation .NA1</v>
          </cell>
          <cell r="R439">
            <v>0</v>
          </cell>
        </row>
        <row r="440">
          <cell r="Q440" t="str">
            <v>546.NA</v>
          </cell>
          <cell r="R440">
            <v>0</v>
          </cell>
        </row>
        <row r="441">
          <cell r="Q441" t="str">
            <v>546.SG</v>
          </cell>
          <cell r="R441">
            <v>0</v>
          </cell>
        </row>
        <row r="442">
          <cell r="Q442" t="str">
            <v>546.SE</v>
          </cell>
          <cell r="R442">
            <v>0</v>
          </cell>
        </row>
        <row r="443">
          <cell r="Q443" t="str">
            <v>546.CAGW</v>
          </cell>
          <cell r="R443">
            <v>47500.06841174524</v>
          </cell>
        </row>
        <row r="444">
          <cell r="Q444" t="str">
            <v>546.CAGE</v>
          </cell>
          <cell r="R444">
            <v>0</v>
          </cell>
        </row>
        <row r="445">
          <cell r="Q445" t="str">
            <v>546.CAGE1</v>
          </cell>
          <cell r="R445">
            <v>0</v>
          </cell>
        </row>
        <row r="446">
          <cell r="Q446" t="str">
            <v>546.NA1</v>
          </cell>
          <cell r="R446">
            <v>47500.06841174524</v>
          </cell>
        </row>
        <row r="447">
          <cell r="Q447" t="str">
            <v>546.NA2</v>
          </cell>
          <cell r="R447">
            <v>0</v>
          </cell>
        </row>
        <row r="448">
          <cell r="Q448" t="str">
            <v>547.NA</v>
          </cell>
          <cell r="R448">
            <v>0</v>
          </cell>
        </row>
        <row r="449">
          <cell r="Q449" t="str">
            <v>547.SE</v>
          </cell>
          <cell r="R449">
            <v>0</v>
          </cell>
        </row>
        <row r="450">
          <cell r="Q450" t="str">
            <v>547.CAEW</v>
          </cell>
          <cell r="R450">
            <v>0</v>
          </cell>
        </row>
        <row r="451">
          <cell r="Q451" t="str">
            <v>547.CAEE</v>
          </cell>
          <cell r="R451">
            <v>0</v>
          </cell>
        </row>
        <row r="452">
          <cell r="Q452" t="str">
            <v>547.SSECT</v>
          </cell>
          <cell r="R452">
            <v>0</v>
          </cell>
        </row>
        <row r="453">
          <cell r="Q453" t="str">
            <v>547.NA1</v>
          </cell>
          <cell r="R453">
            <v>0</v>
          </cell>
        </row>
        <row r="454">
          <cell r="Q454" t="str">
            <v>547.NA2</v>
          </cell>
          <cell r="R454">
            <v>0</v>
          </cell>
        </row>
        <row r="455">
          <cell r="Q455" t="str">
            <v>547NPC.NA</v>
          </cell>
          <cell r="R455">
            <v>0</v>
          </cell>
        </row>
        <row r="456">
          <cell r="Q456" t="str">
            <v>547NPC.SE</v>
          </cell>
          <cell r="R456">
            <v>0</v>
          </cell>
        </row>
        <row r="457">
          <cell r="Q457" t="str">
            <v>547NPC.CAEW</v>
          </cell>
          <cell r="R457">
            <v>19929229.329345338</v>
          </cell>
        </row>
        <row r="458">
          <cell r="Q458" t="str">
            <v>547NPC.CAEE</v>
          </cell>
          <cell r="R458">
            <v>0</v>
          </cell>
        </row>
        <row r="459">
          <cell r="Q459" t="str">
            <v>547NPC.SSECT</v>
          </cell>
          <cell r="R459">
            <v>0</v>
          </cell>
        </row>
        <row r="460">
          <cell r="Q460" t="str">
            <v>547NPC.NA1</v>
          </cell>
          <cell r="R460">
            <v>19929229.329345338</v>
          </cell>
        </row>
        <row r="461">
          <cell r="Q461" t="str">
            <v>547NPC.NA2</v>
          </cell>
          <cell r="R461">
            <v>0</v>
          </cell>
        </row>
        <row r="462">
          <cell r="Q462" t="str">
            <v>548.NA</v>
          </cell>
          <cell r="R462">
            <v>0</v>
          </cell>
        </row>
        <row r="463">
          <cell r="Q463" t="str">
            <v>548.SG</v>
          </cell>
          <cell r="R463">
            <v>-5456.1147420521011</v>
          </cell>
        </row>
        <row r="464">
          <cell r="Q464" t="str">
            <v>548.CAGW</v>
          </cell>
          <cell r="R464">
            <v>2238336.1316789547</v>
          </cell>
        </row>
        <row r="465">
          <cell r="Q465" t="str">
            <v>548.CAGE</v>
          </cell>
          <cell r="R465">
            <v>0</v>
          </cell>
        </row>
        <row r="466">
          <cell r="Q466" t="str">
            <v>548.S</v>
          </cell>
          <cell r="R466">
            <v>0</v>
          </cell>
        </row>
        <row r="467">
          <cell r="Q467" t="str">
            <v>548.NA1</v>
          </cell>
          <cell r="R467">
            <v>2232880.0169369024</v>
          </cell>
        </row>
        <row r="468">
          <cell r="Q468" t="str">
            <v>548.NA2</v>
          </cell>
          <cell r="R468">
            <v>0</v>
          </cell>
        </row>
        <row r="469">
          <cell r="Q469" t="str">
            <v>549.NA</v>
          </cell>
          <cell r="R469">
            <v>0</v>
          </cell>
        </row>
        <row r="470">
          <cell r="Q470" t="str">
            <v>549.S</v>
          </cell>
          <cell r="R470">
            <v>0</v>
          </cell>
        </row>
        <row r="471">
          <cell r="Q471" t="str">
            <v>549.SG</v>
          </cell>
          <cell r="R471">
            <v>156066.20427155928</v>
          </cell>
        </row>
        <row r="472">
          <cell r="Q472" t="str">
            <v>549.CAGW</v>
          </cell>
          <cell r="R472">
            <v>920113.10657260544</v>
          </cell>
        </row>
        <row r="473">
          <cell r="Q473" t="str">
            <v>549.CAGE</v>
          </cell>
          <cell r="R473">
            <v>0</v>
          </cell>
        </row>
        <row r="474">
          <cell r="Q474" t="str">
            <v>549.CAGE1</v>
          </cell>
          <cell r="R474">
            <v>0</v>
          </cell>
        </row>
        <row r="475">
          <cell r="Q475" t="str">
            <v>549.NA1</v>
          </cell>
          <cell r="R475">
            <v>1076179.3108441648</v>
          </cell>
        </row>
        <row r="476">
          <cell r="Q476" t="str">
            <v>549.NA2</v>
          </cell>
          <cell r="R476">
            <v>0</v>
          </cell>
        </row>
        <row r="477">
          <cell r="Q477" t="str">
            <v>549.NA3</v>
          </cell>
          <cell r="R477">
            <v>0</v>
          </cell>
        </row>
        <row r="478">
          <cell r="Q478" t="str">
            <v>549.NA4</v>
          </cell>
          <cell r="R478">
            <v>0</v>
          </cell>
        </row>
        <row r="479">
          <cell r="Q479" t="str">
            <v>549.NA5</v>
          </cell>
          <cell r="R479">
            <v>0</v>
          </cell>
        </row>
        <row r="480">
          <cell r="Q480" t="str">
            <v>550.NA</v>
          </cell>
          <cell r="R480">
            <v>0</v>
          </cell>
        </row>
        <row r="481">
          <cell r="Q481" t="str">
            <v>550.S</v>
          </cell>
          <cell r="R481">
            <v>0</v>
          </cell>
        </row>
        <row r="482">
          <cell r="Q482" t="str">
            <v>550.SG</v>
          </cell>
          <cell r="R482">
            <v>795.44805803426505</v>
          </cell>
        </row>
        <row r="483">
          <cell r="Q483" t="str">
            <v>550.CAGW</v>
          </cell>
          <cell r="R483">
            <v>423643.79422283714</v>
          </cell>
        </row>
        <row r="484">
          <cell r="Q484" t="str">
            <v>550.CAGE</v>
          </cell>
          <cell r="R484">
            <v>0</v>
          </cell>
        </row>
        <row r="485">
          <cell r="Q485" t="str">
            <v>550.CAGE1</v>
          </cell>
          <cell r="R485">
            <v>0</v>
          </cell>
        </row>
        <row r="486">
          <cell r="Q486" t="str">
            <v>550.NA1</v>
          </cell>
          <cell r="R486">
            <v>424439.24228087143</v>
          </cell>
        </row>
        <row r="487">
          <cell r="Q487" t="str">
            <v>550.NA2</v>
          </cell>
          <cell r="R487">
            <v>0</v>
          </cell>
        </row>
        <row r="488">
          <cell r="Q488" t="str">
            <v>551.NA</v>
          </cell>
          <cell r="R488">
            <v>0</v>
          </cell>
        </row>
        <row r="489">
          <cell r="Q489" t="str">
            <v>551.SG</v>
          </cell>
          <cell r="R489">
            <v>0</v>
          </cell>
        </row>
        <row r="490">
          <cell r="Q490" t="str">
            <v>551.CAGW</v>
          </cell>
          <cell r="R490">
            <v>0</v>
          </cell>
        </row>
        <row r="491">
          <cell r="Q491" t="str">
            <v>551.CAGE</v>
          </cell>
          <cell r="R491">
            <v>0</v>
          </cell>
        </row>
        <row r="492">
          <cell r="Q492" t="str">
            <v>551.NA1</v>
          </cell>
          <cell r="R492">
            <v>0</v>
          </cell>
        </row>
        <row r="493">
          <cell r="Q493" t="str">
            <v>551.NA2</v>
          </cell>
          <cell r="R493">
            <v>0</v>
          </cell>
        </row>
        <row r="494">
          <cell r="Q494" t="str">
            <v>552.NA</v>
          </cell>
          <cell r="R494">
            <v>0</v>
          </cell>
        </row>
        <row r="495">
          <cell r="Q495" t="str">
            <v>552.SG</v>
          </cell>
          <cell r="R495">
            <v>0</v>
          </cell>
        </row>
        <row r="496">
          <cell r="Q496" t="str">
            <v>552.CAGW</v>
          </cell>
          <cell r="R496">
            <v>11917.513653653305</v>
          </cell>
        </row>
        <row r="497">
          <cell r="Q497" t="str">
            <v>552.CAGE</v>
          </cell>
          <cell r="R497">
            <v>0</v>
          </cell>
        </row>
        <row r="498">
          <cell r="Q498" t="str">
            <v>552.CAGE1</v>
          </cell>
          <cell r="R498">
            <v>0</v>
          </cell>
        </row>
        <row r="499">
          <cell r="Q499" t="str">
            <v>552.NA1</v>
          </cell>
          <cell r="R499">
            <v>11917.513653653305</v>
          </cell>
        </row>
        <row r="500">
          <cell r="Q500" t="str">
            <v>552.NA2</v>
          </cell>
          <cell r="R500">
            <v>0</v>
          </cell>
        </row>
        <row r="501">
          <cell r="Q501" t="str">
            <v>553.NA</v>
          </cell>
          <cell r="R501">
            <v>0</v>
          </cell>
        </row>
        <row r="502">
          <cell r="Q502" t="str">
            <v>553.SG</v>
          </cell>
          <cell r="R502">
            <v>0</v>
          </cell>
        </row>
        <row r="503">
          <cell r="Q503" t="str">
            <v>553.CAGW</v>
          </cell>
          <cell r="R503">
            <v>1493996.2314285745</v>
          </cell>
        </row>
        <row r="504">
          <cell r="Q504" t="str">
            <v>553.CAGE</v>
          </cell>
          <cell r="R504">
            <v>0</v>
          </cell>
        </row>
        <row r="505">
          <cell r="Q505" t="str">
            <v>553.CAGE1</v>
          </cell>
          <cell r="R505">
            <v>0</v>
          </cell>
        </row>
        <row r="506">
          <cell r="Q506" t="str">
            <v>553.NA1</v>
          </cell>
          <cell r="R506">
            <v>1493996.2314285745</v>
          </cell>
        </row>
        <row r="507">
          <cell r="Q507" t="str">
            <v>553.NA2</v>
          </cell>
          <cell r="R507">
            <v>0</v>
          </cell>
        </row>
        <row r="508">
          <cell r="Q508" t="str">
            <v>554.NA</v>
          </cell>
          <cell r="R508">
            <v>0</v>
          </cell>
        </row>
        <row r="509">
          <cell r="Q509" t="str">
            <v>554.SG</v>
          </cell>
          <cell r="R509">
            <v>0</v>
          </cell>
        </row>
        <row r="510">
          <cell r="Q510" t="str">
            <v>554.CAGW</v>
          </cell>
          <cell r="R510">
            <v>89748.110017381958</v>
          </cell>
        </row>
        <row r="511">
          <cell r="Q511" t="str">
            <v>554.CAGE</v>
          </cell>
          <cell r="R511">
            <v>0</v>
          </cell>
        </row>
        <row r="512">
          <cell r="Q512" t="str">
            <v>554.CAGE1</v>
          </cell>
          <cell r="R512">
            <v>0</v>
          </cell>
        </row>
        <row r="513">
          <cell r="Q513" t="str">
            <v>554.NA1</v>
          </cell>
          <cell r="R513">
            <v>89748.110017381958</v>
          </cell>
        </row>
        <row r="514">
          <cell r="Q514" t="str">
            <v>554.NA2</v>
          </cell>
          <cell r="R514">
            <v>0</v>
          </cell>
        </row>
        <row r="515">
          <cell r="Q515" t="str">
            <v>Total Other Power Generation.NA</v>
          </cell>
          <cell r="R515">
            <v>25305889.822918631</v>
          </cell>
        </row>
        <row r="516">
          <cell r="Q516" t="str">
            <v>Total Other Power Generation.NA1</v>
          </cell>
          <cell r="R516">
            <v>0</v>
          </cell>
        </row>
        <row r="517">
          <cell r="Q517" t="str">
            <v>Total Other Power Generation.NA2</v>
          </cell>
          <cell r="R517">
            <v>0</v>
          </cell>
        </row>
        <row r="518">
          <cell r="Q518" t="str">
            <v>555.NA</v>
          </cell>
          <cell r="R518">
            <v>0</v>
          </cell>
        </row>
        <row r="519">
          <cell r="Q519" t="str">
            <v>555.S</v>
          </cell>
          <cell r="R519">
            <v>0</v>
          </cell>
        </row>
        <row r="520">
          <cell r="Q520" t="str">
            <v>555.CAEW</v>
          </cell>
          <cell r="R520">
            <v>0</v>
          </cell>
        </row>
        <row r="521">
          <cell r="Q521" t="str">
            <v>555.CAGW</v>
          </cell>
          <cell r="R521">
            <v>0</v>
          </cell>
        </row>
        <row r="522">
          <cell r="Q522" t="str">
            <v>555.NA1</v>
          </cell>
          <cell r="R522">
            <v>0</v>
          </cell>
        </row>
        <row r="523">
          <cell r="Q523" t="str">
            <v>555NPC.NA</v>
          </cell>
          <cell r="R523">
            <v>0</v>
          </cell>
        </row>
        <row r="524">
          <cell r="Q524" t="str">
            <v>555NPC.SG</v>
          </cell>
          <cell r="R524">
            <v>0</v>
          </cell>
        </row>
        <row r="525">
          <cell r="Q525" t="str">
            <v>555NPC.SE</v>
          </cell>
          <cell r="R525">
            <v>0</v>
          </cell>
        </row>
        <row r="526">
          <cell r="Q526" t="str">
            <v>555NPC.CAGW</v>
          </cell>
          <cell r="R526">
            <v>0</v>
          </cell>
        </row>
        <row r="527">
          <cell r="Q527" t="str">
            <v>555NPC.CAGW1</v>
          </cell>
          <cell r="R527">
            <v>52537339.133032344</v>
          </cell>
        </row>
        <row r="528">
          <cell r="Q528" t="str">
            <v>555NPC.CAGE</v>
          </cell>
          <cell r="R528">
            <v>0</v>
          </cell>
        </row>
        <row r="529">
          <cell r="Q529" t="str">
            <v>555NPC.CAEW</v>
          </cell>
          <cell r="R529">
            <v>3424661.6386171775</v>
          </cell>
        </row>
        <row r="530">
          <cell r="Q530" t="str">
            <v>555NPC.CAEE</v>
          </cell>
          <cell r="R530">
            <v>0</v>
          </cell>
        </row>
        <row r="531">
          <cell r="Q531" t="str">
            <v>555NPC.DGP</v>
          </cell>
          <cell r="R531">
            <v>0</v>
          </cell>
        </row>
        <row r="532">
          <cell r="Q532" t="str">
            <v>555NPC.S</v>
          </cell>
          <cell r="R532">
            <v>0</v>
          </cell>
        </row>
        <row r="533">
          <cell r="Q533" t="str">
            <v>555NPC.NA1</v>
          </cell>
          <cell r="R533">
            <v>55962000.771649525</v>
          </cell>
        </row>
        <row r="534">
          <cell r="Q534" t="str">
            <v>555NPC.NA2</v>
          </cell>
          <cell r="R534">
            <v>0</v>
          </cell>
        </row>
        <row r="535">
          <cell r="Q535" t="str">
            <v>555NPC.NA3</v>
          </cell>
          <cell r="R535">
            <v>55962000.771649525</v>
          </cell>
        </row>
        <row r="536">
          <cell r="Q536" t="str">
            <v>555NPC.NA4</v>
          </cell>
          <cell r="R536">
            <v>0</v>
          </cell>
        </row>
        <row r="537">
          <cell r="Q537" t="str">
            <v>556.NA</v>
          </cell>
          <cell r="R537">
            <v>0</v>
          </cell>
        </row>
        <row r="538">
          <cell r="Q538" t="str">
            <v>556.SG</v>
          </cell>
          <cell r="R538">
            <v>121769.3310500001</v>
          </cell>
        </row>
        <row r="539">
          <cell r="Q539" t="str">
            <v>556.CAGW</v>
          </cell>
          <cell r="R539">
            <v>0</v>
          </cell>
        </row>
        <row r="540">
          <cell r="Q540" t="str">
            <v>556.CAGE</v>
          </cell>
          <cell r="R540">
            <v>0</v>
          </cell>
        </row>
        <row r="541">
          <cell r="Q541" t="str">
            <v>556.NA1</v>
          </cell>
          <cell r="R541">
            <v>0</v>
          </cell>
        </row>
        <row r="542">
          <cell r="Q542" t="str">
            <v>556.NA2</v>
          </cell>
          <cell r="R542">
            <v>121769.3310500001</v>
          </cell>
        </row>
        <row r="543">
          <cell r="Q543" t="str">
            <v>556.NA3</v>
          </cell>
          <cell r="R543">
            <v>0</v>
          </cell>
        </row>
        <row r="544">
          <cell r="Q544" t="str">
            <v>556.NA4</v>
          </cell>
          <cell r="R544">
            <v>0</v>
          </cell>
        </row>
        <row r="545">
          <cell r="Q545" t="str">
            <v>556.NA5</v>
          </cell>
          <cell r="R545">
            <v>0</v>
          </cell>
        </row>
        <row r="546">
          <cell r="Q546" t="str">
            <v>557.NA</v>
          </cell>
          <cell r="R546">
            <v>0</v>
          </cell>
        </row>
        <row r="547">
          <cell r="Q547" t="str">
            <v>557.S</v>
          </cell>
          <cell r="R547">
            <v>-103781.93609090909</v>
          </cell>
        </row>
        <row r="548">
          <cell r="Q548" t="str">
            <v>557.SG</v>
          </cell>
          <cell r="R548">
            <v>3610030.8952174643</v>
          </cell>
        </row>
        <row r="549">
          <cell r="Q549" t="str">
            <v>557.SGCT</v>
          </cell>
          <cell r="R549">
            <v>0</v>
          </cell>
        </row>
        <row r="550">
          <cell r="Q550" t="str">
            <v>557.SE</v>
          </cell>
          <cell r="R550">
            <v>0</v>
          </cell>
        </row>
        <row r="551">
          <cell r="Q551" t="str">
            <v>557.CAGE</v>
          </cell>
          <cell r="R551">
            <v>0</v>
          </cell>
        </row>
        <row r="552">
          <cell r="Q552" t="str">
            <v>557.TROJP</v>
          </cell>
          <cell r="R552">
            <v>0</v>
          </cell>
        </row>
        <row r="553">
          <cell r="Q553" t="str">
            <v>557.CAGW</v>
          </cell>
          <cell r="R553">
            <v>346609.75149944023</v>
          </cell>
        </row>
        <row r="554">
          <cell r="Q554" t="str">
            <v>557.CAGE1</v>
          </cell>
          <cell r="R554">
            <v>0</v>
          </cell>
        </row>
        <row r="555">
          <cell r="Q555" t="str">
            <v>557.JBG</v>
          </cell>
          <cell r="R555">
            <v>520126.28346931038</v>
          </cell>
        </row>
        <row r="556">
          <cell r="Q556" t="str">
            <v>557.CAEW</v>
          </cell>
          <cell r="R556">
            <v>0</v>
          </cell>
        </row>
        <row r="557">
          <cell r="Q557" t="str">
            <v>557.JBE</v>
          </cell>
          <cell r="R557">
            <v>2163.7062427802557</v>
          </cell>
        </row>
        <row r="558">
          <cell r="Q558" t="str">
            <v>557.NA1</v>
          </cell>
          <cell r="R558">
            <v>4375148.7003380861</v>
          </cell>
        </row>
        <row r="559">
          <cell r="Q559" t="str">
            <v>557.NA2</v>
          </cell>
          <cell r="R559">
            <v>0</v>
          </cell>
        </row>
        <row r="560">
          <cell r="Q560" t="str">
            <v>Embedded Cost Differentials.NA</v>
          </cell>
          <cell r="R560">
            <v>0</v>
          </cell>
        </row>
        <row r="561">
          <cell r="Q561" t="str">
            <v>Company Owned Hydro.DGP</v>
          </cell>
          <cell r="R561">
            <v>0</v>
          </cell>
        </row>
        <row r="562">
          <cell r="Q562" t="str">
            <v>Company Owned Hydro.SG</v>
          </cell>
          <cell r="R562">
            <v>0</v>
          </cell>
        </row>
        <row r="563">
          <cell r="Q563" t="str">
            <v>Mid-C Contract.MC</v>
          </cell>
          <cell r="R563">
            <v>0</v>
          </cell>
        </row>
        <row r="564">
          <cell r="Q564" t="str">
            <v>Mid-C Contract.SG</v>
          </cell>
          <cell r="R564">
            <v>0</v>
          </cell>
        </row>
        <row r="565">
          <cell r="Q565" t="str">
            <v>Existing QF Contracts.S</v>
          </cell>
          <cell r="R565">
            <v>0</v>
          </cell>
        </row>
        <row r="566">
          <cell r="Q566" t="str">
            <v>Existing QF Contracts.SG</v>
          </cell>
          <cell r="R566">
            <v>0</v>
          </cell>
        </row>
        <row r="567">
          <cell r="Q567" t="str">
            <v>Existing QF Contracts.NA</v>
          </cell>
          <cell r="R567">
            <v>0</v>
          </cell>
        </row>
        <row r="568">
          <cell r="Q568" t="str">
            <v>Existing QF Contracts.NA1</v>
          </cell>
          <cell r="R568">
            <v>0</v>
          </cell>
        </row>
        <row r="569">
          <cell r="Q569" t="str">
            <v>Existing QF Contracts.NA2</v>
          </cell>
          <cell r="R569">
            <v>0</v>
          </cell>
        </row>
        <row r="570">
          <cell r="Q570" t="str">
            <v>Total Other Power Supply.NA</v>
          </cell>
          <cell r="R570">
            <v>60458918.803037606</v>
          </cell>
        </row>
        <row r="571">
          <cell r="Q571" t="str">
            <v>Total Other Power Supply.NA1</v>
          </cell>
          <cell r="R571">
            <v>0</v>
          </cell>
        </row>
        <row r="572">
          <cell r="Q572" t="str">
            <v>TOTAL PRODUCTION EXPENSE.NA</v>
          </cell>
          <cell r="R572">
            <v>159835881.0487065</v>
          </cell>
        </row>
        <row r="573">
          <cell r="Q573" t="str">
            <v>TOTAL PRODUCTION EXPENSE.NA1</v>
          </cell>
          <cell r="R573">
            <v>0</v>
          </cell>
        </row>
        <row r="574">
          <cell r="Q574" t="str">
            <v>TOTAL PRODUCTION EXPENSE.NA2</v>
          </cell>
          <cell r="R574">
            <v>0</v>
          </cell>
        </row>
        <row r="575">
          <cell r="Q575" t="str">
            <v>Summary of Production Expense by Factor.NA</v>
          </cell>
          <cell r="R575">
            <v>0</v>
          </cell>
        </row>
        <row r="576">
          <cell r="Q576" t="str">
            <v>Summary of Production Expense by Factor.NA1</v>
          </cell>
          <cell r="R576">
            <v>-103781.93609090909</v>
          </cell>
        </row>
        <row r="577">
          <cell r="Q577" t="str">
            <v>Summary of Production Expense by Factor.NA2</v>
          </cell>
          <cell r="R577">
            <v>3851631.0053718337</v>
          </cell>
        </row>
        <row r="578">
          <cell r="Q578" t="str">
            <v>Summary of Production Expense by Factor.NA3</v>
          </cell>
          <cell r="R578">
            <v>-5948.3946136533332</v>
          </cell>
        </row>
        <row r="579">
          <cell r="Q579" t="str">
            <v>Summary of Production Expense by Factor.NA4</v>
          </cell>
          <cell r="R579">
            <v>14115741.706214434</v>
          </cell>
        </row>
        <row r="580">
          <cell r="Q580" t="str">
            <v>Summary of Production Expense by Factor.NA5</v>
          </cell>
          <cell r="R580">
            <v>0</v>
          </cell>
        </row>
        <row r="581">
          <cell r="Q581" t="str">
            <v>Summary of Production Expense by Factor.NA6</v>
          </cell>
          <cell r="R581">
            <v>-10262.481244913164</v>
          </cell>
        </row>
        <row r="582">
          <cell r="Q582" t="str">
            <v>Summary of Production Expense by Factor.NA7</v>
          </cell>
          <cell r="R582">
            <v>0</v>
          </cell>
        </row>
        <row r="583">
          <cell r="Q583" t="str">
            <v>Summary of Production Expense by Factor.NA8</v>
          </cell>
          <cell r="R583">
            <v>0</v>
          </cell>
        </row>
        <row r="584">
          <cell r="Q584" t="str">
            <v>Summary of Production Expense by Factor.NA9</v>
          </cell>
          <cell r="R584">
            <v>0</v>
          </cell>
        </row>
        <row r="585">
          <cell r="Q585" t="str">
            <v>Summary of Production Expense by Factor.NA10</v>
          </cell>
          <cell r="R585">
            <v>67682584.31543307</v>
          </cell>
        </row>
        <row r="586">
          <cell r="Q586" t="str">
            <v>Summary of Production Expense by Factor.NA11</v>
          </cell>
          <cell r="R586">
            <v>0</v>
          </cell>
        </row>
        <row r="587">
          <cell r="Q587" t="str">
            <v>Summary of Production Expense by Factor.NA12</v>
          </cell>
          <cell r="R587">
            <v>74305916.833636656</v>
          </cell>
        </row>
        <row r="588">
          <cell r="Q588" t="str">
            <v>Summary of Production Expense by Factor.NA13</v>
          </cell>
          <cell r="R588">
            <v>0</v>
          </cell>
        </row>
        <row r="589">
          <cell r="Q589" t="str">
            <v>Summary of Production Expense by Factor.NA14</v>
          </cell>
          <cell r="R589">
            <v>0</v>
          </cell>
        </row>
        <row r="590">
          <cell r="Q590" t="str">
            <v>Summary of Production Expense by Factor.NA15</v>
          </cell>
          <cell r="R590">
            <v>0</v>
          </cell>
        </row>
        <row r="591">
          <cell r="Q591" t="str">
            <v>Summary of Production Expense by Factor.NA16</v>
          </cell>
          <cell r="R591">
            <v>0</v>
          </cell>
        </row>
        <row r="592">
          <cell r="Q592" t="str">
            <v>Summary of Production Expense by Factor.NA17</v>
          </cell>
          <cell r="R592">
            <v>0</v>
          </cell>
        </row>
        <row r="593">
          <cell r="Q593" t="str">
            <v>Summary of Production Expense by Factor.NA18</v>
          </cell>
          <cell r="R593">
            <v>0</v>
          </cell>
        </row>
        <row r="594">
          <cell r="Q594" t="str">
            <v>Summary of Production Expense by Factor.NA19</v>
          </cell>
          <cell r="R594">
            <v>0</v>
          </cell>
        </row>
        <row r="595">
          <cell r="Q595" t="str">
            <v>Summary of Production Expense by Factor.NA20</v>
          </cell>
          <cell r="R595">
            <v>0</v>
          </cell>
        </row>
        <row r="596">
          <cell r="Q596" t="str">
            <v>Summary of Production Expense by Factor.NA21</v>
          </cell>
          <cell r="R596">
            <v>0</v>
          </cell>
        </row>
        <row r="597">
          <cell r="Q597" t="str">
            <v>Summary of Production Expense by Factor.NA22</v>
          </cell>
          <cell r="R597">
            <v>0</v>
          </cell>
        </row>
        <row r="598">
          <cell r="Q598" t="str">
            <v>Total Production Expense by Factor.NA</v>
          </cell>
          <cell r="R598">
            <v>159835881.04870653</v>
          </cell>
        </row>
        <row r="599">
          <cell r="Q599" t="str">
            <v>560.NA</v>
          </cell>
          <cell r="R599">
            <v>0</v>
          </cell>
        </row>
        <row r="600">
          <cell r="Q600" t="str">
            <v>560.SG</v>
          </cell>
          <cell r="R600">
            <v>383269.00291590247</v>
          </cell>
        </row>
        <row r="601">
          <cell r="Q601" t="str">
            <v>560.JBG</v>
          </cell>
          <cell r="R601">
            <v>-155.17973788451792</v>
          </cell>
        </row>
        <row r="602">
          <cell r="Q602" t="str">
            <v>560.CAGW</v>
          </cell>
          <cell r="R602">
            <v>162704.79984301954</v>
          </cell>
        </row>
        <row r="603">
          <cell r="Q603" t="str">
            <v>560.CAGE</v>
          </cell>
          <cell r="R603">
            <v>0</v>
          </cell>
        </row>
        <row r="604">
          <cell r="Q604" t="str">
            <v>560.NA1</v>
          </cell>
          <cell r="R604">
            <v>545818.62302103755</v>
          </cell>
        </row>
        <row r="605">
          <cell r="Q605" t="str">
            <v>560.NA2</v>
          </cell>
          <cell r="R605">
            <v>0</v>
          </cell>
        </row>
        <row r="606">
          <cell r="Q606" t="str">
            <v>561.NA</v>
          </cell>
          <cell r="R606">
            <v>0</v>
          </cell>
        </row>
        <row r="607">
          <cell r="Q607" t="str">
            <v>561.SG</v>
          </cell>
          <cell r="R607">
            <v>680454.42877904908</v>
          </cell>
        </row>
        <row r="608">
          <cell r="Q608" t="str">
            <v>561.CAGW</v>
          </cell>
          <cell r="R608">
            <v>75574.933686759876</v>
          </cell>
        </row>
        <row r="609">
          <cell r="Q609" t="str">
            <v>561.CAGE</v>
          </cell>
          <cell r="R609">
            <v>0</v>
          </cell>
        </row>
        <row r="610">
          <cell r="Q610" t="str">
            <v>561.NA1</v>
          </cell>
          <cell r="R610">
            <v>756029.36246580898</v>
          </cell>
        </row>
        <row r="611">
          <cell r="Q611" t="str">
            <v>562.NA</v>
          </cell>
          <cell r="R611">
            <v>0</v>
          </cell>
        </row>
        <row r="612">
          <cell r="Q612" t="str">
            <v>562.SG</v>
          </cell>
          <cell r="R612">
            <v>82697.759087479571</v>
          </cell>
        </row>
        <row r="613">
          <cell r="Q613" t="str">
            <v>562.JBG</v>
          </cell>
          <cell r="R613">
            <v>10268.712716133503</v>
          </cell>
        </row>
        <row r="614">
          <cell r="Q614" t="str">
            <v>562.CAGW</v>
          </cell>
          <cell r="R614">
            <v>106283.65509028551</v>
          </cell>
        </row>
        <row r="615">
          <cell r="Q615" t="str">
            <v>562.CAGE</v>
          </cell>
          <cell r="R615">
            <v>0</v>
          </cell>
        </row>
        <row r="616">
          <cell r="Q616" t="str">
            <v>562.NA1</v>
          </cell>
          <cell r="R616">
            <v>199250.12689389859</v>
          </cell>
        </row>
        <row r="617">
          <cell r="Q617" t="str">
            <v>562.NA2</v>
          </cell>
          <cell r="R617">
            <v>0</v>
          </cell>
        </row>
        <row r="618">
          <cell r="Q618" t="str">
            <v>563.NA</v>
          </cell>
          <cell r="R618">
            <v>0</v>
          </cell>
        </row>
        <row r="619">
          <cell r="Q619" t="str">
            <v>563.SG</v>
          </cell>
          <cell r="R619">
            <v>0</v>
          </cell>
        </row>
        <row r="620">
          <cell r="Q620" t="str">
            <v>563.CAGW</v>
          </cell>
          <cell r="R620">
            <v>3443.2585039596097</v>
          </cell>
        </row>
        <row r="621">
          <cell r="Q621" t="str">
            <v>563.CAGE</v>
          </cell>
          <cell r="R621">
            <v>0</v>
          </cell>
        </row>
        <row r="622">
          <cell r="Q622" t="str">
            <v>563.NA1</v>
          </cell>
          <cell r="R622">
            <v>3443.2585039596097</v>
          </cell>
        </row>
        <row r="623">
          <cell r="Q623" t="str">
            <v>563.NA2</v>
          </cell>
          <cell r="R623">
            <v>0</v>
          </cell>
        </row>
        <row r="624">
          <cell r="Q624" t="str">
            <v>564.NA</v>
          </cell>
          <cell r="R624">
            <v>0</v>
          </cell>
        </row>
        <row r="625">
          <cell r="Q625" t="str">
            <v>564.SG</v>
          </cell>
          <cell r="R625">
            <v>0</v>
          </cell>
        </row>
        <row r="626">
          <cell r="Q626" t="str">
            <v>564.CAGW</v>
          </cell>
          <cell r="R626">
            <v>0</v>
          </cell>
        </row>
        <row r="627">
          <cell r="Q627" t="str">
            <v>564.CAGE</v>
          </cell>
          <cell r="R627">
            <v>0</v>
          </cell>
        </row>
        <row r="628">
          <cell r="Q628" t="str">
            <v>564.NA1</v>
          </cell>
          <cell r="R628">
            <v>0</v>
          </cell>
        </row>
        <row r="629">
          <cell r="Q629" t="str">
            <v>564.NA2</v>
          </cell>
          <cell r="R629">
            <v>0</v>
          </cell>
        </row>
        <row r="630">
          <cell r="Q630" t="str">
            <v>565.NA</v>
          </cell>
          <cell r="R630">
            <v>0</v>
          </cell>
        </row>
        <row r="631">
          <cell r="Q631" t="str">
            <v>565.SG</v>
          </cell>
          <cell r="R631">
            <v>0</v>
          </cell>
        </row>
        <row r="632">
          <cell r="Q632" t="str">
            <v>565.SE</v>
          </cell>
          <cell r="R632">
            <v>0</v>
          </cell>
        </row>
        <row r="633">
          <cell r="Q633" t="str">
            <v>565.CAGW</v>
          </cell>
          <cell r="R633">
            <v>0</v>
          </cell>
        </row>
        <row r="634">
          <cell r="Q634" t="str">
            <v>565.CAGE</v>
          </cell>
          <cell r="R634">
            <v>0</v>
          </cell>
        </row>
        <row r="635">
          <cell r="Q635" t="str">
            <v>565.CAEW</v>
          </cell>
          <cell r="R635">
            <v>0</v>
          </cell>
        </row>
        <row r="636">
          <cell r="Q636" t="str">
            <v>565.CAEE</v>
          </cell>
          <cell r="R636">
            <v>0</v>
          </cell>
        </row>
        <row r="637">
          <cell r="Q637" t="str">
            <v>565.NA1</v>
          </cell>
          <cell r="R637">
            <v>0</v>
          </cell>
        </row>
        <row r="638">
          <cell r="Q638" t="str">
            <v>565.NA2</v>
          </cell>
          <cell r="R638">
            <v>0</v>
          </cell>
        </row>
        <row r="639">
          <cell r="Q639" t="str">
            <v>565NPC.NA</v>
          </cell>
          <cell r="R639">
            <v>0</v>
          </cell>
        </row>
        <row r="640">
          <cell r="Q640" t="str">
            <v>565NPC.SG</v>
          </cell>
          <cell r="R640">
            <v>0</v>
          </cell>
        </row>
        <row r="641">
          <cell r="Q641" t="str">
            <v>565NPC.SE</v>
          </cell>
          <cell r="R641">
            <v>0</v>
          </cell>
        </row>
        <row r="642">
          <cell r="Q642" t="str">
            <v>565NPC.CAGW</v>
          </cell>
          <cell r="R642">
            <v>25628414.493394729</v>
          </cell>
        </row>
        <row r="643">
          <cell r="Q643" t="str">
            <v>565NPC.CAGE</v>
          </cell>
          <cell r="R643">
            <v>0</v>
          </cell>
        </row>
        <row r="644">
          <cell r="Q644" t="str">
            <v>565NPC.CAEW</v>
          </cell>
          <cell r="R644">
            <v>0</v>
          </cell>
        </row>
        <row r="645">
          <cell r="Q645" t="str">
            <v>565NPC.CAEE</v>
          </cell>
          <cell r="R645">
            <v>0</v>
          </cell>
        </row>
        <row r="646">
          <cell r="Q646" t="str">
            <v>565NPC.NA1</v>
          </cell>
          <cell r="R646">
            <v>25628414.493394729</v>
          </cell>
        </row>
        <row r="647">
          <cell r="Q647" t="str">
            <v>565NPC.NA2</v>
          </cell>
          <cell r="R647">
            <v>0</v>
          </cell>
        </row>
        <row r="648">
          <cell r="Q648" t="str">
            <v>565NPC.NA3</v>
          </cell>
          <cell r="R648">
            <v>25628414.493394729</v>
          </cell>
        </row>
        <row r="649">
          <cell r="Q649" t="str">
            <v>565NPC.NA4</v>
          </cell>
          <cell r="R649">
            <v>0</v>
          </cell>
        </row>
        <row r="650">
          <cell r="Q650" t="str">
            <v>566.NA</v>
          </cell>
          <cell r="R650">
            <v>0</v>
          </cell>
        </row>
        <row r="651">
          <cell r="Q651" t="str">
            <v>566.SG</v>
          </cell>
          <cell r="R651">
            <v>152601.42635958633</v>
          </cell>
        </row>
        <row r="652">
          <cell r="Q652" t="str">
            <v>566.CAGW</v>
          </cell>
          <cell r="R652">
            <v>144634.88516986664</v>
          </cell>
        </row>
        <row r="653">
          <cell r="Q653" t="str">
            <v>566.CAGE</v>
          </cell>
          <cell r="R653">
            <v>0</v>
          </cell>
        </row>
        <row r="654">
          <cell r="Q654" t="str">
            <v>566.S</v>
          </cell>
          <cell r="R654">
            <v>0</v>
          </cell>
        </row>
        <row r="655">
          <cell r="Q655" t="str">
            <v>566.NA1</v>
          </cell>
          <cell r="R655">
            <v>297236.31152945297</v>
          </cell>
        </row>
        <row r="656">
          <cell r="Q656" t="str">
            <v>566.NA2</v>
          </cell>
          <cell r="R656">
            <v>0</v>
          </cell>
        </row>
        <row r="657">
          <cell r="Q657" t="str">
            <v>567.NA</v>
          </cell>
          <cell r="R657">
            <v>0</v>
          </cell>
        </row>
        <row r="658">
          <cell r="Q658" t="str">
            <v>567.SG</v>
          </cell>
          <cell r="R658">
            <v>-9.1811864445225169</v>
          </cell>
        </row>
        <row r="659">
          <cell r="Q659" t="str">
            <v>567.CAGW</v>
          </cell>
          <cell r="R659">
            <v>336521.39433843258</v>
          </cell>
        </row>
        <row r="660">
          <cell r="Q660" t="str">
            <v>567.CAGE</v>
          </cell>
          <cell r="R660">
            <v>0</v>
          </cell>
        </row>
        <row r="661">
          <cell r="Q661" t="str">
            <v>567.NA1</v>
          </cell>
          <cell r="R661">
            <v>336512.21315198805</v>
          </cell>
        </row>
        <row r="662">
          <cell r="Q662" t="str">
            <v>567.NA2</v>
          </cell>
          <cell r="R662">
            <v>0</v>
          </cell>
        </row>
        <row r="663">
          <cell r="Q663" t="str">
            <v>568.NA</v>
          </cell>
          <cell r="R663">
            <v>0</v>
          </cell>
        </row>
        <row r="664">
          <cell r="Q664" t="str">
            <v>568.SG</v>
          </cell>
          <cell r="R664">
            <v>65489.124991004632</v>
          </cell>
        </row>
        <row r="665">
          <cell r="Q665" t="str">
            <v>568.CAGW</v>
          </cell>
          <cell r="R665">
            <v>83463.019368633337</v>
          </cell>
        </row>
        <row r="666">
          <cell r="Q666" t="str">
            <v>568.CAGE</v>
          </cell>
          <cell r="R666">
            <v>0</v>
          </cell>
        </row>
        <row r="667">
          <cell r="Q667" t="str">
            <v>568.NA1</v>
          </cell>
          <cell r="R667">
            <v>148952.14435963798</v>
          </cell>
        </row>
        <row r="668">
          <cell r="Q668" t="str">
            <v>568.NA2</v>
          </cell>
          <cell r="R668">
            <v>0</v>
          </cell>
        </row>
        <row r="669">
          <cell r="Q669" t="str">
            <v>569.NA</v>
          </cell>
          <cell r="R669">
            <v>0</v>
          </cell>
        </row>
        <row r="670">
          <cell r="Q670" t="str">
            <v>569.SG</v>
          </cell>
          <cell r="R670">
            <v>351265.70853589848</v>
          </cell>
        </row>
        <row r="671">
          <cell r="Q671" t="str">
            <v>569.CAGW</v>
          </cell>
          <cell r="R671">
            <v>201.73195752794217</v>
          </cell>
        </row>
        <row r="672">
          <cell r="Q672" t="str">
            <v>569.CAGE</v>
          </cell>
          <cell r="R672">
            <v>0</v>
          </cell>
        </row>
        <row r="673">
          <cell r="Q673" t="str">
            <v>569.NA1</v>
          </cell>
          <cell r="R673">
            <v>351467.4404934264</v>
          </cell>
        </row>
        <row r="674">
          <cell r="Q674" t="str">
            <v>569.NA2</v>
          </cell>
          <cell r="R674">
            <v>0</v>
          </cell>
        </row>
        <row r="675">
          <cell r="Q675" t="str">
            <v>570.NA</v>
          </cell>
          <cell r="R675">
            <v>0</v>
          </cell>
        </row>
        <row r="676">
          <cell r="Q676" t="str">
            <v>570.SG</v>
          </cell>
          <cell r="R676">
            <v>39087.130388212317</v>
          </cell>
        </row>
        <row r="677">
          <cell r="Q677" t="str">
            <v>570.JBG</v>
          </cell>
          <cell r="R677">
            <v>20716.340852523728</v>
          </cell>
        </row>
        <row r="678">
          <cell r="Q678" t="str">
            <v>570.CAGW</v>
          </cell>
          <cell r="R678">
            <v>728695.62505868066</v>
          </cell>
        </row>
        <row r="679">
          <cell r="Q679" t="str">
            <v>570.CAGE</v>
          </cell>
          <cell r="R679">
            <v>0</v>
          </cell>
        </row>
        <row r="680">
          <cell r="Q680" t="str">
            <v>570.NA1</v>
          </cell>
          <cell r="R680">
            <v>788499.09629941673</v>
          </cell>
        </row>
        <row r="681">
          <cell r="Q681" t="str">
            <v>570.NA2</v>
          </cell>
          <cell r="R681">
            <v>0</v>
          </cell>
        </row>
        <row r="682">
          <cell r="Q682" t="str">
            <v>571.NA</v>
          </cell>
          <cell r="R682">
            <v>0</v>
          </cell>
        </row>
        <row r="683">
          <cell r="Q683" t="str">
            <v>571.SG</v>
          </cell>
          <cell r="R683">
            <v>-14500.981119705681</v>
          </cell>
        </row>
        <row r="684">
          <cell r="Q684" t="str">
            <v>571.JBG</v>
          </cell>
          <cell r="R684">
            <v>-28.950837060397966</v>
          </cell>
        </row>
        <row r="685">
          <cell r="Q685" t="str">
            <v>571.CAGW</v>
          </cell>
          <cell r="R685">
            <v>2205121.0664432845</v>
          </cell>
        </row>
        <row r="686">
          <cell r="Q686" t="str">
            <v>571.CAGE</v>
          </cell>
          <cell r="R686">
            <v>0</v>
          </cell>
        </row>
        <row r="687">
          <cell r="Q687" t="str">
            <v>571.NA1</v>
          </cell>
          <cell r="R687">
            <v>2190591.1344865183</v>
          </cell>
        </row>
        <row r="688">
          <cell r="Q688" t="str">
            <v>571.NA2</v>
          </cell>
          <cell r="R688">
            <v>0</v>
          </cell>
        </row>
        <row r="689">
          <cell r="Q689" t="str">
            <v>572.NA</v>
          </cell>
          <cell r="R689">
            <v>0</v>
          </cell>
        </row>
        <row r="690">
          <cell r="Q690" t="str">
            <v>572.SG</v>
          </cell>
          <cell r="R690">
            <v>0</v>
          </cell>
        </row>
        <row r="691">
          <cell r="Q691" t="str">
            <v>572.CAGW</v>
          </cell>
          <cell r="R691">
            <v>2346.1135633113963</v>
          </cell>
        </row>
        <row r="692">
          <cell r="Q692" t="str">
            <v>572.CAGE</v>
          </cell>
          <cell r="R692">
            <v>0</v>
          </cell>
        </row>
        <row r="693">
          <cell r="Q693" t="str">
            <v>572.NA1</v>
          </cell>
          <cell r="R693">
            <v>2346.1135633113963</v>
          </cell>
        </row>
        <row r="694">
          <cell r="Q694" t="str">
            <v>572.NA2</v>
          </cell>
          <cell r="R694">
            <v>0</v>
          </cell>
        </row>
        <row r="695">
          <cell r="Q695" t="str">
            <v>573.NA</v>
          </cell>
          <cell r="R695">
            <v>0</v>
          </cell>
        </row>
        <row r="696">
          <cell r="Q696" t="str">
            <v>573.SG</v>
          </cell>
          <cell r="R696">
            <v>40528.669920150707</v>
          </cell>
        </row>
        <row r="697">
          <cell r="Q697" t="str">
            <v>573.CAGW</v>
          </cell>
          <cell r="R697">
            <v>0</v>
          </cell>
        </row>
        <row r="698">
          <cell r="Q698" t="str">
            <v>573.CAGE</v>
          </cell>
          <cell r="R698">
            <v>0</v>
          </cell>
        </row>
        <row r="699">
          <cell r="Q699" t="str">
            <v>573.NA1</v>
          </cell>
          <cell r="R699">
            <v>40528.669920150707</v>
          </cell>
        </row>
        <row r="700">
          <cell r="Q700" t="str">
            <v>573.NA2</v>
          </cell>
          <cell r="R700">
            <v>0</v>
          </cell>
        </row>
        <row r="701">
          <cell r="Q701" t="str">
            <v>TOTAL TRANSMISSION EXPENSE.NA</v>
          </cell>
          <cell r="R701">
            <v>31289088.988083333</v>
          </cell>
        </row>
        <row r="702">
          <cell r="Q702" t="str">
            <v>TOTAL TRANSMISSION EXPENSE.NA1</v>
          </cell>
          <cell r="R702">
            <v>0</v>
          </cell>
        </row>
        <row r="703">
          <cell r="Q703" t="str">
            <v>Summary of Transmission Expense by Factor.NA</v>
          </cell>
          <cell r="R703">
            <v>0</v>
          </cell>
        </row>
        <row r="704">
          <cell r="Q704" t="str">
            <v>Summary of Transmission Expense by Factor.NA1</v>
          </cell>
          <cell r="R704">
            <v>0</v>
          </cell>
        </row>
        <row r="705">
          <cell r="Q705" t="str">
            <v>Summary of Transmission Expense by Factor.NA2</v>
          </cell>
          <cell r="R705">
            <v>1780883.0886711336</v>
          </cell>
        </row>
        <row r="706">
          <cell r="Q706" t="str">
            <v>Summary of Transmission Expense by Factor.NA3</v>
          </cell>
          <cell r="R706">
            <v>29477404.976418491</v>
          </cell>
        </row>
        <row r="707">
          <cell r="Q707" t="str">
            <v>Summary of Transmission Expense by Factor.NA4</v>
          </cell>
          <cell r="R707">
            <v>0</v>
          </cell>
        </row>
        <row r="708">
          <cell r="Q708" t="str">
            <v>Summary of Transmission Expense by Factor.NA5</v>
          </cell>
          <cell r="R708">
            <v>30800.922993712313</v>
          </cell>
        </row>
        <row r="709">
          <cell r="Q709" t="str">
            <v>Total Transmission Expense by Factor.NA</v>
          </cell>
          <cell r="R709">
            <v>31289088.988083337</v>
          </cell>
        </row>
        <row r="710">
          <cell r="Q710" t="str">
            <v>580.NA</v>
          </cell>
          <cell r="R710">
            <v>0</v>
          </cell>
        </row>
        <row r="711">
          <cell r="Q711" t="str">
            <v>580.S</v>
          </cell>
          <cell r="R711">
            <v>105891.05204010734</v>
          </cell>
        </row>
        <row r="712">
          <cell r="Q712" t="str">
            <v>580.SNPD</v>
          </cell>
          <cell r="R712">
            <v>757743.4893823379</v>
          </cell>
        </row>
        <row r="713">
          <cell r="Q713" t="str">
            <v>580.NA1</v>
          </cell>
          <cell r="R713">
            <v>863634.54142244521</v>
          </cell>
        </row>
        <row r="714">
          <cell r="Q714" t="str">
            <v>580.NA2</v>
          </cell>
          <cell r="R714">
            <v>0</v>
          </cell>
        </row>
        <row r="715">
          <cell r="Q715" t="str">
            <v>581.NA</v>
          </cell>
          <cell r="R715">
            <v>0</v>
          </cell>
        </row>
        <row r="716">
          <cell r="Q716" t="str">
            <v>581.S</v>
          </cell>
          <cell r="R716">
            <v>0</v>
          </cell>
        </row>
        <row r="717">
          <cell r="Q717" t="str">
            <v>581.SNPD</v>
          </cell>
          <cell r="R717">
            <v>815327.71540465741</v>
          </cell>
        </row>
        <row r="718">
          <cell r="Q718" t="str">
            <v>581.NA1</v>
          </cell>
          <cell r="R718">
            <v>815327.71540465741</v>
          </cell>
        </row>
        <row r="719">
          <cell r="Q719" t="str">
            <v>581.NA2</v>
          </cell>
          <cell r="R719">
            <v>0</v>
          </cell>
        </row>
        <row r="720">
          <cell r="Q720" t="str">
            <v>582.NA</v>
          </cell>
          <cell r="R720">
            <v>0</v>
          </cell>
        </row>
        <row r="721">
          <cell r="Q721" t="str">
            <v>582.S</v>
          </cell>
          <cell r="R721">
            <v>283703.50020491803</v>
          </cell>
        </row>
        <row r="722">
          <cell r="Q722" t="str">
            <v>582.SNPD</v>
          </cell>
          <cell r="R722">
            <v>3181.7155460154104</v>
          </cell>
        </row>
        <row r="723">
          <cell r="Q723" t="str">
            <v>582.NA1</v>
          </cell>
          <cell r="R723">
            <v>286885.21575093345</v>
          </cell>
        </row>
        <row r="724">
          <cell r="Q724" t="str">
            <v>582.NA2</v>
          </cell>
          <cell r="R724">
            <v>0</v>
          </cell>
        </row>
        <row r="725">
          <cell r="Q725" t="str">
            <v>583.NA</v>
          </cell>
          <cell r="R725">
            <v>0</v>
          </cell>
        </row>
        <row r="726">
          <cell r="Q726" t="str">
            <v>583.S</v>
          </cell>
          <cell r="R726">
            <v>424114.01434426231</v>
          </cell>
        </row>
        <row r="727">
          <cell r="Q727" t="str">
            <v>583.SNPD</v>
          </cell>
          <cell r="R727">
            <v>1993.2028196324584</v>
          </cell>
        </row>
        <row r="728">
          <cell r="Q728" t="str">
            <v>583.NA1</v>
          </cell>
          <cell r="R728">
            <v>426107.21716389479</v>
          </cell>
        </row>
        <row r="729">
          <cell r="Q729" t="str">
            <v>583.NA2</v>
          </cell>
          <cell r="R729">
            <v>0</v>
          </cell>
        </row>
        <row r="730">
          <cell r="Q730" t="str">
            <v>584.NA</v>
          </cell>
          <cell r="R730">
            <v>0</v>
          </cell>
        </row>
        <row r="731">
          <cell r="Q731" t="str">
            <v>584.S</v>
          </cell>
          <cell r="R731">
            <v>0</v>
          </cell>
        </row>
        <row r="732">
          <cell r="Q732" t="str">
            <v>584.SNPD</v>
          </cell>
          <cell r="R732">
            <v>0</v>
          </cell>
        </row>
        <row r="733">
          <cell r="Q733" t="str">
            <v>584.NA1</v>
          </cell>
          <cell r="R733">
            <v>0</v>
          </cell>
        </row>
        <row r="734">
          <cell r="Q734" t="str">
            <v>584.NA2</v>
          </cell>
          <cell r="R734">
            <v>0</v>
          </cell>
        </row>
        <row r="735">
          <cell r="Q735" t="str">
            <v>585.NA</v>
          </cell>
          <cell r="R735">
            <v>0</v>
          </cell>
        </row>
        <row r="736">
          <cell r="Q736" t="str">
            <v>585.S</v>
          </cell>
          <cell r="R736">
            <v>0</v>
          </cell>
        </row>
        <row r="737">
          <cell r="Q737" t="str">
            <v>585.SNPD</v>
          </cell>
          <cell r="R737">
            <v>13267.722827660675</v>
          </cell>
        </row>
        <row r="738">
          <cell r="Q738" t="str">
            <v>585.NA1</v>
          </cell>
          <cell r="R738">
            <v>13267.722827660675</v>
          </cell>
        </row>
        <row r="739">
          <cell r="Q739" t="str">
            <v>585.NA2</v>
          </cell>
          <cell r="R739">
            <v>0</v>
          </cell>
        </row>
        <row r="740">
          <cell r="Q740" t="str">
            <v>586.NA</v>
          </cell>
          <cell r="R740">
            <v>0</v>
          </cell>
        </row>
        <row r="741">
          <cell r="Q741" t="str">
            <v>586.S</v>
          </cell>
          <cell r="R741">
            <v>561859.86209016398</v>
          </cell>
        </row>
        <row r="742">
          <cell r="Q742" t="str">
            <v>586.SNPD</v>
          </cell>
          <cell r="R742">
            <v>25714.672458647343</v>
          </cell>
        </row>
        <row r="743">
          <cell r="Q743" t="str">
            <v>586.NA1</v>
          </cell>
          <cell r="R743">
            <v>587574.53454881138</v>
          </cell>
        </row>
        <row r="744">
          <cell r="Q744" t="str">
            <v>586.NA2</v>
          </cell>
          <cell r="R744">
            <v>0</v>
          </cell>
        </row>
        <row r="745">
          <cell r="Q745" t="str">
            <v>587.NA</v>
          </cell>
          <cell r="R745">
            <v>0</v>
          </cell>
        </row>
        <row r="746">
          <cell r="Q746" t="str">
            <v>587.S</v>
          </cell>
          <cell r="R746">
            <v>980058.00184426224</v>
          </cell>
        </row>
        <row r="747">
          <cell r="Q747" t="str">
            <v>587.SNPD</v>
          </cell>
          <cell r="R747">
            <v>0</v>
          </cell>
        </row>
        <row r="748">
          <cell r="Q748" t="str">
            <v>587.NA1</v>
          </cell>
          <cell r="R748">
            <v>980058.00184426224</v>
          </cell>
        </row>
        <row r="749">
          <cell r="Q749" t="str">
            <v>587.NA2</v>
          </cell>
          <cell r="R749">
            <v>0</v>
          </cell>
        </row>
        <row r="750">
          <cell r="Q750" t="str">
            <v>588.NA</v>
          </cell>
          <cell r="R750">
            <v>0</v>
          </cell>
        </row>
        <row r="751">
          <cell r="Q751" t="str">
            <v>588.S</v>
          </cell>
          <cell r="R751">
            <v>49874.791598360658</v>
          </cell>
        </row>
        <row r="752">
          <cell r="Q752" t="str">
            <v>588.SNPD</v>
          </cell>
          <cell r="R752">
            <v>260842.71022886963</v>
          </cell>
        </row>
        <row r="753">
          <cell r="Q753" t="str">
            <v>588.NA1</v>
          </cell>
          <cell r="R753">
            <v>310717.50182723027</v>
          </cell>
        </row>
        <row r="754">
          <cell r="Q754" t="str">
            <v>588.NA2</v>
          </cell>
          <cell r="R754">
            <v>0</v>
          </cell>
        </row>
        <row r="755">
          <cell r="Q755" t="str">
            <v>589.NA</v>
          </cell>
          <cell r="R755">
            <v>0</v>
          </cell>
        </row>
        <row r="756">
          <cell r="Q756" t="str">
            <v>589.S</v>
          </cell>
          <cell r="R756">
            <v>136933.80860655737</v>
          </cell>
        </row>
        <row r="757">
          <cell r="Q757" t="str">
            <v>589.SNPD</v>
          </cell>
          <cell r="R757">
            <v>6122.44051561991</v>
          </cell>
        </row>
        <row r="758">
          <cell r="Q758" t="str">
            <v>589.NA1</v>
          </cell>
          <cell r="R758">
            <v>143056.24912217728</v>
          </cell>
        </row>
        <row r="759">
          <cell r="Q759" t="str">
            <v>589.NA2</v>
          </cell>
          <cell r="R759">
            <v>0</v>
          </cell>
        </row>
        <row r="760">
          <cell r="Q760" t="str">
            <v>590.NA</v>
          </cell>
          <cell r="R760">
            <v>0</v>
          </cell>
        </row>
        <row r="761">
          <cell r="Q761" t="str">
            <v>590.S</v>
          </cell>
          <cell r="R761">
            <v>146652.79134655531</v>
          </cell>
        </row>
        <row r="762">
          <cell r="Q762" t="str">
            <v>590.SNPD</v>
          </cell>
          <cell r="R762">
            <v>224909.832042397</v>
          </cell>
        </row>
        <row r="763">
          <cell r="Q763" t="str">
            <v>590.NA1</v>
          </cell>
          <cell r="R763">
            <v>371562.62338895234</v>
          </cell>
        </row>
        <row r="764">
          <cell r="Q764" t="str">
            <v>590.NA2</v>
          </cell>
          <cell r="R764">
            <v>0</v>
          </cell>
        </row>
        <row r="765">
          <cell r="Q765" t="str">
            <v>591.NA</v>
          </cell>
          <cell r="R765">
            <v>0</v>
          </cell>
        </row>
        <row r="766">
          <cell r="Q766" t="str">
            <v>591.S</v>
          </cell>
          <cell r="R766">
            <v>110687.8579645094</v>
          </cell>
        </row>
        <row r="767">
          <cell r="Q767" t="str">
            <v>591.SNPD</v>
          </cell>
          <cell r="R767">
            <v>3353.8173448023886</v>
          </cell>
        </row>
        <row r="768">
          <cell r="Q768" t="str">
            <v>591.NA1</v>
          </cell>
          <cell r="R768">
            <v>114041.67530931179</v>
          </cell>
        </row>
        <row r="769">
          <cell r="Q769" t="str">
            <v>591.NA2</v>
          </cell>
          <cell r="R769">
            <v>0</v>
          </cell>
        </row>
        <row r="770">
          <cell r="Q770" t="str">
            <v>592.NA</v>
          </cell>
          <cell r="R770">
            <v>0</v>
          </cell>
        </row>
        <row r="771">
          <cell r="Q771" t="str">
            <v>592.S</v>
          </cell>
          <cell r="R771">
            <v>767520.47004175361</v>
          </cell>
        </row>
        <row r="772">
          <cell r="Q772" t="str">
            <v>592.SNPD</v>
          </cell>
          <cell r="R772">
            <v>123036.81512992874</v>
          </cell>
        </row>
        <row r="773">
          <cell r="Q773" t="str">
            <v>592.NA1</v>
          </cell>
          <cell r="R773">
            <v>890557.28517168236</v>
          </cell>
        </row>
        <row r="774">
          <cell r="Q774" t="str">
            <v>593.NA</v>
          </cell>
          <cell r="R774">
            <v>0</v>
          </cell>
        </row>
        <row r="775">
          <cell r="Q775" t="str">
            <v>593.S</v>
          </cell>
          <cell r="R775">
            <v>4520782.9769972563</v>
          </cell>
        </row>
        <row r="776">
          <cell r="Q776" t="str">
            <v>593.SNPD</v>
          </cell>
          <cell r="R776">
            <v>96516.499525455933</v>
          </cell>
        </row>
        <row r="777">
          <cell r="Q777" t="str">
            <v>593.NA1</v>
          </cell>
          <cell r="R777">
            <v>4617299.476522712</v>
          </cell>
        </row>
        <row r="778">
          <cell r="Q778" t="str">
            <v>593.NA2</v>
          </cell>
          <cell r="R778">
            <v>0</v>
          </cell>
        </row>
        <row r="779">
          <cell r="Q779" t="str">
            <v>594.NA</v>
          </cell>
          <cell r="R779">
            <v>0</v>
          </cell>
        </row>
        <row r="780">
          <cell r="Q780" t="str">
            <v>594.S</v>
          </cell>
          <cell r="R780">
            <v>971186.6027557411</v>
          </cell>
        </row>
        <row r="781">
          <cell r="Q781" t="str">
            <v>594.SNPD</v>
          </cell>
          <cell r="R781">
            <v>2537.2581409696868</v>
          </cell>
        </row>
        <row r="782">
          <cell r="Q782" t="str">
            <v>594.NA1</v>
          </cell>
          <cell r="R782">
            <v>973723.86089671077</v>
          </cell>
        </row>
        <row r="783">
          <cell r="Q783" t="str">
            <v>594.NA2</v>
          </cell>
          <cell r="R783">
            <v>0</v>
          </cell>
        </row>
        <row r="784">
          <cell r="Q784" t="str">
            <v>595.NA</v>
          </cell>
          <cell r="R784">
            <v>0</v>
          </cell>
        </row>
        <row r="785">
          <cell r="Q785" t="str">
            <v>595.S</v>
          </cell>
          <cell r="R785">
            <v>0</v>
          </cell>
        </row>
        <row r="786">
          <cell r="Q786" t="str">
            <v>595.SNPD</v>
          </cell>
          <cell r="R786">
            <v>66518.169088887851</v>
          </cell>
        </row>
        <row r="787">
          <cell r="Q787" t="str">
            <v>595.NA1</v>
          </cell>
          <cell r="R787">
            <v>66518.169088887851</v>
          </cell>
        </row>
        <row r="788">
          <cell r="Q788" t="str">
            <v>595.NA2</v>
          </cell>
          <cell r="R788">
            <v>0</v>
          </cell>
        </row>
        <row r="789">
          <cell r="Q789" t="str">
            <v>596.NA</v>
          </cell>
          <cell r="R789">
            <v>0</v>
          </cell>
        </row>
        <row r="790">
          <cell r="Q790" t="str">
            <v>596.S</v>
          </cell>
          <cell r="R790">
            <v>197395.56300626305</v>
          </cell>
        </row>
        <row r="791">
          <cell r="Q791" t="str">
            <v>596.SNPD</v>
          </cell>
          <cell r="R791">
            <v>0</v>
          </cell>
        </row>
        <row r="792">
          <cell r="Q792" t="str">
            <v>596.NA1</v>
          </cell>
          <cell r="R792">
            <v>197395.56300626305</v>
          </cell>
        </row>
        <row r="793">
          <cell r="Q793" t="str">
            <v>596.NA2</v>
          </cell>
          <cell r="R793">
            <v>0</v>
          </cell>
        </row>
        <row r="794">
          <cell r="Q794" t="str">
            <v>597.NA</v>
          </cell>
          <cell r="R794">
            <v>0</v>
          </cell>
        </row>
        <row r="795">
          <cell r="Q795" t="str">
            <v>597.S</v>
          </cell>
          <cell r="R795">
            <v>336945.51740083512</v>
          </cell>
        </row>
        <row r="796">
          <cell r="Q796" t="str">
            <v>597.SNPD</v>
          </cell>
          <cell r="R796">
            <v>118865.63526864408</v>
          </cell>
        </row>
        <row r="797">
          <cell r="Q797" t="str">
            <v>597.NA1</v>
          </cell>
          <cell r="R797">
            <v>455811.1526694792</v>
          </cell>
        </row>
        <row r="798">
          <cell r="Q798" t="str">
            <v>597.NA2</v>
          </cell>
          <cell r="R798">
            <v>0</v>
          </cell>
        </row>
        <row r="799">
          <cell r="Q799" t="str">
            <v>598.NA</v>
          </cell>
          <cell r="R799">
            <v>0</v>
          </cell>
        </row>
        <row r="800">
          <cell r="Q800" t="str">
            <v>598.S</v>
          </cell>
          <cell r="R800">
            <v>27110.203716075157</v>
          </cell>
        </row>
        <row r="801">
          <cell r="Q801" t="str">
            <v>598.SNPD</v>
          </cell>
          <cell r="R801">
            <v>112009.8461263147</v>
          </cell>
        </row>
        <row r="802">
          <cell r="Q802" t="str">
            <v>598.NA1</v>
          </cell>
          <cell r="R802">
            <v>139120.04984238985</v>
          </cell>
        </row>
        <row r="803">
          <cell r="Q803" t="str">
            <v>598.NA2</v>
          </cell>
          <cell r="R803">
            <v>0</v>
          </cell>
        </row>
        <row r="804">
          <cell r="Q804" t="str">
            <v>TOTAL DISTRIBUTION EXPENSE.NA</v>
          </cell>
          <cell r="R804">
            <v>12252658.555808458</v>
          </cell>
        </row>
        <row r="805">
          <cell r="Q805" t="str">
            <v>TOTAL DISTRIBUTION EXPENSE.NA1</v>
          </cell>
          <cell r="R805">
            <v>0</v>
          </cell>
        </row>
        <row r="806">
          <cell r="Q806" t="str">
            <v>TOTAL DISTRIBUTION EXPENSE.NA2</v>
          </cell>
          <cell r="R806">
            <v>0</v>
          </cell>
        </row>
        <row r="807">
          <cell r="Q807" t="str">
            <v>Summary of Distribution Expense by Factor.NA</v>
          </cell>
          <cell r="R807">
            <v>0</v>
          </cell>
        </row>
        <row r="808">
          <cell r="Q808" t="str">
            <v>Summary of Distribution Expense by Factor.NA1</v>
          </cell>
          <cell r="R808">
            <v>9620717.0139576197</v>
          </cell>
        </row>
        <row r="809">
          <cell r="Q809" t="str">
            <v>Summary of Distribution Expense by Factor.NA2</v>
          </cell>
          <cell r="R809">
            <v>2631941.5418508407</v>
          </cell>
        </row>
        <row r="810">
          <cell r="Q810" t="str">
            <v>Summary of Distribution Expense by Factor.NA3</v>
          </cell>
          <cell r="R810">
            <v>0</v>
          </cell>
        </row>
        <row r="811">
          <cell r="Q811" t="str">
            <v>Total Distribution Expense by Factor.NA</v>
          </cell>
          <cell r="R811">
            <v>12252658.55580846</v>
          </cell>
        </row>
        <row r="812">
          <cell r="Q812" t="str">
            <v>Total Distribution Expense by Factor.NA1</v>
          </cell>
          <cell r="R812">
            <v>0</v>
          </cell>
        </row>
        <row r="813">
          <cell r="Q813" t="str">
            <v>901.NA</v>
          </cell>
          <cell r="R813">
            <v>0</v>
          </cell>
        </row>
        <row r="814">
          <cell r="Q814" t="str">
            <v>901.S</v>
          </cell>
          <cell r="R814">
            <v>0</v>
          </cell>
        </row>
        <row r="815">
          <cell r="Q815" t="str">
            <v>901.CN</v>
          </cell>
          <cell r="R815">
            <v>175197.17684303474</v>
          </cell>
        </row>
        <row r="816">
          <cell r="Q816" t="str">
            <v>901.NA1</v>
          </cell>
          <cell r="R816">
            <v>175197.17684303474</v>
          </cell>
        </row>
        <row r="817">
          <cell r="Q817" t="str">
            <v>901.NA2</v>
          </cell>
          <cell r="R817">
            <v>0</v>
          </cell>
        </row>
        <row r="818">
          <cell r="Q818" t="str">
            <v>902.NA</v>
          </cell>
          <cell r="R818">
            <v>0</v>
          </cell>
        </row>
        <row r="819">
          <cell r="Q819" t="str">
            <v>902.S</v>
          </cell>
          <cell r="R819">
            <v>822789.56428482197</v>
          </cell>
        </row>
        <row r="820">
          <cell r="Q820" t="str">
            <v>902.CN</v>
          </cell>
          <cell r="R820">
            <v>153940.7581430487</v>
          </cell>
        </row>
        <row r="821">
          <cell r="Q821" t="str">
            <v>902.NA1</v>
          </cell>
          <cell r="R821">
            <v>976730.32242787071</v>
          </cell>
        </row>
        <row r="822">
          <cell r="Q822" t="str">
            <v>902.NA2</v>
          </cell>
          <cell r="R822">
            <v>0</v>
          </cell>
        </row>
        <row r="823">
          <cell r="Q823" t="str">
            <v>903.NA</v>
          </cell>
          <cell r="R823">
            <v>0</v>
          </cell>
        </row>
        <row r="824">
          <cell r="Q824" t="str">
            <v>903.S</v>
          </cell>
          <cell r="R824">
            <v>604565.89045153314</v>
          </cell>
        </row>
        <row r="825">
          <cell r="Q825" t="str">
            <v>903.CN</v>
          </cell>
          <cell r="R825">
            <v>3165704.9483128665</v>
          </cell>
        </row>
        <row r="826">
          <cell r="Q826" t="str">
            <v>903.NA1</v>
          </cell>
          <cell r="R826">
            <v>3770270.8387643998</v>
          </cell>
        </row>
        <row r="827">
          <cell r="Q827" t="str">
            <v>903.NA2</v>
          </cell>
          <cell r="R827">
            <v>0</v>
          </cell>
        </row>
        <row r="828">
          <cell r="Q828" t="str">
            <v>904.NA</v>
          </cell>
          <cell r="R828">
            <v>0</v>
          </cell>
        </row>
        <row r="829">
          <cell r="Q829" t="str">
            <v>904.S</v>
          </cell>
          <cell r="R829">
            <v>2038688.2306832401</v>
          </cell>
        </row>
        <row r="830">
          <cell r="Q830" t="str">
            <v>904.SG</v>
          </cell>
          <cell r="R830">
            <v>0</v>
          </cell>
        </row>
        <row r="831">
          <cell r="Q831" t="str">
            <v>904.CN</v>
          </cell>
          <cell r="R831">
            <v>1236.4526740683316</v>
          </cell>
        </row>
        <row r="832">
          <cell r="Q832" t="str">
            <v>904.NA1</v>
          </cell>
          <cell r="R832">
            <v>2039924.6833573084</v>
          </cell>
        </row>
        <row r="833">
          <cell r="Q833" t="str">
            <v>904.NA2</v>
          </cell>
          <cell r="R833">
            <v>0</v>
          </cell>
        </row>
        <row r="834">
          <cell r="Q834" t="str">
            <v>905.NA</v>
          </cell>
          <cell r="R834">
            <v>0</v>
          </cell>
        </row>
        <row r="835">
          <cell r="Q835" t="str">
            <v>905.S</v>
          </cell>
          <cell r="R835">
            <v>0</v>
          </cell>
        </row>
        <row r="836">
          <cell r="Q836" t="str">
            <v>905.CN</v>
          </cell>
          <cell r="R836">
            <v>5260.179757540438</v>
          </cell>
        </row>
        <row r="837">
          <cell r="Q837" t="str">
            <v>905.NA1</v>
          </cell>
          <cell r="R837">
            <v>5260.179757540438</v>
          </cell>
        </row>
        <row r="838">
          <cell r="Q838" t="str">
            <v>905.NA2</v>
          </cell>
          <cell r="R838">
            <v>0</v>
          </cell>
        </row>
        <row r="839">
          <cell r="Q839" t="str">
            <v>TOTAL CUSTOMER ACCOUNTS EXP.NA</v>
          </cell>
          <cell r="R839">
            <v>6967383.2011501538</v>
          </cell>
        </row>
        <row r="840">
          <cell r="Q840" t="str">
            <v>TOTAL CUSTOMER ACCOUNTS EXP.NA1</v>
          </cell>
          <cell r="R840">
            <v>0</v>
          </cell>
        </row>
        <row r="841">
          <cell r="Q841" t="str">
            <v>Summary of Customer Accts Exp by Factor.NA</v>
          </cell>
          <cell r="R841">
            <v>0</v>
          </cell>
        </row>
        <row r="842">
          <cell r="Q842" t="str">
            <v>Summary of Customer Accts Exp by Factor.NA1</v>
          </cell>
          <cell r="R842">
            <v>3466043.6854195953</v>
          </cell>
        </row>
        <row r="843">
          <cell r="Q843" t="str">
            <v>Summary of Customer Accts Exp by Factor.NA2</v>
          </cell>
          <cell r="R843">
            <v>3501339.5157305589</v>
          </cell>
        </row>
        <row r="844">
          <cell r="Q844" t="str">
            <v>Summary of Customer Accts Exp by Factor.NA3</v>
          </cell>
          <cell r="R844">
            <v>0</v>
          </cell>
        </row>
        <row r="845">
          <cell r="Q845" t="str">
            <v>Total Customer Accounts Expense by Factor.NA</v>
          </cell>
          <cell r="R845">
            <v>6967383.2011501547</v>
          </cell>
        </row>
        <row r="846">
          <cell r="Q846" t="str">
            <v>Total Customer Accounts Expense by Factor.NA1</v>
          </cell>
          <cell r="R846">
            <v>0</v>
          </cell>
        </row>
        <row r="847">
          <cell r="Q847" t="str">
            <v>907.NA</v>
          </cell>
          <cell r="R847">
            <v>0</v>
          </cell>
        </row>
        <row r="848">
          <cell r="Q848" t="str">
            <v>907.S</v>
          </cell>
          <cell r="R848">
            <v>0</v>
          </cell>
        </row>
        <row r="849">
          <cell r="Q849" t="str">
            <v>907.CN</v>
          </cell>
          <cell r="R849">
            <v>23680.971740832523</v>
          </cell>
        </row>
        <row r="850">
          <cell r="Q850" t="str">
            <v>907.NA1</v>
          </cell>
          <cell r="R850">
            <v>23680.971740832523</v>
          </cell>
        </row>
        <row r="851">
          <cell r="Q851" t="str">
            <v>907.NA2</v>
          </cell>
          <cell r="R851">
            <v>0</v>
          </cell>
        </row>
        <row r="852">
          <cell r="Q852" t="str">
            <v>908.NA</v>
          </cell>
          <cell r="R852">
            <v>0</v>
          </cell>
        </row>
        <row r="853">
          <cell r="Q853" t="str">
            <v>908.S</v>
          </cell>
          <cell r="R853">
            <v>427453.33988052234</v>
          </cell>
        </row>
        <row r="854">
          <cell r="Q854" t="str">
            <v>908.CN</v>
          </cell>
          <cell r="R854">
            <v>93302.646283251568</v>
          </cell>
        </row>
        <row r="855">
          <cell r="Q855" t="str">
            <v>908.NA1</v>
          </cell>
          <cell r="R855">
            <v>520755.98616377392</v>
          </cell>
        </row>
        <row r="856">
          <cell r="Q856" t="str">
            <v>908.NA2</v>
          </cell>
          <cell r="R856">
            <v>0</v>
          </cell>
        </row>
        <row r="857">
          <cell r="Q857" t="str">
            <v>909.NA</v>
          </cell>
          <cell r="R857">
            <v>0</v>
          </cell>
        </row>
        <row r="858">
          <cell r="Q858" t="str">
            <v>909.S</v>
          </cell>
          <cell r="R858">
            <v>113240.35721989215</v>
          </cell>
        </row>
        <row r="859">
          <cell r="Q859" t="str">
            <v>909.CN</v>
          </cell>
          <cell r="R859">
            <v>124846.99388206431</v>
          </cell>
        </row>
        <row r="860">
          <cell r="Q860" t="str">
            <v>909.NA1</v>
          </cell>
          <cell r="R860">
            <v>238087.35110195645</v>
          </cell>
        </row>
        <row r="861">
          <cell r="Q861" t="str">
            <v>909.NA2</v>
          </cell>
          <cell r="R861">
            <v>0</v>
          </cell>
        </row>
        <row r="862">
          <cell r="Q862" t="str">
            <v>910.NA</v>
          </cell>
          <cell r="R862">
            <v>0</v>
          </cell>
        </row>
        <row r="863">
          <cell r="Q863" t="str">
            <v>910.S</v>
          </cell>
          <cell r="R863">
            <v>0</v>
          </cell>
        </row>
        <row r="864">
          <cell r="Q864" t="str">
            <v>910.CN</v>
          </cell>
          <cell r="R864">
            <v>8369.3776147922581</v>
          </cell>
        </row>
        <row r="865">
          <cell r="Q865" t="str">
            <v>910.NA1</v>
          </cell>
          <cell r="R865">
            <v>0</v>
          </cell>
        </row>
        <row r="866">
          <cell r="Q866" t="str">
            <v>910.NA2</v>
          </cell>
          <cell r="R866">
            <v>8369.3776147922581</v>
          </cell>
        </row>
        <row r="867">
          <cell r="Q867" t="str">
            <v>910.NA3</v>
          </cell>
          <cell r="R867">
            <v>0</v>
          </cell>
        </row>
        <row r="868">
          <cell r="Q868" t="str">
            <v>TOTAL CUSTOMER SERVICE EXPENSE.NA</v>
          </cell>
          <cell r="R868">
            <v>790893.68662135524</v>
          </cell>
        </row>
        <row r="869">
          <cell r="Q869" t="str">
            <v>TOTAL CUSTOMER SERVICE EXPENSE.NA1</v>
          </cell>
          <cell r="R869">
            <v>0</v>
          </cell>
        </row>
        <row r="870">
          <cell r="Q870" t="str">
            <v>TOTAL CUSTOMER SERVICE EXPENSE.NA2</v>
          </cell>
          <cell r="R870">
            <v>0</v>
          </cell>
        </row>
        <row r="871">
          <cell r="Q871" t="str">
            <v>Summary of Customer Service Exp by Factor.NA</v>
          </cell>
          <cell r="R871">
            <v>0</v>
          </cell>
        </row>
        <row r="872">
          <cell r="Q872" t="str">
            <v>Summary of Customer Service Exp by Factor.NA1</v>
          </cell>
          <cell r="R872">
            <v>540693.69710041443</v>
          </cell>
        </row>
        <row r="873">
          <cell r="Q873" t="str">
            <v>Summary of Customer Service Exp by Factor.NA2</v>
          </cell>
          <cell r="R873">
            <v>250199.98952094067</v>
          </cell>
        </row>
        <row r="874">
          <cell r="Q874" t="str">
            <v>Summary of Customer Service Exp by Factor.NA3</v>
          </cell>
          <cell r="R874">
            <v>0</v>
          </cell>
        </row>
        <row r="875">
          <cell r="Q875" t="str">
            <v>Total Customer Service Expense by Factor.NA</v>
          </cell>
          <cell r="R875">
            <v>790893.68662135513</v>
          </cell>
        </row>
        <row r="876">
          <cell r="Q876" t="str">
            <v>Total Customer Service Expense by Factor.NA1</v>
          </cell>
          <cell r="R876">
            <v>0</v>
          </cell>
        </row>
        <row r="877">
          <cell r="Q877" t="str">
            <v>Total Customer Service Expense by Factor.NA2</v>
          </cell>
          <cell r="R877">
            <v>0</v>
          </cell>
        </row>
        <row r="878">
          <cell r="Q878" t="str">
            <v>911.NA</v>
          </cell>
          <cell r="R878">
            <v>0</v>
          </cell>
        </row>
        <row r="879">
          <cell r="Q879" t="str">
            <v>911.S</v>
          </cell>
          <cell r="R879">
            <v>0</v>
          </cell>
        </row>
        <row r="880">
          <cell r="Q880" t="str">
            <v>911.CN</v>
          </cell>
          <cell r="R880">
            <v>0</v>
          </cell>
        </row>
        <row r="881">
          <cell r="Q881" t="str">
            <v>911.NA1</v>
          </cell>
          <cell r="R881">
            <v>0</v>
          </cell>
        </row>
        <row r="882">
          <cell r="Q882" t="str">
            <v>911.NA2</v>
          </cell>
          <cell r="R882">
            <v>0</v>
          </cell>
        </row>
        <row r="883">
          <cell r="Q883" t="str">
            <v>912.NA</v>
          </cell>
          <cell r="R883">
            <v>0</v>
          </cell>
        </row>
        <row r="884">
          <cell r="Q884" t="str">
            <v>912.S</v>
          </cell>
          <cell r="R884">
            <v>0</v>
          </cell>
        </row>
        <row r="885">
          <cell r="Q885" t="str">
            <v>912.CN</v>
          </cell>
          <cell r="R885">
            <v>0</v>
          </cell>
        </row>
        <row r="886">
          <cell r="Q886" t="str">
            <v>912.NA1</v>
          </cell>
          <cell r="R886">
            <v>0</v>
          </cell>
        </row>
        <row r="887">
          <cell r="Q887" t="str">
            <v>912.NA2</v>
          </cell>
          <cell r="R887">
            <v>0</v>
          </cell>
        </row>
        <row r="888">
          <cell r="Q888" t="str">
            <v>913.NA</v>
          </cell>
          <cell r="R888">
            <v>0</v>
          </cell>
        </row>
        <row r="889">
          <cell r="Q889" t="str">
            <v>913.S</v>
          </cell>
          <cell r="R889">
            <v>0</v>
          </cell>
        </row>
        <row r="890">
          <cell r="Q890" t="str">
            <v>913.CN</v>
          </cell>
          <cell r="R890">
            <v>0</v>
          </cell>
        </row>
        <row r="891">
          <cell r="Q891" t="str">
            <v>913.NA1</v>
          </cell>
          <cell r="R891">
            <v>0</v>
          </cell>
        </row>
        <row r="892">
          <cell r="Q892" t="str">
            <v>913.NA2</v>
          </cell>
          <cell r="R892">
            <v>0</v>
          </cell>
        </row>
        <row r="893">
          <cell r="Q893" t="str">
            <v>916.NA</v>
          </cell>
          <cell r="R893">
            <v>0</v>
          </cell>
        </row>
        <row r="894">
          <cell r="Q894" t="str">
            <v>916.S</v>
          </cell>
          <cell r="R894">
            <v>0</v>
          </cell>
        </row>
        <row r="895">
          <cell r="Q895" t="str">
            <v>916.CN</v>
          </cell>
          <cell r="R895">
            <v>0</v>
          </cell>
        </row>
        <row r="896">
          <cell r="Q896" t="str">
            <v>916.NA1</v>
          </cell>
          <cell r="R896">
            <v>0</v>
          </cell>
        </row>
        <row r="897">
          <cell r="Q897" t="str">
            <v>916.NA2</v>
          </cell>
          <cell r="R897">
            <v>0</v>
          </cell>
        </row>
        <row r="898">
          <cell r="Q898" t="str">
            <v>TOTAL SALES EXPENSE.NA</v>
          </cell>
          <cell r="R898">
            <v>0</v>
          </cell>
        </row>
        <row r="899">
          <cell r="Q899" t="str">
            <v>TOTAL SALES EXPENSE.NA1</v>
          </cell>
          <cell r="R899">
            <v>0</v>
          </cell>
        </row>
        <row r="900">
          <cell r="Q900" t="str">
            <v>TOTAL SALES EXPENSE.NA2</v>
          </cell>
          <cell r="R900">
            <v>0</v>
          </cell>
        </row>
        <row r="901">
          <cell r="Q901" t="str">
            <v>Total Sales Expense by Factor.NA</v>
          </cell>
          <cell r="R901">
            <v>0</v>
          </cell>
        </row>
        <row r="902">
          <cell r="Q902" t="str">
            <v>Total Sales Expense by Factor.NA1</v>
          </cell>
          <cell r="R902">
            <v>0</v>
          </cell>
        </row>
        <row r="903">
          <cell r="Q903" t="str">
            <v>Total Sales Expense by Factor.NA2</v>
          </cell>
          <cell r="R903">
            <v>0</v>
          </cell>
        </row>
        <row r="904">
          <cell r="Q904" t="str">
            <v>Total Sales Expense by Factor.NA3</v>
          </cell>
          <cell r="R904">
            <v>0</v>
          </cell>
        </row>
        <row r="905">
          <cell r="Q905" t="str">
            <v>Total Sales Expense by Factor.NA4</v>
          </cell>
          <cell r="R905">
            <v>0</v>
          </cell>
        </row>
        <row r="906">
          <cell r="Q906" t="str">
            <v>Total Customer Service Exp Including Sales.NA</v>
          </cell>
          <cell r="R906">
            <v>790893.68662135513</v>
          </cell>
        </row>
        <row r="907">
          <cell r="Q907" t="str">
            <v>920.NA</v>
          </cell>
          <cell r="R907">
            <v>0</v>
          </cell>
        </row>
        <row r="908">
          <cell r="Q908" t="str">
            <v>920.S</v>
          </cell>
          <cell r="R908">
            <v>-17225.935124479944</v>
          </cell>
        </row>
        <row r="909">
          <cell r="Q909" t="str">
            <v>920.CN</v>
          </cell>
          <cell r="R909">
            <v>0</v>
          </cell>
        </row>
        <row r="910">
          <cell r="Q910" t="str">
            <v>920.SO</v>
          </cell>
          <cell r="R910">
            <v>5422383.8855599565</v>
          </cell>
        </row>
        <row r="911">
          <cell r="Q911" t="str">
            <v>920.NA1</v>
          </cell>
          <cell r="R911">
            <v>5405157.9504354764</v>
          </cell>
        </row>
        <row r="912">
          <cell r="Q912" t="str">
            <v>920.NA2</v>
          </cell>
          <cell r="R912">
            <v>0</v>
          </cell>
        </row>
        <row r="913">
          <cell r="Q913" t="str">
            <v>921.NA</v>
          </cell>
          <cell r="R913">
            <v>0</v>
          </cell>
        </row>
        <row r="914">
          <cell r="Q914" t="str">
            <v>921.S</v>
          </cell>
          <cell r="R914">
            <v>1210.2022404202721</v>
          </cell>
        </row>
        <row r="915">
          <cell r="Q915" t="str">
            <v>921.CN</v>
          </cell>
          <cell r="R915">
            <v>13283.815108007091</v>
          </cell>
        </row>
        <row r="916">
          <cell r="Q916" t="str">
            <v>921.SO</v>
          </cell>
          <cell r="R916">
            <v>568656.61160781875</v>
          </cell>
        </row>
        <row r="917">
          <cell r="Q917" t="str">
            <v>921.NA1</v>
          </cell>
          <cell r="R917">
            <v>583150.62895624607</v>
          </cell>
        </row>
        <row r="918">
          <cell r="Q918" t="str">
            <v>921.NA2</v>
          </cell>
          <cell r="R918">
            <v>0</v>
          </cell>
        </row>
        <row r="919">
          <cell r="Q919" t="str">
            <v>922.NA</v>
          </cell>
          <cell r="R919">
            <v>0</v>
          </cell>
        </row>
        <row r="920">
          <cell r="Q920" t="str">
            <v>922.S</v>
          </cell>
          <cell r="R920">
            <v>0</v>
          </cell>
        </row>
        <row r="921">
          <cell r="Q921" t="str">
            <v>922.CN</v>
          </cell>
          <cell r="R921">
            <v>0</v>
          </cell>
        </row>
        <row r="922">
          <cell r="Q922" t="str">
            <v>922.SO</v>
          </cell>
          <cell r="R922">
            <v>-2132003.9403357035</v>
          </cell>
        </row>
        <row r="923">
          <cell r="Q923" t="str">
            <v>922.NA1</v>
          </cell>
          <cell r="R923">
            <v>-2132003.9403357035</v>
          </cell>
        </row>
        <row r="924">
          <cell r="Q924" t="str">
            <v>922.NA2</v>
          </cell>
          <cell r="R924">
            <v>0</v>
          </cell>
        </row>
        <row r="925">
          <cell r="Q925" t="str">
            <v>923.NA</v>
          </cell>
          <cell r="R925">
            <v>0</v>
          </cell>
        </row>
        <row r="926">
          <cell r="Q926" t="str">
            <v>923.S</v>
          </cell>
          <cell r="R926">
            <v>27874.498441558448</v>
          </cell>
        </row>
        <row r="927">
          <cell r="Q927" t="str">
            <v>923.CAGW</v>
          </cell>
          <cell r="R927">
            <v>204237.01714218513</v>
          </cell>
        </row>
        <row r="928">
          <cell r="Q928" t="str">
            <v>923.SO</v>
          </cell>
          <cell r="R928">
            <v>1033115.8221478657</v>
          </cell>
        </row>
        <row r="929">
          <cell r="Q929" t="str">
            <v>923.NA1</v>
          </cell>
          <cell r="R929">
            <v>1265227.3377316091</v>
          </cell>
        </row>
        <row r="930">
          <cell r="Q930" t="str">
            <v>923.NA2</v>
          </cell>
          <cell r="R930">
            <v>0</v>
          </cell>
        </row>
        <row r="931">
          <cell r="Q931" t="str">
            <v>924.NA</v>
          </cell>
          <cell r="R931">
            <v>0</v>
          </cell>
        </row>
        <row r="932">
          <cell r="Q932" t="str">
            <v>924.S</v>
          </cell>
          <cell r="R932">
            <v>0</v>
          </cell>
        </row>
        <row r="933">
          <cell r="Q933" t="str">
            <v>924.CAGW</v>
          </cell>
          <cell r="R933">
            <v>0</v>
          </cell>
        </row>
        <row r="934">
          <cell r="Q934" t="str">
            <v>924.SO</v>
          </cell>
          <cell r="R934">
            <v>408206.23975853331</v>
          </cell>
        </row>
        <row r="935">
          <cell r="Q935" t="str">
            <v>924.NA1</v>
          </cell>
          <cell r="R935">
            <v>408206.23975853331</v>
          </cell>
        </row>
        <row r="936">
          <cell r="Q936" t="str">
            <v>924.NA2</v>
          </cell>
          <cell r="R936">
            <v>0</v>
          </cell>
        </row>
        <row r="937">
          <cell r="Q937" t="str">
            <v>925.NA</v>
          </cell>
          <cell r="R937">
            <v>0</v>
          </cell>
        </row>
        <row r="938">
          <cell r="Q938" t="str">
            <v>925.S</v>
          </cell>
          <cell r="R938">
            <v>0</v>
          </cell>
        </row>
        <row r="939">
          <cell r="Q939" t="str">
            <v>925.SO</v>
          </cell>
          <cell r="R939">
            <v>1138852.1114047219</v>
          </cell>
        </row>
        <row r="940">
          <cell r="Q940" t="str">
            <v>925.NA1</v>
          </cell>
          <cell r="R940">
            <v>1138852.1114047219</v>
          </cell>
        </row>
        <row r="941">
          <cell r="Q941" t="str">
            <v>925.NA2</v>
          </cell>
          <cell r="R941">
            <v>0</v>
          </cell>
        </row>
        <row r="942">
          <cell r="Q942" t="str">
            <v>926.NA</v>
          </cell>
          <cell r="R942">
            <v>0</v>
          </cell>
        </row>
        <row r="943">
          <cell r="Q943" t="str">
            <v>926.S</v>
          </cell>
          <cell r="R943">
            <v>0</v>
          </cell>
        </row>
        <row r="944">
          <cell r="Q944" t="str">
            <v>926.CN</v>
          </cell>
          <cell r="R944">
            <v>0</v>
          </cell>
        </row>
        <row r="945">
          <cell r="Q945" t="str">
            <v>926.SO</v>
          </cell>
          <cell r="R945">
            <v>0</v>
          </cell>
        </row>
        <row r="946">
          <cell r="Q946" t="str">
            <v>926.NA1</v>
          </cell>
          <cell r="R946">
            <v>0</v>
          </cell>
        </row>
        <row r="947">
          <cell r="Q947" t="str">
            <v>926.NA2</v>
          </cell>
          <cell r="R947">
            <v>0</v>
          </cell>
        </row>
        <row r="948">
          <cell r="Q948" t="str">
            <v>927.NA</v>
          </cell>
          <cell r="R948">
            <v>0</v>
          </cell>
        </row>
        <row r="949">
          <cell r="Q949" t="str">
            <v>927.S</v>
          </cell>
          <cell r="R949">
            <v>0</v>
          </cell>
        </row>
        <row r="950">
          <cell r="Q950" t="str">
            <v>927.SO</v>
          </cell>
          <cell r="R950">
            <v>0</v>
          </cell>
        </row>
        <row r="951">
          <cell r="Q951" t="str">
            <v>927.NA1</v>
          </cell>
          <cell r="R951">
            <v>0</v>
          </cell>
        </row>
        <row r="952">
          <cell r="Q952" t="str">
            <v>927.NA2</v>
          </cell>
          <cell r="R952">
            <v>0</v>
          </cell>
        </row>
        <row r="953">
          <cell r="Q953" t="str">
            <v>928.NA</v>
          </cell>
          <cell r="R953">
            <v>0</v>
          </cell>
        </row>
        <row r="954">
          <cell r="Q954" t="str">
            <v>928.S</v>
          </cell>
          <cell r="R954">
            <v>2601178.9583905707</v>
          </cell>
        </row>
        <row r="955">
          <cell r="Q955" t="str">
            <v>928.CN</v>
          </cell>
          <cell r="R955">
            <v>0</v>
          </cell>
        </row>
        <row r="956">
          <cell r="Q956" t="str">
            <v>928.SO</v>
          </cell>
          <cell r="R956">
            <v>164331.6899421885</v>
          </cell>
        </row>
        <row r="957">
          <cell r="Q957" t="str">
            <v>928.CAGW</v>
          </cell>
          <cell r="R957">
            <v>506936.26092508115</v>
          </cell>
        </row>
        <row r="958">
          <cell r="Q958" t="str">
            <v>928.CAGE</v>
          </cell>
          <cell r="R958">
            <v>0</v>
          </cell>
        </row>
        <row r="959">
          <cell r="Q959" t="str">
            <v>928.SG</v>
          </cell>
          <cell r="R959">
            <v>161510.66066548484</v>
          </cell>
        </row>
        <row r="960">
          <cell r="Q960" t="str">
            <v>928.NA1</v>
          </cell>
          <cell r="R960">
            <v>3433957.5699233254</v>
          </cell>
        </row>
        <row r="961">
          <cell r="Q961" t="str">
            <v>928.NA2</v>
          </cell>
          <cell r="R961">
            <v>0</v>
          </cell>
        </row>
        <row r="962">
          <cell r="Q962" t="str">
            <v>929.NA</v>
          </cell>
          <cell r="R962">
            <v>0</v>
          </cell>
        </row>
        <row r="963">
          <cell r="Q963" t="str">
            <v>929.S</v>
          </cell>
          <cell r="R963">
            <v>-653029.00113219256</v>
          </cell>
        </row>
        <row r="964">
          <cell r="Q964" t="str">
            <v>929.CAGW</v>
          </cell>
          <cell r="R964">
            <v>819135.22129405942</v>
          </cell>
        </row>
        <row r="965">
          <cell r="Q965" t="str">
            <v>929.CN</v>
          </cell>
          <cell r="R965">
            <v>-114.8024014377407</v>
          </cell>
        </row>
        <row r="966">
          <cell r="Q966" t="str">
            <v>929.JBG</v>
          </cell>
          <cell r="R966">
            <v>0</v>
          </cell>
        </row>
        <row r="967">
          <cell r="Q967" t="str">
            <v>929.SG</v>
          </cell>
          <cell r="R967">
            <v>415983.57512513944</v>
          </cell>
        </row>
        <row r="968">
          <cell r="Q968" t="str">
            <v>929.SNPD</v>
          </cell>
          <cell r="R968">
            <v>-856.65137247296911</v>
          </cell>
        </row>
        <row r="969">
          <cell r="Q969" t="str">
            <v>929.SO</v>
          </cell>
          <cell r="R969">
            <v>-625730.34535907139</v>
          </cell>
        </row>
        <row r="970">
          <cell r="Q970" t="str">
            <v>929.NA1</v>
          </cell>
          <cell r="R970">
            <v>-44612.003845975851</v>
          </cell>
        </row>
        <row r="971">
          <cell r="Q971" t="str">
            <v>929.NA2</v>
          </cell>
          <cell r="R971">
            <v>0</v>
          </cell>
        </row>
        <row r="972">
          <cell r="Q972" t="str">
            <v>930.NA</v>
          </cell>
          <cell r="R972">
            <v>0</v>
          </cell>
        </row>
        <row r="973">
          <cell r="Q973" t="str">
            <v>930.S</v>
          </cell>
          <cell r="R973">
            <v>29060.78001218769</v>
          </cell>
        </row>
        <row r="974">
          <cell r="Q974" t="str">
            <v>930.CAGE</v>
          </cell>
          <cell r="R974">
            <v>0</v>
          </cell>
        </row>
        <row r="975">
          <cell r="Q975" t="str">
            <v>930.SO</v>
          </cell>
          <cell r="R975">
            <v>502528.51268347999</v>
          </cell>
        </row>
        <row r="976">
          <cell r="Q976" t="str">
            <v>930.NA1</v>
          </cell>
          <cell r="R976">
            <v>531589.29269566771</v>
          </cell>
        </row>
        <row r="977">
          <cell r="Q977" t="str">
            <v>930.NA2</v>
          </cell>
          <cell r="R977">
            <v>0</v>
          </cell>
        </row>
        <row r="978">
          <cell r="Q978" t="str">
            <v>931.NA</v>
          </cell>
          <cell r="R978">
            <v>0</v>
          </cell>
        </row>
        <row r="979">
          <cell r="Q979" t="str">
            <v>931.S</v>
          </cell>
          <cell r="R979">
            <v>280.93725490196073</v>
          </cell>
        </row>
        <row r="980">
          <cell r="Q980" t="str">
            <v>931.SO</v>
          </cell>
          <cell r="R980">
            <v>404972.5265302505</v>
          </cell>
        </row>
        <row r="981">
          <cell r="Q981" t="str">
            <v>931.NA1</v>
          </cell>
          <cell r="R981">
            <v>405253.46378515247</v>
          </cell>
        </row>
        <row r="982">
          <cell r="Q982" t="str">
            <v>931.NA2</v>
          </cell>
          <cell r="R982">
            <v>0</v>
          </cell>
        </row>
        <row r="983">
          <cell r="Q983" t="str">
            <v>935.NA</v>
          </cell>
          <cell r="R983">
            <v>0</v>
          </cell>
        </row>
        <row r="984">
          <cell r="Q984" t="str">
            <v>935.S</v>
          </cell>
          <cell r="R984">
            <v>505.52673688522236</v>
          </cell>
        </row>
        <row r="985">
          <cell r="Q985" t="str">
            <v>935.CN</v>
          </cell>
          <cell r="R985">
            <v>3961.26214633365</v>
          </cell>
        </row>
        <row r="986">
          <cell r="Q986" t="str">
            <v>935.SO</v>
          </cell>
          <cell r="R986">
            <v>1471834.3270119086</v>
          </cell>
        </row>
        <row r="987">
          <cell r="Q987" t="str">
            <v>935.NA1</v>
          </cell>
          <cell r="R987">
            <v>1476301.1158951274</v>
          </cell>
        </row>
        <row r="988">
          <cell r="Q988" t="str">
            <v>935.NA2</v>
          </cell>
          <cell r="R988">
            <v>0</v>
          </cell>
        </row>
        <row r="989">
          <cell r="Q989" t="str">
            <v>TOTAL ADMINISTRATIVE &amp; GEN EXP.NA</v>
          </cell>
          <cell r="R989">
            <v>12471079.766404176</v>
          </cell>
        </row>
        <row r="990">
          <cell r="Q990" t="str">
            <v>TOTAL ADMINISTRATIVE &amp; GEN EXP.NA1</v>
          </cell>
          <cell r="R990">
            <v>0</v>
          </cell>
        </row>
        <row r="991">
          <cell r="Q991" t="str">
            <v>Summary of A&amp;G Expense by Factor.NA</v>
          </cell>
          <cell r="R991">
            <v>0</v>
          </cell>
        </row>
        <row r="992">
          <cell r="Q992" t="str">
            <v>Summary of A&amp;G Expense by Factor.NA1</v>
          </cell>
          <cell r="R992">
            <v>1989855.9668198519</v>
          </cell>
        </row>
        <row r="993">
          <cell r="Q993" t="str">
            <v>Summary of A&amp;G Expense by Factor.NA2</v>
          </cell>
          <cell r="R993">
            <v>8357147.440951949</v>
          </cell>
        </row>
        <row r="994">
          <cell r="Q994" t="str">
            <v>Summary of A&amp;G Expense by Factor.NA3</v>
          </cell>
          <cell r="R994">
            <v>577494.23579062428</v>
          </cell>
        </row>
        <row r="995">
          <cell r="Q995" t="str">
            <v>Summary of A&amp;G Expense by Factor.NA4</v>
          </cell>
          <cell r="R995">
            <v>17130.274852903</v>
          </cell>
        </row>
        <row r="996">
          <cell r="Q996" t="str">
            <v>Summary of A&amp;G Expense by Factor.NA5</v>
          </cell>
          <cell r="R996">
            <v>1530308.4993613258</v>
          </cell>
        </row>
        <row r="997">
          <cell r="Q997" t="str">
            <v>Summary of A&amp;G Expense by Factor.NA6</v>
          </cell>
          <cell r="R997">
            <v>0</v>
          </cell>
        </row>
        <row r="998">
          <cell r="Q998" t="str">
            <v>Total A&amp;G Expense by Factor.NA</v>
          </cell>
          <cell r="R998">
            <v>12471936.417776654</v>
          </cell>
        </row>
        <row r="999">
          <cell r="Q999" t="str">
            <v>Total A&amp;G Expense by Factor.NA1</v>
          </cell>
          <cell r="R999">
            <v>0</v>
          </cell>
        </row>
        <row r="1000">
          <cell r="Q1000" t="str">
            <v>TOTAL O&amp;M EXPENSE.NA</v>
          </cell>
          <cell r="R1000">
            <v>223606985.24677396</v>
          </cell>
        </row>
        <row r="1001">
          <cell r="Q1001" t="str">
            <v>403SP.NA</v>
          </cell>
          <cell r="R1001">
            <v>0</v>
          </cell>
        </row>
        <row r="1002">
          <cell r="Q1002" t="str">
            <v>403SP.DGP</v>
          </cell>
          <cell r="R1002">
            <v>0</v>
          </cell>
        </row>
        <row r="1003">
          <cell r="Q1003" t="str">
            <v>403SP.DGU</v>
          </cell>
          <cell r="R1003">
            <v>0</v>
          </cell>
        </row>
        <row r="1004">
          <cell r="Q1004" t="str">
            <v>403SP.SG</v>
          </cell>
          <cell r="R1004">
            <v>0</v>
          </cell>
        </row>
        <row r="1005">
          <cell r="Q1005" t="str">
            <v>403SP.CAGW</v>
          </cell>
          <cell r="R1005">
            <v>1221380.149116081</v>
          </cell>
        </row>
        <row r="1006">
          <cell r="Q1006" t="str">
            <v>403SP.CAGE</v>
          </cell>
          <cell r="R1006">
            <v>0</v>
          </cell>
        </row>
        <row r="1007">
          <cell r="Q1007" t="str">
            <v>403SP.JBG</v>
          </cell>
          <cell r="R1007">
            <v>7035342.8698785268</v>
          </cell>
        </row>
        <row r="1008">
          <cell r="Q1008" t="str">
            <v>403SP.S</v>
          </cell>
          <cell r="R1008">
            <v>0</v>
          </cell>
        </row>
        <row r="1009">
          <cell r="Q1009" t="str">
            <v>403SP.NA1</v>
          </cell>
          <cell r="R1009">
            <v>8256723.018994608</v>
          </cell>
        </row>
        <row r="1010">
          <cell r="Q1010" t="str">
            <v>403SP.NA2</v>
          </cell>
          <cell r="R1010">
            <v>0</v>
          </cell>
        </row>
        <row r="1011">
          <cell r="Q1011" t="str">
            <v>403NP.NA</v>
          </cell>
          <cell r="R1011">
            <v>0</v>
          </cell>
        </row>
        <row r="1012">
          <cell r="Q1012" t="str">
            <v>403NP.DGP</v>
          </cell>
          <cell r="R1012">
            <v>0</v>
          </cell>
        </row>
        <row r="1013">
          <cell r="Q1013" t="str">
            <v>403NP.NA1</v>
          </cell>
          <cell r="R1013">
            <v>0</v>
          </cell>
        </row>
        <row r="1014">
          <cell r="Q1014" t="str">
            <v>403NP.NA2</v>
          </cell>
          <cell r="R1014">
            <v>0</v>
          </cell>
        </row>
        <row r="1015">
          <cell r="Q1015" t="str">
            <v>403HP.NA</v>
          </cell>
          <cell r="R1015">
            <v>0</v>
          </cell>
        </row>
        <row r="1016">
          <cell r="Q1016" t="str">
            <v>403HP.DGP</v>
          </cell>
          <cell r="R1016">
            <v>0</v>
          </cell>
        </row>
        <row r="1017">
          <cell r="Q1017" t="str">
            <v>403HP.DGU</v>
          </cell>
          <cell r="R1017">
            <v>0</v>
          </cell>
        </row>
        <row r="1018">
          <cell r="Q1018" t="str">
            <v>403HP.CAGW</v>
          </cell>
          <cell r="R1018">
            <v>6555387.2662204877</v>
          </cell>
        </row>
        <row r="1019">
          <cell r="Q1019" t="str">
            <v>403HP.CAGE</v>
          </cell>
          <cell r="R1019">
            <v>0</v>
          </cell>
        </row>
        <row r="1020">
          <cell r="Q1020" t="str">
            <v>403HP.CAGW1</v>
          </cell>
          <cell r="R1020">
            <v>0</v>
          </cell>
        </row>
        <row r="1021">
          <cell r="Q1021" t="str">
            <v>403HP.CAGE1</v>
          </cell>
          <cell r="R1021">
            <v>0</v>
          </cell>
        </row>
        <row r="1022">
          <cell r="Q1022" t="str">
            <v>403HP.NA1</v>
          </cell>
          <cell r="R1022">
            <v>6555387.2662204877</v>
          </cell>
        </row>
        <row r="1023">
          <cell r="Q1023" t="str">
            <v>403HP.NA2</v>
          </cell>
          <cell r="R1023">
            <v>0</v>
          </cell>
        </row>
        <row r="1024">
          <cell r="Q1024" t="str">
            <v>403OP.NA</v>
          </cell>
          <cell r="R1024">
            <v>0</v>
          </cell>
        </row>
        <row r="1025">
          <cell r="Q1025" t="str">
            <v>403OP.DGU</v>
          </cell>
          <cell r="R1025">
            <v>0</v>
          </cell>
        </row>
        <row r="1026">
          <cell r="Q1026" t="str">
            <v>403OP.SG</v>
          </cell>
          <cell r="R1026">
            <v>0</v>
          </cell>
        </row>
        <row r="1027">
          <cell r="Q1027" t="str">
            <v>403OP.CAGW</v>
          </cell>
          <cell r="R1027">
            <v>9157537.9376124628</v>
          </cell>
        </row>
        <row r="1028">
          <cell r="Q1028" t="str">
            <v>403OP.CAGE</v>
          </cell>
          <cell r="R1028">
            <v>0</v>
          </cell>
        </row>
        <row r="1029">
          <cell r="Q1029" t="str">
            <v>403OP.CAGE1</v>
          </cell>
          <cell r="R1029">
            <v>0</v>
          </cell>
        </row>
        <row r="1030">
          <cell r="Q1030" t="str">
            <v>403OP.CAGE2</v>
          </cell>
          <cell r="R1030">
            <v>0</v>
          </cell>
        </row>
        <row r="1031">
          <cell r="Q1031" t="str">
            <v>403OP.NA1</v>
          </cell>
          <cell r="R1031">
            <v>9157537.9376124628</v>
          </cell>
        </row>
        <row r="1032">
          <cell r="Q1032" t="str">
            <v>403OP.NA2</v>
          </cell>
          <cell r="R1032">
            <v>0</v>
          </cell>
        </row>
        <row r="1033">
          <cell r="Q1033" t="str">
            <v>403TP.NA</v>
          </cell>
          <cell r="R1033">
            <v>0</v>
          </cell>
        </row>
        <row r="1034">
          <cell r="Q1034" t="str">
            <v>403TP.DGP</v>
          </cell>
          <cell r="R1034">
            <v>0</v>
          </cell>
        </row>
        <row r="1035">
          <cell r="Q1035" t="str">
            <v>403TP.DGU</v>
          </cell>
          <cell r="R1035">
            <v>0</v>
          </cell>
        </row>
        <row r="1036">
          <cell r="Q1036" t="str">
            <v>403TP.CAGW</v>
          </cell>
          <cell r="R1036">
            <v>5163278.7799525782</v>
          </cell>
        </row>
        <row r="1037">
          <cell r="Q1037" t="str">
            <v>403TP.CAGE</v>
          </cell>
          <cell r="R1037">
            <v>0</v>
          </cell>
        </row>
        <row r="1038">
          <cell r="Q1038" t="str">
            <v>403TP.JBG</v>
          </cell>
          <cell r="R1038">
            <v>204560.76285401077</v>
          </cell>
        </row>
        <row r="1039">
          <cell r="Q1039" t="str">
            <v>403TP.SG</v>
          </cell>
          <cell r="R1039">
            <v>3585.1685493985569</v>
          </cell>
        </row>
        <row r="1040">
          <cell r="Q1040" t="str">
            <v>403TP.NA1</v>
          </cell>
          <cell r="R1040">
            <v>5371424.7113559879</v>
          </cell>
        </row>
        <row r="1041">
          <cell r="Q1041" t="str">
            <v>403TP.NA2</v>
          </cell>
          <cell r="R1041">
            <v>0</v>
          </cell>
        </row>
        <row r="1042">
          <cell r="Q1042" t="str">
            <v>403TP.NA3</v>
          </cell>
          <cell r="R1042">
            <v>0</v>
          </cell>
        </row>
        <row r="1043">
          <cell r="Q1043" t="str">
            <v>403TP.NA4</v>
          </cell>
          <cell r="R1043">
            <v>0</v>
          </cell>
        </row>
        <row r="1044">
          <cell r="Q1044" t="str">
            <v>403.NA</v>
          </cell>
          <cell r="R1044">
            <v>0</v>
          </cell>
        </row>
        <row r="1045">
          <cell r="Q1045" t="str">
            <v>360.S</v>
          </cell>
          <cell r="R1045">
            <v>226418.17949747096</v>
          </cell>
        </row>
        <row r="1046">
          <cell r="Q1046" t="str">
            <v>361.S</v>
          </cell>
          <cell r="R1046">
            <v>43061.16</v>
          </cell>
        </row>
        <row r="1047">
          <cell r="Q1047" t="str">
            <v>362.S</v>
          </cell>
          <cell r="R1047">
            <v>1059743.21</v>
          </cell>
        </row>
        <row r="1048">
          <cell r="Q1048" t="str">
            <v>363.S</v>
          </cell>
          <cell r="R1048">
            <v>0</v>
          </cell>
        </row>
        <row r="1049">
          <cell r="Q1049" t="str">
            <v>364.S</v>
          </cell>
          <cell r="R1049">
            <v>2766160.5303572663</v>
          </cell>
        </row>
        <row r="1050">
          <cell r="Q1050" t="str">
            <v>365.S</v>
          </cell>
          <cell r="R1050">
            <v>1773566.31</v>
          </cell>
        </row>
        <row r="1051">
          <cell r="Q1051" t="str">
            <v>366.S</v>
          </cell>
          <cell r="R1051">
            <v>730945.22</v>
          </cell>
        </row>
        <row r="1052">
          <cell r="Q1052" t="str">
            <v>367.S</v>
          </cell>
          <cell r="R1052">
            <v>683184.65</v>
          </cell>
        </row>
        <row r="1053">
          <cell r="Q1053" t="str">
            <v>368.S</v>
          </cell>
          <cell r="R1053">
            <v>2947579.6</v>
          </cell>
        </row>
        <row r="1054">
          <cell r="Q1054" t="str">
            <v>369.S</v>
          </cell>
          <cell r="R1054">
            <v>1334978.79</v>
          </cell>
        </row>
        <row r="1055">
          <cell r="Q1055" t="str">
            <v>370.S</v>
          </cell>
          <cell r="R1055">
            <v>440072.68</v>
          </cell>
        </row>
        <row r="1056">
          <cell r="Q1056" t="str">
            <v>371.S</v>
          </cell>
          <cell r="R1056">
            <v>19014.64</v>
          </cell>
        </row>
        <row r="1057">
          <cell r="Q1057" t="str">
            <v>372.S</v>
          </cell>
          <cell r="R1057">
            <v>0</v>
          </cell>
        </row>
        <row r="1058">
          <cell r="Q1058" t="str">
            <v>373.S</v>
          </cell>
          <cell r="R1058">
            <v>130220.86</v>
          </cell>
        </row>
        <row r="1059">
          <cell r="Q1059" t="str">
            <v>373.NA</v>
          </cell>
          <cell r="R1059">
            <v>12154945.829854738</v>
          </cell>
        </row>
        <row r="1060">
          <cell r="Q1060" t="str">
            <v>373.NA1</v>
          </cell>
          <cell r="R1060">
            <v>0</v>
          </cell>
        </row>
        <row r="1061">
          <cell r="Q1061" t="str">
            <v>403GP.NA</v>
          </cell>
          <cell r="R1061">
            <v>0</v>
          </cell>
        </row>
        <row r="1062">
          <cell r="Q1062" t="str">
            <v>403GP.S</v>
          </cell>
          <cell r="R1062">
            <v>1232759.7389719263</v>
          </cell>
        </row>
        <row r="1063">
          <cell r="Q1063" t="str">
            <v>403GP.DGP</v>
          </cell>
          <cell r="R1063">
            <v>0</v>
          </cell>
        </row>
        <row r="1064">
          <cell r="Q1064" t="str">
            <v>403GP.DGU</v>
          </cell>
          <cell r="R1064">
            <v>0</v>
          </cell>
        </row>
        <row r="1065">
          <cell r="Q1065" t="str">
            <v>403GP.SE</v>
          </cell>
          <cell r="R1065">
            <v>0</v>
          </cell>
        </row>
        <row r="1066">
          <cell r="Q1066" t="str">
            <v>403GP.CN</v>
          </cell>
          <cell r="R1066">
            <v>94836.760991845629</v>
          </cell>
        </row>
        <row r="1067">
          <cell r="Q1067" t="str">
            <v>403GP.SG</v>
          </cell>
          <cell r="R1067">
            <v>125.0114752037189</v>
          </cell>
        </row>
        <row r="1068">
          <cell r="Q1068" t="str">
            <v>403GP.SO</v>
          </cell>
          <cell r="R1068">
            <v>1051142.0825598715</v>
          </cell>
        </row>
        <row r="1069">
          <cell r="Q1069" t="str">
            <v>403GP.CAGW</v>
          </cell>
          <cell r="R1069">
            <v>453285.89072356245</v>
          </cell>
        </row>
        <row r="1070">
          <cell r="Q1070" t="str">
            <v>403GP.CAGE</v>
          </cell>
          <cell r="R1070">
            <v>0</v>
          </cell>
        </row>
        <row r="1071">
          <cell r="Q1071" t="str">
            <v>403GP.JBG</v>
          </cell>
          <cell r="R1071">
            <v>97244.050688127987</v>
          </cell>
        </row>
        <row r="1072">
          <cell r="Q1072" t="str">
            <v>403GP.JBE</v>
          </cell>
          <cell r="R1072">
            <v>48.376806317172438</v>
          </cell>
        </row>
        <row r="1073">
          <cell r="Q1073" t="str">
            <v>403GP.CAEE</v>
          </cell>
          <cell r="R1073">
            <v>0</v>
          </cell>
        </row>
        <row r="1074">
          <cell r="Q1074" t="str">
            <v>403GP.CAGE1</v>
          </cell>
          <cell r="R1074">
            <v>0</v>
          </cell>
        </row>
        <row r="1075">
          <cell r="Q1075" t="str">
            <v>403GP.CAGE2</v>
          </cell>
          <cell r="R1075">
            <v>0</v>
          </cell>
        </row>
        <row r="1076">
          <cell r="Q1076" t="str">
            <v>403GP.NA1</v>
          </cell>
          <cell r="R1076">
            <v>2929441.9122168552</v>
          </cell>
        </row>
        <row r="1077">
          <cell r="Q1077" t="str">
            <v>403GP.NA2</v>
          </cell>
          <cell r="R1077">
            <v>0</v>
          </cell>
        </row>
        <row r="1078">
          <cell r="Q1078" t="str">
            <v>403GV0.NA</v>
          </cell>
          <cell r="R1078">
            <v>0</v>
          </cell>
        </row>
        <row r="1079">
          <cell r="Q1079" t="str">
            <v>403GV0.SG</v>
          </cell>
          <cell r="R1079">
            <v>0</v>
          </cell>
        </row>
        <row r="1080">
          <cell r="Q1080" t="str">
            <v>403GV0.NA1</v>
          </cell>
          <cell r="R1080">
            <v>0</v>
          </cell>
        </row>
        <row r="1081">
          <cell r="Q1081" t="str">
            <v>403GV0.NA2</v>
          </cell>
          <cell r="R1081">
            <v>0</v>
          </cell>
        </row>
        <row r="1082">
          <cell r="Q1082" t="str">
            <v>403MP.NA</v>
          </cell>
          <cell r="R1082">
            <v>0</v>
          </cell>
        </row>
        <row r="1083">
          <cell r="Q1083" t="str">
            <v>403MP.CAEE</v>
          </cell>
          <cell r="R1083">
            <v>0</v>
          </cell>
        </row>
        <row r="1084">
          <cell r="Q1084" t="str">
            <v>403MP.NA1</v>
          </cell>
          <cell r="R1084">
            <v>0</v>
          </cell>
        </row>
        <row r="1085">
          <cell r="Q1085" t="str">
            <v>403MP.NA2</v>
          </cell>
          <cell r="R1085">
            <v>0</v>
          </cell>
        </row>
        <row r="1086">
          <cell r="Q1086" t="str">
            <v>403EP.NA</v>
          </cell>
          <cell r="R1086">
            <v>0</v>
          </cell>
        </row>
        <row r="1087">
          <cell r="Q1087" t="str">
            <v>403EP.DGP</v>
          </cell>
          <cell r="R1087">
            <v>0</v>
          </cell>
        </row>
        <row r="1088">
          <cell r="Q1088" t="str">
            <v>403EP.SG</v>
          </cell>
          <cell r="R1088">
            <v>0</v>
          </cell>
        </row>
        <row r="1089">
          <cell r="Q1089" t="str">
            <v>403EP.NA1</v>
          </cell>
          <cell r="R1089">
            <v>0</v>
          </cell>
        </row>
        <row r="1090">
          <cell r="Q1090" t="str">
            <v>4031.NA</v>
          </cell>
          <cell r="R1090">
            <v>0</v>
          </cell>
        </row>
        <row r="1091">
          <cell r="Q1091" t="str">
            <v>4031.S</v>
          </cell>
          <cell r="R1091">
            <v>0</v>
          </cell>
        </row>
        <row r="1092">
          <cell r="Q1092" t="str">
            <v>4031.NA1</v>
          </cell>
          <cell r="R1092">
            <v>0</v>
          </cell>
        </row>
        <row r="1093">
          <cell r="Q1093" t="str">
            <v>4031.NA2</v>
          </cell>
          <cell r="R1093">
            <v>0</v>
          </cell>
        </row>
        <row r="1094">
          <cell r="Q1094" t="str">
            <v>4031.NA3</v>
          </cell>
          <cell r="R1094">
            <v>0</v>
          </cell>
        </row>
        <row r="1095">
          <cell r="Q1095" t="str">
            <v>TOTAL DEPRECIATION EXPENSE.NA</v>
          </cell>
          <cell r="R1095">
            <v>44425460.676255137</v>
          </cell>
        </row>
        <row r="1096">
          <cell r="Q1096" t="str">
            <v>TOTAL DEPRECIATION EXPENSE.NA1</v>
          </cell>
          <cell r="R1096">
            <v>0</v>
          </cell>
        </row>
        <row r="1097">
          <cell r="Q1097" t="str">
            <v>Summary of Depreciation Expense by Factor.NA</v>
          </cell>
          <cell r="R1097">
            <v>0</v>
          </cell>
        </row>
        <row r="1098">
          <cell r="Q1098" t="str">
            <v>Summary of Depreciation Expense by Factor.NA1</v>
          </cell>
          <cell r="R1098">
            <v>13387705.568826664</v>
          </cell>
        </row>
        <row r="1099">
          <cell r="Q1099" t="str">
            <v>Summary of Depreciation Expense by Factor.NA2</v>
          </cell>
          <cell r="R1099">
            <v>0</v>
          </cell>
        </row>
        <row r="1100">
          <cell r="Q1100" t="str">
            <v>Summary of Depreciation Expense by Factor.NA3</v>
          </cell>
          <cell r="R1100">
            <v>0</v>
          </cell>
        </row>
        <row r="1101">
          <cell r="Q1101" t="str">
            <v>Summary of Depreciation Expense by Factor.NA4</v>
          </cell>
          <cell r="R1101">
            <v>3710.1800246022758</v>
          </cell>
        </row>
        <row r="1102">
          <cell r="Q1102" t="str">
            <v>Summary of Depreciation Expense by Factor.NA5</v>
          </cell>
          <cell r="R1102">
            <v>1051142.0825598715</v>
          </cell>
        </row>
        <row r="1103">
          <cell r="Q1103" t="str">
            <v>Summary of Depreciation Expense by Factor.NA6</v>
          </cell>
          <cell r="R1103">
            <v>94836.760991845629</v>
          </cell>
        </row>
        <row r="1104">
          <cell r="Q1104" t="str">
            <v>Summary of Depreciation Expense by Factor.NA7</v>
          </cell>
          <cell r="R1104">
            <v>0</v>
          </cell>
        </row>
        <row r="1105">
          <cell r="Q1105" t="str">
            <v>Summary of Depreciation Expense by Factor.NA8</v>
          </cell>
          <cell r="R1105">
            <v>22550870.023625173</v>
          </cell>
        </row>
        <row r="1106">
          <cell r="Q1106" t="str">
            <v>Summary of Depreciation Expense by Factor.NA9</v>
          </cell>
          <cell r="R1106">
            <v>0</v>
          </cell>
        </row>
        <row r="1107">
          <cell r="Q1107" t="str">
            <v>Summary of Depreciation Expense by Factor.NA10</v>
          </cell>
          <cell r="R1107">
            <v>0</v>
          </cell>
        </row>
        <row r="1108">
          <cell r="Q1108" t="str">
            <v>Summary of Depreciation Expense by Factor.NA11</v>
          </cell>
          <cell r="R1108">
            <v>0</v>
          </cell>
        </row>
        <row r="1109">
          <cell r="Q1109" t="str">
            <v>Summary of Depreciation Expense by Factor.NA12</v>
          </cell>
          <cell r="R1109">
            <v>7337147.6834206656</v>
          </cell>
        </row>
        <row r="1110">
          <cell r="Q1110" t="str">
            <v>Summary of Depreciation Expense by Factor.NA13</v>
          </cell>
          <cell r="R1110">
            <v>48.376806317172438</v>
          </cell>
        </row>
        <row r="1111">
          <cell r="Q1111" t="str">
            <v>Total Depreciation Expense By Factor.NA</v>
          </cell>
          <cell r="R1111">
            <v>44425460.676255144</v>
          </cell>
        </row>
        <row r="1112">
          <cell r="Q1112" t="str">
            <v>Total Depreciation Expense By Factor.NA1</v>
          </cell>
          <cell r="R1112">
            <v>0</v>
          </cell>
        </row>
        <row r="1113">
          <cell r="Q1113" t="str">
            <v>404GP.NA</v>
          </cell>
          <cell r="R1113">
            <v>0</v>
          </cell>
        </row>
        <row r="1114">
          <cell r="Q1114" t="str">
            <v>404GP.S</v>
          </cell>
          <cell r="R1114">
            <v>72298.289999999994</v>
          </cell>
        </row>
        <row r="1115">
          <cell r="Q1115" t="str">
            <v>404GP.SG</v>
          </cell>
          <cell r="R1115">
            <v>0</v>
          </cell>
        </row>
        <row r="1116">
          <cell r="Q1116" t="str">
            <v>404GP.SO</v>
          </cell>
          <cell r="R1116">
            <v>50972.717829056797</v>
          </cell>
        </row>
        <row r="1117">
          <cell r="Q1117" t="str">
            <v>404GP.DGU</v>
          </cell>
          <cell r="R1117">
            <v>0</v>
          </cell>
        </row>
        <row r="1118">
          <cell r="Q1118" t="str">
            <v>404GP.CN</v>
          </cell>
          <cell r="R1118">
            <v>4988.2103037816605</v>
          </cell>
        </row>
        <row r="1119">
          <cell r="Q1119" t="str">
            <v>404GP.CAGW</v>
          </cell>
          <cell r="R1119">
            <v>0</v>
          </cell>
        </row>
        <row r="1120">
          <cell r="Q1120" t="str">
            <v>404GP.CAGE</v>
          </cell>
          <cell r="R1120">
            <v>0</v>
          </cell>
        </row>
        <row r="1121">
          <cell r="Q1121" t="str">
            <v>404GP.DGP</v>
          </cell>
          <cell r="R1121">
            <v>0</v>
          </cell>
        </row>
        <row r="1122">
          <cell r="Q1122" t="str">
            <v>404GP.NA1</v>
          </cell>
          <cell r="R1122">
            <v>128259.21813283845</v>
          </cell>
        </row>
        <row r="1123">
          <cell r="Q1123" t="str">
            <v>404GP.NA2</v>
          </cell>
          <cell r="R1123">
            <v>0</v>
          </cell>
        </row>
        <row r="1124">
          <cell r="Q1124" t="str">
            <v>404SP.NA</v>
          </cell>
          <cell r="R1124">
            <v>0</v>
          </cell>
        </row>
        <row r="1125">
          <cell r="Q1125" t="str">
            <v>404SP.SG</v>
          </cell>
          <cell r="R1125">
            <v>0</v>
          </cell>
        </row>
        <row r="1126">
          <cell r="Q1126" t="str">
            <v>404SP.DGP</v>
          </cell>
          <cell r="R1126">
            <v>0</v>
          </cell>
        </row>
        <row r="1127">
          <cell r="Q1127" t="str">
            <v>404SP.NA1</v>
          </cell>
          <cell r="R1127">
            <v>0</v>
          </cell>
        </row>
        <row r="1128">
          <cell r="Q1128" t="str">
            <v>404SP.NA2</v>
          </cell>
          <cell r="R1128">
            <v>0</v>
          </cell>
        </row>
        <row r="1129">
          <cell r="Q1129" t="str">
            <v>404IP.NA</v>
          </cell>
          <cell r="R1129">
            <v>0</v>
          </cell>
        </row>
        <row r="1130">
          <cell r="Q1130" t="str">
            <v>404IP.S</v>
          </cell>
          <cell r="R1130">
            <v>0</v>
          </cell>
        </row>
        <row r="1131">
          <cell r="Q1131" t="str">
            <v>404IP.SE</v>
          </cell>
          <cell r="R1131">
            <v>0</v>
          </cell>
        </row>
        <row r="1132">
          <cell r="Q1132" t="str">
            <v>404IP.SG</v>
          </cell>
          <cell r="R1132">
            <v>391856.15798459802</v>
          </cell>
        </row>
        <row r="1133">
          <cell r="Q1133" t="str">
            <v>404IP.SO</v>
          </cell>
          <cell r="R1133">
            <v>1126430.3828373458</v>
          </cell>
        </row>
        <row r="1134">
          <cell r="Q1134" t="str">
            <v>404IP.CN</v>
          </cell>
          <cell r="R1134">
            <v>263012.06834010029</v>
          </cell>
        </row>
        <row r="1135">
          <cell r="Q1135" t="str">
            <v>404IP.CAGW</v>
          </cell>
          <cell r="R1135">
            <v>0</v>
          </cell>
        </row>
        <row r="1136">
          <cell r="Q1136" t="str">
            <v>404IP.CAGE</v>
          </cell>
          <cell r="R1136">
            <v>0</v>
          </cell>
        </row>
        <row r="1137">
          <cell r="Q1137" t="str">
            <v>404IP.DGP</v>
          </cell>
          <cell r="R1137">
            <v>0</v>
          </cell>
        </row>
        <row r="1138">
          <cell r="Q1138" t="str">
            <v>404IP.CAGE1</v>
          </cell>
          <cell r="R1138">
            <v>0</v>
          </cell>
        </row>
        <row r="1139">
          <cell r="Q1139" t="str">
            <v>404IP.CAGE2</v>
          </cell>
          <cell r="R1139">
            <v>0</v>
          </cell>
        </row>
        <row r="1140">
          <cell r="Q1140" t="str">
            <v>404IP.CAGW1</v>
          </cell>
          <cell r="R1140">
            <v>3060876.5918736509</v>
          </cell>
        </row>
        <row r="1141">
          <cell r="Q1141" t="str">
            <v>404IP.CAGE3</v>
          </cell>
          <cell r="R1141">
            <v>0</v>
          </cell>
        </row>
        <row r="1142">
          <cell r="Q1142" t="str">
            <v>404IP.JBG</v>
          </cell>
          <cell r="R1142">
            <v>440.43001292158885</v>
          </cell>
        </row>
        <row r="1143">
          <cell r="Q1143" t="str">
            <v>404IP.CAEW</v>
          </cell>
          <cell r="R1143">
            <v>0</v>
          </cell>
        </row>
        <row r="1144">
          <cell r="Q1144" t="str">
            <v>404IP.CAEE</v>
          </cell>
          <cell r="R1144">
            <v>0</v>
          </cell>
        </row>
        <row r="1145">
          <cell r="Q1145" t="str">
            <v>404IP.DGU</v>
          </cell>
          <cell r="R1145">
            <v>0</v>
          </cell>
        </row>
        <row r="1146">
          <cell r="Q1146" t="str">
            <v>404IP.NA1</v>
          </cell>
          <cell r="R1146">
            <v>4842615.631048617</v>
          </cell>
        </row>
        <row r="1147">
          <cell r="Q1147" t="str">
            <v>404IP.NA2</v>
          </cell>
          <cell r="R1147">
            <v>0</v>
          </cell>
        </row>
        <row r="1148">
          <cell r="Q1148" t="str">
            <v>404MP.NA</v>
          </cell>
          <cell r="R1148">
            <v>0</v>
          </cell>
        </row>
        <row r="1149">
          <cell r="Q1149" t="str">
            <v>404MP.SE</v>
          </cell>
          <cell r="R1149">
            <v>0</v>
          </cell>
        </row>
        <row r="1150">
          <cell r="Q1150" t="str">
            <v>404MP.NA1</v>
          </cell>
          <cell r="R1150">
            <v>0</v>
          </cell>
        </row>
        <row r="1151">
          <cell r="Q1151" t="str">
            <v>404MP.NA2</v>
          </cell>
          <cell r="R1151">
            <v>0</v>
          </cell>
        </row>
        <row r="1152">
          <cell r="Q1152" t="str">
            <v>404OP.NA</v>
          </cell>
          <cell r="R1152">
            <v>0</v>
          </cell>
        </row>
        <row r="1153">
          <cell r="Q1153" t="str">
            <v>404OP.CAGE</v>
          </cell>
          <cell r="R1153">
            <v>0</v>
          </cell>
        </row>
        <row r="1154">
          <cell r="Q1154" t="str">
            <v>404OP.CAGE1</v>
          </cell>
          <cell r="R1154">
            <v>0</v>
          </cell>
        </row>
        <row r="1155">
          <cell r="Q1155" t="str">
            <v>404OP.NA1</v>
          </cell>
          <cell r="R1155">
            <v>0</v>
          </cell>
        </row>
        <row r="1156">
          <cell r="Q1156" t="str">
            <v>404OP.NA2</v>
          </cell>
          <cell r="R1156">
            <v>0</v>
          </cell>
        </row>
        <row r="1157">
          <cell r="Q1157" t="str">
            <v>404OP.NA3</v>
          </cell>
          <cell r="R1157">
            <v>0</v>
          </cell>
        </row>
        <row r="1158">
          <cell r="Q1158" t="str">
            <v>404HP.NA</v>
          </cell>
          <cell r="R1158">
            <v>0</v>
          </cell>
        </row>
        <row r="1159">
          <cell r="Q1159" t="str">
            <v>404HP.DGP</v>
          </cell>
          <cell r="R1159">
            <v>0</v>
          </cell>
        </row>
        <row r="1160">
          <cell r="Q1160" t="str">
            <v>404HP.DGU</v>
          </cell>
          <cell r="R1160">
            <v>0</v>
          </cell>
        </row>
        <row r="1161">
          <cell r="Q1161" t="str">
            <v>404HP.CAGW</v>
          </cell>
          <cell r="R1161">
            <v>63232.35046170259</v>
          </cell>
        </row>
        <row r="1162">
          <cell r="Q1162" t="str">
            <v>404HP.CAGE</v>
          </cell>
          <cell r="R1162">
            <v>0</v>
          </cell>
        </row>
        <row r="1163">
          <cell r="Q1163" t="str">
            <v>404HP.SG</v>
          </cell>
          <cell r="R1163">
            <v>0</v>
          </cell>
        </row>
        <row r="1164">
          <cell r="Q1164" t="str">
            <v>404HP.NA1</v>
          </cell>
          <cell r="R1164">
            <v>63232.35046170259</v>
          </cell>
        </row>
        <row r="1165">
          <cell r="Q1165" t="str">
            <v>404HP.NA2</v>
          </cell>
          <cell r="R1165">
            <v>0</v>
          </cell>
        </row>
        <row r="1166">
          <cell r="Q1166" t="str">
            <v>Total Amortization of Limited Term Plant.NA</v>
          </cell>
          <cell r="R1166">
            <v>5034107.1996431584</v>
          </cell>
        </row>
        <row r="1167">
          <cell r="Q1167" t="str">
            <v>Total Amortization of Limited Term Plant.NA1</v>
          </cell>
          <cell r="R1167">
            <v>0</v>
          </cell>
        </row>
        <row r="1168">
          <cell r="Q1168" t="str">
            <v>Total Amortization of Limited Term Plant.NA2</v>
          </cell>
          <cell r="R1168">
            <v>0</v>
          </cell>
        </row>
        <row r="1169">
          <cell r="Q1169" t="str">
            <v>405.NA</v>
          </cell>
          <cell r="R1169">
            <v>0</v>
          </cell>
        </row>
        <row r="1170">
          <cell r="Q1170" t="str">
            <v>405.S</v>
          </cell>
          <cell r="R1170">
            <v>0</v>
          </cell>
        </row>
        <row r="1171">
          <cell r="Q1171" t="str">
            <v>405.NA1</v>
          </cell>
          <cell r="R1171">
            <v>0</v>
          </cell>
        </row>
        <row r="1172">
          <cell r="Q1172" t="str">
            <v>405.NA2</v>
          </cell>
          <cell r="R1172">
            <v>0</v>
          </cell>
        </row>
        <row r="1173">
          <cell r="Q1173" t="str">
            <v>405.NA3</v>
          </cell>
          <cell r="R1173">
            <v>0</v>
          </cell>
        </row>
        <row r="1174">
          <cell r="Q1174" t="str">
            <v>406.NA</v>
          </cell>
          <cell r="R1174">
            <v>0</v>
          </cell>
        </row>
        <row r="1175">
          <cell r="Q1175" t="str">
            <v>406.S</v>
          </cell>
          <cell r="R1175">
            <v>0</v>
          </cell>
        </row>
        <row r="1176">
          <cell r="Q1176" t="str">
            <v>406.DGP</v>
          </cell>
          <cell r="R1176">
            <v>0</v>
          </cell>
        </row>
        <row r="1177">
          <cell r="Q1177" t="str">
            <v>406.DGU</v>
          </cell>
          <cell r="R1177">
            <v>0</v>
          </cell>
        </row>
        <row r="1178">
          <cell r="Q1178" t="str">
            <v>406.CAGW</v>
          </cell>
          <cell r="R1178">
            <v>0</v>
          </cell>
        </row>
        <row r="1179">
          <cell r="Q1179" t="str">
            <v>406.CAGE</v>
          </cell>
          <cell r="R1179">
            <v>0</v>
          </cell>
        </row>
        <row r="1180">
          <cell r="Q1180" t="str">
            <v>406.SG</v>
          </cell>
          <cell r="R1180">
            <v>0</v>
          </cell>
        </row>
        <row r="1181">
          <cell r="Q1181" t="str">
            <v>406.SO</v>
          </cell>
          <cell r="R1181">
            <v>0</v>
          </cell>
        </row>
        <row r="1182">
          <cell r="Q1182" t="str">
            <v>406.NA1</v>
          </cell>
          <cell r="R1182">
            <v>0</v>
          </cell>
        </row>
        <row r="1183">
          <cell r="Q1183" t="str">
            <v>407.NA</v>
          </cell>
          <cell r="R1183">
            <v>0</v>
          </cell>
        </row>
        <row r="1184">
          <cell r="Q1184" t="str">
            <v>407.S</v>
          </cell>
          <cell r="R1184">
            <v>50</v>
          </cell>
        </row>
        <row r="1185">
          <cell r="Q1185" t="str">
            <v>407.SO</v>
          </cell>
          <cell r="R1185">
            <v>0</v>
          </cell>
        </row>
        <row r="1186">
          <cell r="Q1186" t="str">
            <v>407.DGP</v>
          </cell>
          <cell r="R1186">
            <v>0</v>
          </cell>
        </row>
        <row r="1187">
          <cell r="Q1187" t="str">
            <v>407.SE</v>
          </cell>
          <cell r="R1187">
            <v>0</v>
          </cell>
        </row>
        <row r="1188">
          <cell r="Q1188" t="str">
            <v>407.CAGW</v>
          </cell>
          <cell r="R1188">
            <v>82361.759263031505</v>
          </cell>
        </row>
        <row r="1189">
          <cell r="Q1189" t="str">
            <v>407.CAGE</v>
          </cell>
          <cell r="R1189">
            <v>0</v>
          </cell>
        </row>
        <row r="1190">
          <cell r="Q1190" t="str">
            <v>407.CAEW</v>
          </cell>
          <cell r="R1190">
            <v>0</v>
          </cell>
        </row>
        <row r="1191">
          <cell r="Q1191" t="str">
            <v>407.SG-P</v>
          </cell>
          <cell r="R1191">
            <v>0</v>
          </cell>
        </row>
        <row r="1192">
          <cell r="Q1192" t="str">
            <v>407.SG</v>
          </cell>
          <cell r="R1192">
            <v>0</v>
          </cell>
        </row>
        <row r="1193">
          <cell r="Q1193" t="str">
            <v>407.TROJP</v>
          </cell>
          <cell r="R1193">
            <v>0</v>
          </cell>
        </row>
        <row r="1194">
          <cell r="Q1194" t="str">
            <v>407.NA1</v>
          </cell>
          <cell r="R1194">
            <v>82411.759263031505</v>
          </cell>
        </row>
        <row r="1195">
          <cell r="Q1195" t="str">
            <v>407.NA2</v>
          </cell>
          <cell r="R1195">
            <v>0</v>
          </cell>
        </row>
        <row r="1196">
          <cell r="Q1196" t="str">
            <v>TOTAL AMORTIZATION EXPENSE.NA</v>
          </cell>
          <cell r="R1196">
            <v>5116518.9589061895</v>
          </cell>
        </row>
        <row r="1197">
          <cell r="Q1197" t="str">
            <v>TOTAL AMORTIZATION EXPENSE.NA1</v>
          </cell>
          <cell r="R1197">
            <v>0</v>
          </cell>
        </row>
        <row r="1198">
          <cell r="Q1198" t="str">
            <v>TOTAL AMORTIZATION EXPENSE.NA2</v>
          </cell>
          <cell r="R1198">
            <v>0</v>
          </cell>
        </row>
        <row r="1199">
          <cell r="Q1199" t="str">
            <v>TOTAL AMORTIZATION EXPENSE.NA3</v>
          </cell>
          <cell r="R1199">
            <v>0</v>
          </cell>
        </row>
        <row r="1200">
          <cell r="Q1200" t="str">
            <v>Summary of Amortization Expense by Factor.NA</v>
          </cell>
          <cell r="R1200">
            <v>0</v>
          </cell>
        </row>
        <row r="1201">
          <cell r="Q1201" t="str">
            <v>Summary of Amortization Expense by Factor.NA1</v>
          </cell>
          <cell r="R1201">
            <v>72348.289999999994</v>
          </cell>
        </row>
        <row r="1202">
          <cell r="Q1202" t="str">
            <v>Summary of Amortization Expense by Factor.NA2</v>
          </cell>
          <cell r="R1202">
            <v>0</v>
          </cell>
        </row>
        <row r="1203">
          <cell r="Q1203" t="str">
            <v>Summary of Amortization Expense by Factor.NA3</v>
          </cell>
          <cell r="R1203">
            <v>0</v>
          </cell>
        </row>
        <row r="1204">
          <cell r="Q1204" t="str">
            <v>Summary of Amortization Expense by Factor.NA4</v>
          </cell>
          <cell r="R1204">
            <v>0</v>
          </cell>
        </row>
        <row r="1205">
          <cell r="Q1205" t="str">
            <v>Summary of Amortization Expense by Factor.NA5</v>
          </cell>
          <cell r="R1205">
            <v>0</v>
          </cell>
        </row>
        <row r="1206">
          <cell r="Q1206" t="str">
            <v>Summary of Amortization Expense by Factor.NA6</v>
          </cell>
          <cell r="R1206">
            <v>1177403.1006664026</v>
          </cell>
        </row>
        <row r="1207">
          <cell r="Q1207" t="str">
            <v>Summary of Amortization Expense by Factor.NA7</v>
          </cell>
          <cell r="R1207">
            <v>440.43001292158885</v>
          </cell>
        </row>
        <row r="1208">
          <cell r="Q1208" t="str">
            <v>Summary of Amortization Expense by Factor.NA8</v>
          </cell>
          <cell r="R1208">
            <v>0</v>
          </cell>
        </row>
        <row r="1209">
          <cell r="Q1209" t="str">
            <v>Summary of Amortization Expense by Factor.NA9</v>
          </cell>
          <cell r="R1209">
            <v>268000.27864388196</v>
          </cell>
        </row>
        <row r="1210">
          <cell r="Q1210" t="str">
            <v>Summary of Amortization Expense by Factor.NA10</v>
          </cell>
          <cell r="R1210">
            <v>3206470.7015983853</v>
          </cell>
        </row>
        <row r="1211">
          <cell r="Q1211" t="str">
            <v>Summary of Amortization Expense by Factor.NA11</v>
          </cell>
          <cell r="R1211">
            <v>0</v>
          </cell>
        </row>
        <row r="1212">
          <cell r="Q1212" t="str">
            <v>Summary of Amortization Expense by Factor.NA12</v>
          </cell>
          <cell r="R1212">
            <v>0</v>
          </cell>
        </row>
        <row r="1213">
          <cell r="Q1213" t="str">
            <v>Summary of Amortization Expense by Factor.NA13</v>
          </cell>
          <cell r="R1213">
            <v>0</v>
          </cell>
        </row>
        <row r="1214">
          <cell r="Q1214" t="str">
            <v>Summary of Amortization Expense by Factor.NA14</v>
          </cell>
          <cell r="R1214">
            <v>391856.15798459802</v>
          </cell>
        </row>
        <row r="1215">
          <cell r="Q1215" t="str">
            <v>Total Amortization Expense by Factor.NA</v>
          </cell>
          <cell r="R1215">
            <v>5116518.9589061886</v>
          </cell>
        </row>
        <row r="1216">
          <cell r="Q1216" t="str">
            <v>408.NA</v>
          </cell>
          <cell r="R1216">
            <v>0</v>
          </cell>
        </row>
        <row r="1217">
          <cell r="Q1217" t="str">
            <v>408.S</v>
          </cell>
          <cell r="R1217">
            <v>12529561.649981406</v>
          </cell>
        </row>
        <row r="1218">
          <cell r="Q1218" t="str">
            <v>408.GPS</v>
          </cell>
          <cell r="R1218">
            <v>9023749.2337532323</v>
          </cell>
        </row>
        <row r="1219">
          <cell r="Q1219" t="str">
            <v>408.SO</v>
          </cell>
          <cell r="R1219">
            <v>-172331.52902458853</v>
          </cell>
        </row>
        <row r="1220">
          <cell r="Q1220" t="str">
            <v>408.SE</v>
          </cell>
          <cell r="R1220">
            <v>26858.83440877483</v>
          </cell>
        </row>
        <row r="1221">
          <cell r="Q1221" t="str">
            <v>408.CAGE</v>
          </cell>
          <cell r="R1221">
            <v>0</v>
          </cell>
        </row>
        <row r="1222">
          <cell r="Q1222" t="str">
            <v>408.OPRV-ID</v>
          </cell>
          <cell r="R1222">
            <v>0</v>
          </cell>
        </row>
        <row r="1223">
          <cell r="Q1223" t="str">
            <v>408.EXCTAX</v>
          </cell>
          <cell r="R1223">
            <v>0</v>
          </cell>
        </row>
        <row r="1224">
          <cell r="Q1224" t="str">
            <v>408.DGP</v>
          </cell>
          <cell r="R1224">
            <v>0</v>
          </cell>
        </row>
        <row r="1225">
          <cell r="Q1225" t="str">
            <v>408.CAEW</v>
          </cell>
          <cell r="R1225">
            <v>0</v>
          </cell>
        </row>
        <row r="1226">
          <cell r="Q1226" t="str">
            <v>408.CAEE</v>
          </cell>
          <cell r="R1226">
            <v>0</v>
          </cell>
        </row>
        <row r="1227">
          <cell r="Q1227" t="str">
            <v>408.NA1</v>
          </cell>
          <cell r="R1227">
            <v>0</v>
          </cell>
        </row>
        <row r="1228">
          <cell r="Q1228" t="str">
            <v>TOTAL TAXES OTHER THAN INCOME.NA</v>
          </cell>
          <cell r="R1228">
            <v>21407838.189118821</v>
          </cell>
        </row>
        <row r="1229">
          <cell r="Q1229" t="str">
            <v>TOTAL TAXES OTHER THAN INCOME.NA1</v>
          </cell>
          <cell r="R1229">
            <v>0</v>
          </cell>
        </row>
        <row r="1230">
          <cell r="Q1230" t="str">
            <v>TOTAL TAXES OTHER THAN INCOME.NA2</v>
          </cell>
          <cell r="R1230">
            <v>0</v>
          </cell>
        </row>
        <row r="1231">
          <cell r="Q1231" t="str">
            <v>41140.NA</v>
          </cell>
          <cell r="R1231">
            <v>0</v>
          </cell>
        </row>
        <row r="1232">
          <cell r="Q1232" t="str">
            <v>41140.CAGE</v>
          </cell>
          <cell r="R1232">
            <v>0</v>
          </cell>
        </row>
        <row r="1233">
          <cell r="Q1233" t="str">
            <v>41140.NA1</v>
          </cell>
          <cell r="R1233">
            <v>0</v>
          </cell>
        </row>
        <row r="1234">
          <cell r="Q1234" t="str">
            <v>41140.NA2</v>
          </cell>
          <cell r="R1234">
            <v>0</v>
          </cell>
        </row>
        <row r="1235">
          <cell r="Q1235" t="str">
            <v>41140.NA3</v>
          </cell>
          <cell r="R1235">
            <v>0</v>
          </cell>
        </row>
        <row r="1236">
          <cell r="Q1236" t="str">
            <v>41141.NA</v>
          </cell>
          <cell r="R1236">
            <v>0</v>
          </cell>
        </row>
        <row r="1237">
          <cell r="Q1237" t="str">
            <v>41141.CAGE</v>
          </cell>
          <cell r="R1237">
            <v>0</v>
          </cell>
        </row>
        <row r="1238">
          <cell r="Q1238" t="str">
            <v>41141.NA1</v>
          </cell>
          <cell r="R1238">
            <v>0</v>
          </cell>
        </row>
        <row r="1239">
          <cell r="Q1239" t="str">
            <v>41141.NA2</v>
          </cell>
          <cell r="R1239">
            <v>0</v>
          </cell>
        </row>
        <row r="1240">
          <cell r="Q1240" t="str">
            <v>41141.NA3</v>
          </cell>
          <cell r="R1240">
            <v>0</v>
          </cell>
        </row>
        <row r="1241">
          <cell r="Q1241" t="str">
            <v>TOTAL DEFERRED ITC.NA</v>
          </cell>
          <cell r="R1241">
            <v>0</v>
          </cell>
        </row>
        <row r="1242">
          <cell r="Q1242" t="str">
            <v>TOTAL DEFERRED ITC.NA1</v>
          </cell>
          <cell r="R1242">
            <v>0</v>
          </cell>
        </row>
        <row r="1243">
          <cell r="Q1243" t="str">
            <v>TOTAL DEFERRED ITC.NA2</v>
          </cell>
          <cell r="R1243">
            <v>0</v>
          </cell>
        </row>
        <row r="1244">
          <cell r="Q1244" t="str">
            <v>427.NA</v>
          </cell>
          <cell r="R1244">
            <v>0</v>
          </cell>
        </row>
        <row r="1245">
          <cell r="Q1245" t="str">
            <v>427.S</v>
          </cell>
          <cell r="R1245">
            <v>-250072.92046977952</v>
          </cell>
        </row>
        <row r="1246">
          <cell r="Q1246" t="str">
            <v>427.SNP</v>
          </cell>
          <cell r="R1246">
            <v>22142376.837874785</v>
          </cell>
        </row>
        <row r="1247">
          <cell r="Q1247" t="str">
            <v>427.NA1</v>
          </cell>
          <cell r="R1247">
            <v>21892303.917405006</v>
          </cell>
        </row>
        <row r="1248">
          <cell r="Q1248" t="str">
            <v>427.NA2</v>
          </cell>
          <cell r="R1248">
            <v>0</v>
          </cell>
        </row>
        <row r="1249">
          <cell r="Q1249" t="str">
            <v>428.NA</v>
          </cell>
          <cell r="R1249">
            <v>0</v>
          </cell>
        </row>
        <row r="1250">
          <cell r="Q1250" t="str">
            <v>428.SNP</v>
          </cell>
          <cell r="R1250">
            <v>330339.50492599688</v>
          </cell>
        </row>
        <row r="1251">
          <cell r="Q1251" t="str">
            <v>428.NA1</v>
          </cell>
          <cell r="R1251">
            <v>330339.50492599688</v>
          </cell>
        </row>
        <row r="1252">
          <cell r="Q1252" t="str">
            <v>428.NA2</v>
          </cell>
          <cell r="R1252">
            <v>0</v>
          </cell>
        </row>
        <row r="1253">
          <cell r="Q1253" t="str">
            <v>429.NA</v>
          </cell>
          <cell r="R1253">
            <v>0</v>
          </cell>
        </row>
        <row r="1254">
          <cell r="Q1254" t="str">
            <v>429.SNP</v>
          </cell>
          <cell r="R1254">
            <v>-685.89057678845359</v>
          </cell>
        </row>
        <row r="1255">
          <cell r="Q1255" t="str">
            <v>429.NA1</v>
          </cell>
          <cell r="R1255">
            <v>-685.89057678845359</v>
          </cell>
        </row>
        <row r="1256">
          <cell r="Q1256" t="str">
            <v>429.NA2</v>
          </cell>
          <cell r="R1256">
            <v>0</v>
          </cell>
        </row>
        <row r="1257">
          <cell r="Q1257" t="str">
            <v>431.NA</v>
          </cell>
          <cell r="R1257">
            <v>0</v>
          </cell>
        </row>
        <row r="1258">
          <cell r="Q1258" t="str">
            <v>431.OTH</v>
          </cell>
          <cell r="R1258">
            <v>0</v>
          </cell>
        </row>
        <row r="1259">
          <cell r="Q1259" t="str">
            <v>431.SO</v>
          </cell>
          <cell r="R1259">
            <v>0</v>
          </cell>
        </row>
        <row r="1260">
          <cell r="Q1260" t="str">
            <v>431.SNP</v>
          </cell>
          <cell r="R1260">
            <v>833257.90119977773</v>
          </cell>
        </row>
        <row r="1261">
          <cell r="Q1261" t="str">
            <v>431.NA1</v>
          </cell>
          <cell r="R1261">
            <v>833257.90119977773</v>
          </cell>
        </row>
        <row r="1262">
          <cell r="Q1262" t="str">
            <v>431.NA2</v>
          </cell>
          <cell r="R1262">
            <v>0</v>
          </cell>
        </row>
        <row r="1263">
          <cell r="Q1263" t="str">
            <v>432.NA</v>
          </cell>
          <cell r="R1263">
            <v>0</v>
          </cell>
        </row>
        <row r="1264">
          <cell r="Q1264" t="str">
            <v>432.SNP</v>
          </cell>
          <cell r="R1264">
            <v>-1820101.9302476472</v>
          </cell>
        </row>
        <row r="1265">
          <cell r="Q1265" t="str">
            <v>432.NA1</v>
          </cell>
          <cell r="R1265">
            <v>-1820101.9302476472</v>
          </cell>
        </row>
        <row r="1266">
          <cell r="Q1266" t="str">
            <v>432.NA2</v>
          </cell>
          <cell r="R1266">
            <v>0</v>
          </cell>
        </row>
        <row r="1267">
          <cell r="Q1267" t="str">
            <v>432.NA3</v>
          </cell>
          <cell r="R1267">
            <v>21235113.502706345</v>
          </cell>
        </row>
        <row r="1268">
          <cell r="Q1268" t="str">
            <v>432.NA4</v>
          </cell>
          <cell r="R1268">
            <v>0</v>
          </cell>
        </row>
        <row r="1269">
          <cell r="Q1269" t="str">
            <v>432.NA5</v>
          </cell>
          <cell r="R1269">
            <v>0</v>
          </cell>
        </row>
        <row r="1270">
          <cell r="Q1270" t="str">
            <v>432.NUTIL</v>
          </cell>
          <cell r="R1270">
            <v>0</v>
          </cell>
        </row>
        <row r="1271">
          <cell r="Q1271" t="str">
            <v>432.NUTIL1</v>
          </cell>
          <cell r="R1271">
            <v>0</v>
          </cell>
        </row>
        <row r="1272">
          <cell r="Q1272" t="str">
            <v>432.NUTIL2</v>
          </cell>
          <cell r="R1272">
            <v>0</v>
          </cell>
        </row>
        <row r="1273">
          <cell r="Q1273" t="str">
            <v>432.NUTIL3</v>
          </cell>
          <cell r="R1273">
            <v>0</v>
          </cell>
        </row>
        <row r="1274">
          <cell r="Q1274" t="str">
            <v>432.NA6</v>
          </cell>
          <cell r="R1274">
            <v>0</v>
          </cell>
        </row>
        <row r="1275">
          <cell r="Q1275" t="str">
            <v>432.NA7</v>
          </cell>
          <cell r="R1275">
            <v>0</v>
          </cell>
        </row>
        <row r="1276">
          <cell r="Q1276" t="str">
            <v>432.NA8</v>
          </cell>
          <cell r="R1276">
            <v>0</v>
          </cell>
        </row>
        <row r="1277">
          <cell r="Q1277" t="str">
            <v>432.NA9</v>
          </cell>
          <cell r="R1277">
            <v>21235113.502706345</v>
          </cell>
        </row>
        <row r="1278">
          <cell r="Q1278" t="str">
            <v>432.NA10</v>
          </cell>
          <cell r="R1278">
            <v>0</v>
          </cell>
        </row>
        <row r="1279">
          <cell r="Q1279" t="str">
            <v>432.NA11</v>
          </cell>
          <cell r="R1279">
            <v>0</v>
          </cell>
        </row>
        <row r="1280">
          <cell r="Q1280" t="str">
            <v>419.NA</v>
          </cell>
          <cell r="R1280">
            <v>0</v>
          </cell>
        </row>
        <row r="1281">
          <cell r="Q1281" t="str">
            <v>419.S</v>
          </cell>
          <cell r="R1281">
            <v>0</v>
          </cell>
        </row>
        <row r="1282">
          <cell r="Q1282" t="str">
            <v>419.SNP</v>
          </cell>
          <cell r="R1282">
            <v>-3560991.667928237</v>
          </cell>
        </row>
        <row r="1283">
          <cell r="Q1283" t="str">
            <v>419.NA1</v>
          </cell>
          <cell r="R1283">
            <v>-3560991.667928237</v>
          </cell>
        </row>
        <row r="1284">
          <cell r="Q1284" t="str">
            <v>419.NA2</v>
          </cell>
          <cell r="R1284">
            <v>0</v>
          </cell>
        </row>
        <row r="1285">
          <cell r="Q1285" t="str">
            <v>419.NA3</v>
          </cell>
          <cell r="R1285">
            <v>0</v>
          </cell>
        </row>
        <row r="1286">
          <cell r="Q1286" t="str">
            <v>41010.NA</v>
          </cell>
          <cell r="R1286">
            <v>0</v>
          </cell>
        </row>
        <row r="1287">
          <cell r="Q1287" t="str">
            <v>41010.S</v>
          </cell>
          <cell r="R1287">
            <v>1103769.0061314055</v>
          </cell>
        </row>
        <row r="1288">
          <cell r="Q1288" t="str">
            <v>41010.TROJD</v>
          </cell>
          <cell r="R1288">
            <v>0</v>
          </cell>
        </row>
        <row r="1289">
          <cell r="Q1289" t="str">
            <v>41010.CIAC</v>
          </cell>
          <cell r="R1289">
            <v>0</v>
          </cell>
        </row>
        <row r="1290">
          <cell r="Q1290" t="str">
            <v>41010.SO</v>
          </cell>
          <cell r="R1290">
            <v>159206.03860656411</v>
          </cell>
        </row>
        <row r="1291">
          <cell r="Q1291" t="str">
            <v>41010.SNP</v>
          </cell>
          <cell r="R1291">
            <v>2039983.5430721911</v>
          </cell>
        </row>
        <row r="1292">
          <cell r="Q1292" t="str">
            <v>41010.SE</v>
          </cell>
          <cell r="R1292">
            <v>39613.926646026972</v>
          </cell>
        </row>
        <row r="1293">
          <cell r="Q1293" t="str">
            <v>41010.SG</v>
          </cell>
          <cell r="R1293">
            <v>3040128.8958736546</v>
          </cell>
        </row>
        <row r="1294">
          <cell r="Q1294" t="str">
            <v>41010.GPS</v>
          </cell>
          <cell r="R1294">
            <v>1178948.123037626</v>
          </cell>
        </row>
        <row r="1295">
          <cell r="Q1295" t="str">
            <v>41010.TAXDEPR</v>
          </cell>
          <cell r="R1295">
            <v>19993823.505730338</v>
          </cell>
        </row>
        <row r="1296">
          <cell r="Q1296" t="str">
            <v>41010.CAEW</v>
          </cell>
          <cell r="R1296">
            <v>0</v>
          </cell>
        </row>
        <row r="1297">
          <cell r="Q1297" t="str">
            <v>41010.CN</v>
          </cell>
          <cell r="R1297">
            <v>5410.3787852372261</v>
          </cell>
        </row>
        <row r="1298">
          <cell r="Q1298" t="str">
            <v>41010.JBE</v>
          </cell>
          <cell r="R1298">
            <v>1233709.1436058814</v>
          </cell>
        </row>
        <row r="1299">
          <cell r="Q1299" t="str">
            <v>41010.CAGW</v>
          </cell>
          <cell r="R1299">
            <v>1352275.6294004396</v>
          </cell>
        </row>
        <row r="1300">
          <cell r="Q1300" t="str">
            <v>41010.CAGE</v>
          </cell>
          <cell r="R1300">
            <v>0</v>
          </cell>
        </row>
        <row r="1301">
          <cell r="Q1301" t="str">
            <v>41010.JBG</v>
          </cell>
          <cell r="R1301">
            <v>-719959.3711226607</v>
          </cell>
        </row>
        <row r="1302">
          <cell r="Q1302" t="str">
            <v>41010.CAEE</v>
          </cell>
          <cell r="R1302">
            <v>0</v>
          </cell>
        </row>
        <row r="1303">
          <cell r="Q1303" t="str">
            <v>41010.SNPD</v>
          </cell>
          <cell r="R1303">
            <v>2500.8188876333843</v>
          </cell>
        </row>
        <row r="1304">
          <cell r="Q1304" t="str">
            <v>41010.NA1</v>
          </cell>
          <cell r="R1304">
            <v>29429409.638654336</v>
          </cell>
        </row>
        <row r="1305">
          <cell r="Q1305" t="str">
            <v>41010.NA2</v>
          </cell>
          <cell r="R1305">
            <v>0</v>
          </cell>
        </row>
        <row r="1306">
          <cell r="Q1306" t="str">
            <v>41010.NA3</v>
          </cell>
          <cell r="R1306">
            <v>0</v>
          </cell>
        </row>
        <row r="1307">
          <cell r="Q1307" t="str">
            <v>41010.NA4</v>
          </cell>
          <cell r="R1307">
            <v>0</v>
          </cell>
        </row>
        <row r="1308">
          <cell r="Q1308" t="str">
            <v>41110.NA</v>
          </cell>
          <cell r="R1308">
            <v>0</v>
          </cell>
        </row>
        <row r="1309">
          <cell r="Q1309" t="str">
            <v>41110.S</v>
          </cell>
          <cell r="R1309">
            <v>-990312.30398492515</v>
          </cell>
        </row>
        <row r="1310">
          <cell r="Q1310" t="str">
            <v>41110.CIAC</v>
          </cell>
          <cell r="R1310">
            <v>-1163273.8892251046</v>
          </cell>
        </row>
        <row r="1311">
          <cell r="Q1311" t="str">
            <v>41110.SCHMDEXP</v>
          </cell>
          <cell r="R1311">
            <v>-18686480.4743497</v>
          </cell>
        </row>
        <row r="1312">
          <cell r="Q1312" t="str">
            <v>41110.SNP</v>
          </cell>
          <cell r="R1312">
            <v>-1224539.900804041</v>
          </cell>
        </row>
        <row r="1313">
          <cell r="Q1313" t="str">
            <v>41110.SG</v>
          </cell>
          <cell r="R1313">
            <v>0</v>
          </cell>
        </row>
        <row r="1314">
          <cell r="Q1314" t="str">
            <v>41110.SNPD</v>
          </cell>
          <cell r="R1314">
            <v>-45334.50481837555</v>
          </cell>
        </row>
        <row r="1315">
          <cell r="Q1315" t="str">
            <v>41110.SO</v>
          </cell>
          <cell r="R1315">
            <v>228638.51614392429</v>
          </cell>
        </row>
        <row r="1316">
          <cell r="Q1316" t="str">
            <v>41110.TAXDEPR</v>
          </cell>
          <cell r="R1316">
            <v>0</v>
          </cell>
        </row>
        <row r="1317">
          <cell r="Q1317" t="str">
            <v>41110.JBG</v>
          </cell>
          <cell r="R1317">
            <v>0</v>
          </cell>
        </row>
        <row r="1318">
          <cell r="Q1318" t="str">
            <v>41110.BADDEBT</v>
          </cell>
          <cell r="R1318">
            <v>0</v>
          </cell>
        </row>
        <row r="1319">
          <cell r="Q1319" t="str">
            <v>41110.GPS</v>
          </cell>
          <cell r="R1319">
            <v>0</v>
          </cell>
        </row>
        <row r="1320">
          <cell r="Q1320" t="str">
            <v>41110.SGCT</v>
          </cell>
          <cell r="R1320">
            <v>0</v>
          </cell>
        </row>
        <row r="1321">
          <cell r="Q1321" t="str">
            <v>41110.JBE</v>
          </cell>
          <cell r="R1321">
            <v>-1661057.6913262107</v>
          </cell>
        </row>
        <row r="1322">
          <cell r="Q1322" t="str">
            <v>41110.CAGW</v>
          </cell>
          <cell r="R1322">
            <v>-31257.396863593127</v>
          </cell>
        </row>
        <row r="1323">
          <cell r="Q1323" t="str">
            <v>41110.CAGE</v>
          </cell>
          <cell r="R1323">
            <v>0</v>
          </cell>
        </row>
        <row r="1324">
          <cell r="Q1324" t="str">
            <v>41110.SE</v>
          </cell>
          <cell r="R1324">
            <v>0</v>
          </cell>
        </row>
        <row r="1325">
          <cell r="Q1325" t="str">
            <v>41110.CAEE</v>
          </cell>
          <cell r="R1325">
            <v>0</v>
          </cell>
        </row>
        <row r="1326">
          <cell r="Q1326" t="str">
            <v>41110.NA1</v>
          </cell>
          <cell r="R1326">
            <v>-23573617.645228028</v>
          </cell>
        </row>
        <row r="1327">
          <cell r="Q1327" t="str">
            <v>41110.NA2</v>
          </cell>
          <cell r="R1327">
            <v>0</v>
          </cell>
        </row>
        <row r="1328">
          <cell r="Q1328" t="str">
            <v>TOTAL DEFERRED INCOME TAXES.NA</v>
          </cell>
          <cell r="R1328">
            <v>5855791.9934263136</v>
          </cell>
        </row>
        <row r="1329">
          <cell r="Q1329" t="str">
            <v>SCHMAF.NA</v>
          </cell>
          <cell r="R1329">
            <v>0</v>
          </cell>
        </row>
        <row r="1330">
          <cell r="Q1330" t="str">
            <v>SCHMAF.S</v>
          </cell>
          <cell r="R1330">
            <v>0</v>
          </cell>
        </row>
        <row r="1331">
          <cell r="Q1331" t="str">
            <v>SCHMAF.SNP</v>
          </cell>
          <cell r="R1331">
            <v>0</v>
          </cell>
        </row>
        <row r="1332">
          <cell r="Q1332" t="str">
            <v>SCHMAF.SO</v>
          </cell>
          <cell r="R1332">
            <v>0</v>
          </cell>
        </row>
        <row r="1333">
          <cell r="Q1333" t="str">
            <v>SCHMAF.SE</v>
          </cell>
          <cell r="R1333">
            <v>0</v>
          </cell>
        </row>
        <row r="1334">
          <cell r="Q1334" t="str">
            <v>SCHMAF.TROJP</v>
          </cell>
          <cell r="R1334">
            <v>0</v>
          </cell>
        </row>
        <row r="1335">
          <cell r="Q1335" t="str">
            <v>SCHMAF.DGP</v>
          </cell>
          <cell r="R1335">
            <v>0</v>
          </cell>
        </row>
        <row r="1336">
          <cell r="Q1336" t="str">
            <v>SCHMAF.NA1</v>
          </cell>
          <cell r="R1336">
            <v>0</v>
          </cell>
        </row>
        <row r="1337">
          <cell r="Q1337" t="str">
            <v>SCHMAF.NA2</v>
          </cell>
          <cell r="R1337">
            <v>0</v>
          </cell>
        </row>
        <row r="1338">
          <cell r="Q1338" t="str">
            <v>SCHMAP.NA</v>
          </cell>
          <cell r="R1338">
            <v>0</v>
          </cell>
        </row>
        <row r="1339">
          <cell r="Q1339" t="str">
            <v>SCHMAP.S</v>
          </cell>
          <cell r="R1339">
            <v>0</v>
          </cell>
        </row>
        <row r="1340">
          <cell r="Q1340" t="str">
            <v>SCHMAP.BADDEBT</v>
          </cell>
          <cell r="R1340">
            <v>0</v>
          </cell>
        </row>
        <row r="1341">
          <cell r="Q1341" t="str">
            <v>SCHMAP.JBE</v>
          </cell>
          <cell r="R1341">
            <v>14107.602922885253</v>
          </cell>
        </row>
        <row r="1342">
          <cell r="Q1342" t="str">
            <v>SCHMAP.SCHMDEXP</v>
          </cell>
          <cell r="R1342">
            <v>2323.5186011561173</v>
          </cell>
        </row>
        <row r="1343">
          <cell r="Q1343" t="str">
            <v>SCHMAP.CAEE</v>
          </cell>
          <cell r="R1343">
            <v>0</v>
          </cell>
        </row>
        <row r="1344">
          <cell r="Q1344" t="str">
            <v>SCHMAP.CAGW</v>
          </cell>
          <cell r="R1344">
            <v>0</v>
          </cell>
        </row>
        <row r="1345">
          <cell r="Q1345" t="str">
            <v>SCHMAP.CAGE</v>
          </cell>
          <cell r="R1345">
            <v>0</v>
          </cell>
        </row>
        <row r="1346">
          <cell r="Q1346" t="str">
            <v>SCHMAP.SNP</v>
          </cell>
          <cell r="R1346">
            <v>0</v>
          </cell>
        </row>
        <row r="1347">
          <cell r="Q1347" t="str">
            <v>SCHMAP.SO</v>
          </cell>
          <cell r="R1347">
            <v>67079.243564649994</v>
          </cell>
        </row>
        <row r="1348">
          <cell r="Q1348" t="str">
            <v>SCHMAP.NA1</v>
          </cell>
          <cell r="R1348">
            <v>0</v>
          </cell>
        </row>
        <row r="1349">
          <cell r="Q1349" t="str">
            <v>SCHMAP.NA2</v>
          </cell>
          <cell r="R1349">
            <v>83510.365088691367</v>
          </cell>
        </row>
        <row r="1350">
          <cell r="Q1350" t="str">
            <v>SCHMAP.NA3</v>
          </cell>
          <cell r="R1350">
            <v>0</v>
          </cell>
        </row>
        <row r="1351">
          <cell r="Q1351" t="str">
            <v>SCHMAT.NA</v>
          </cell>
          <cell r="R1351">
            <v>0</v>
          </cell>
        </row>
        <row r="1352">
          <cell r="Q1352" t="str">
            <v>SCHMAT.S</v>
          </cell>
          <cell r="R1352">
            <v>1870605.2142848207</v>
          </cell>
        </row>
        <row r="1353">
          <cell r="Q1353" t="str">
            <v>SCHMAT.JBE</v>
          </cell>
          <cell r="R1353">
            <v>4225916.679928463</v>
          </cell>
        </row>
        <row r="1354">
          <cell r="Q1354" t="str">
            <v>SCHMAT.CIAC</v>
          </cell>
          <cell r="R1354">
            <v>3065199.5865482655</v>
          </cell>
        </row>
        <row r="1355">
          <cell r="Q1355" t="str">
            <v>SCHMAT.SNP</v>
          </cell>
          <cell r="R1355">
            <v>3314523.4293152834</v>
          </cell>
        </row>
        <row r="1356">
          <cell r="Q1356" t="str">
            <v>SCHMAT.TROJD</v>
          </cell>
          <cell r="R1356">
            <v>0</v>
          </cell>
        </row>
        <row r="1357">
          <cell r="Q1357" t="str">
            <v>SCHMAT.CN</v>
          </cell>
          <cell r="R1357">
            <v>-14256.221931535998</v>
          </cell>
        </row>
        <row r="1358">
          <cell r="Q1358" t="str">
            <v>SCHMAT.SE</v>
          </cell>
          <cell r="R1358">
            <v>-9580.1410834808721</v>
          </cell>
        </row>
        <row r="1359">
          <cell r="Q1359" t="str">
            <v>SCHMAT.SG</v>
          </cell>
          <cell r="R1359">
            <v>-44519.88745988375</v>
          </cell>
        </row>
        <row r="1360">
          <cell r="Q1360" t="str">
            <v>SCHMAT.GPS</v>
          </cell>
          <cell r="R1360">
            <v>-116041.92622732345</v>
          </cell>
        </row>
        <row r="1361">
          <cell r="Q1361" t="str">
            <v>SCHMAT.SO</v>
          </cell>
          <cell r="R1361">
            <v>-687942.68397562322</v>
          </cell>
        </row>
        <row r="1362">
          <cell r="Q1362" t="str">
            <v>SCHMAT.SNPD</v>
          </cell>
          <cell r="R1362">
            <v>88408.756181336677</v>
          </cell>
        </row>
        <row r="1363">
          <cell r="Q1363" t="str">
            <v>SCHMAT.JBG</v>
          </cell>
          <cell r="R1363">
            <v>2063152.3319363012</v>
          </cell>
        </row>
        <row r="1364">
          <cell r="Q1364" t="str">
            <v>SCHMAT.BADDEBT</v>
          </cell>
          <cell r="R1364">
            <v>-222674.81311619226</v>
          </cell>
        </row>
        <row r="1365">
          <cell r="Q1365" t="str">
            <v>SCHMAT.CAGW</v>
          </cell>
          <cell r="R1365">
            <v>1964035.3189141601</v>
          </cell>
        </row>
        <row r="1366">
          <cell r="Q1366" t="str">
            <v>SCHMAT.CAGE</v>
          </cell>
          <cell r="R1366">
            <v>0</v>
          </cell>
        </row>
        <row r="1367">
          <cell r="Q1367" t="str">
            <v>SCHMAT.CAEW</v>
          </cell>
          <cell r="R1367">
            <v>0</v>
          </cell>
        </row>
        <row r="1368">
          <cell r="Q1368" t="str">
            <v>SCHMAT.CAEE</v>
          </cell>
          <cell r="R1368">
            <v>0</v>
          </cell>
        </row>
        <row r="1369">
          <cell r="Q1369" t="str">
            <v>SCHMAT.SCHMDEXP</v>
          </cell>
          <cell r="R1369">
            <v>49238440.274358451</v>
          </cell>
        </row>
        <row r="1370">
          <cell r="Q1370" t="str">
            <v>SCHMAT.NA1</v>
          </cell>
          <cell r="R1370">
            <v>64735265.917673044</v>
          </cell>
        </row>
        <row r="1371">
          <cell r="Q1371" t="str">
            <v>SCHMAT.NA2</v>
          </cell>
          <cell r="R1371">
            <v>0</v>
          </cell>
        </row>
        <row r="1372">
          <cell r="Q1372" t="str">
            <v>TOTAL SCHEDULE - M ADDITIONS.NA</v>
          </cell>
          <cell r="R1372">
            <v>64818776.282761738</v>
          </cell>
        </row>
        <row r="1373">
          <cell r="Q1373" t="str">
            <v>TOTAL SCHEDULE - M ADDITIONS.NA1</v>
          </cell>
          <cell r="R1373">
            <v>0</v>
          </cell>
        </row>
        <row r="1374">
          <cell r="Q1374" t="str">
            <v>SCHMDF.NA</v>
          </cell>
          <cell r="R1374">
            <v>0</v>
          </cell>
        </row>
        <row r="1375">
          <cell r="Q1375" t="str">
            <v>SCHMDF.S</v>
          </cell>
          <cell r="R1375">
            <v>0</v>
          </cell>
        </row>
        <row r="1376">
          <cell r="Q1376" t="str">
            <v>SCHMDF.CAGW</v>
          </cell>
          <cell r="R1376">
            <v>0</v>
          </cell>
        </row>
        <row r="1377">
          <cell r="Q1377" t="str">
            <v>SCHMDF.CAGE</v>
          </cell>
          <cell r="R1377">
            <v>0</v>
          </cell>
        </row>
        <row r="1378">
          <cell r="Q1378" t="str">
            <v>SCHMDF.DGP</v>
          </cell>
          <cell r="R1378">
            <v>0</v>
          </cell>
        </row>
        <row r="1379">
          <cell r="Q1379" t="str">
            <v>SCHMDF.DGU</v>
          </cell>
          <cell r="R1379">
            <v>0</v>
          </cell>
        </row>
        <row r="1380">
          <cell r="Q1380" t="str">
            <v>SCHMDF.NA1</v>
          </cell>
          <cell r="R1380">
            <v>0</v>
          </cell>
        </row>
        <row r="1381">
          <cell r="Q1381" t="str">
            <v>SCHMDP.NA</v>
          </cell>
          <cell r="R1381">
            <v>0</v>
          </cell>
        </row>
        <row r="1382">
          <cell r="Q1382" t="str">
            <v>SCHMDP.S</v>
          </cell>
          <cell r="R1382">
            <v>0</v>
          </cell>
        </row>
        <row r="1383">
          <cell r="Q1383" t="str">
            <v>SCHMDP.SE</v>
          </cell>
          <cell r="R1383">
            <v>0</v>
          </cell>
        </row>
        <row r="1384">
          <cell r="Q1384" t="str">
            <v>SCHMDP.CAEW</v>
          </cell>
          <cell r="R1384">
            <v>0</v>
          </cell>
        </row>
        <row r="1385">
          <cell r="Q1385" t="str">
            <v>SCHMDP.CAEE</v>
          </cell>
          <cell r="R1385">
            <v>0</v>
          </cell>
        </row>
        <row r="1386">
          <cell r="Q1386" t="str">
            <v>SCHMDP.SNP</v>
          </cell>
          <cell r="R1386">
            <v>22012.708748758738</v>
          </cell>
        </row>
        <row r="1387">
          <cell r="Q1387" t="str">
            <v>SCHMDP.JBE</v>
          </cell>
          <cell r="R1387">
            <v>0</v>
          </cell>
        </row>
        <row r="1388">
          <cell r="Q1388" t="str">
            <v>SCHMDP.SCHMDEXP</v>
          </cell>
          <cell r="R1388">
            <v>-1782.4690027258782</v>
          </cell>
        </row>
        <row r="1389">
          <cell r="Q1389" t="str">
            <v>SCHMDP.SO</v>
          </cell>
          <cell r="R1389">
            <v>-1.7820232369558653E-2</v>
          </cell>
        </row>
        <row r="1390">
          <cell r="Q1390" t="str">
            <v>SCHMDP.NA1</v>
          </cell>
          <cell r="R1390">
            <v>20230.221925800492</v>
          </cell>
        </row>
        <row r="1391">
          <cell r="Q1391" t="str">
            <v>SCHMDP.NA2</v>
          </cell>
          <cell r="R1391">
            <v>0</v>
          </cell>
        </row>
        <row r="1392">
          <cell r="Q1392" t="str">
            <v>SCHMDT.NA</v>
          </cell>
          <cell r="R1392">
            <v>0</v>
          </cell>
        </row>
        <row r="1393">
          <cell r="Q1393" t="str">
            <v>SCHMDT.S</v>
          </cell>
          <cell r="R1393">
            <v>1481560.9617040823</v>
          </cell>
        </row>
        <row r="1394">
          <cell r="Q1394" t="str">
            <v>SCHMDT.BADDEBT</v>
          </cell>
          <cell r="R1394">
            <v>0</v>
          </cell>
        </row>
        <row r="1395">
          <cell r="Q1395" t="str">
            <v>SCHMDT.CN</v>
          </cell>
          <cell r="R1395">
            <v>1943.085743235762</v>
          </cell>
        </row>
        <row r="1396">
          <cell r="Q1396" t="str">
            <v>SCHMDT.SNP</v>
          </cell>
          <cell r="R1396">
            <v>5375309.0042386148</v>
          </cell>
        </row>
        <row r="1397">
          <cell r="Q1397" t="str">
            <v>SCHMDT.SNPD</v>
          </cell>
          <cell r="R1397">
            <v>-36235.498811252357</v>
          </cell>
        </row>
        <row r="1398">
          <cell r="Q1398" t="str">
            <v>SCHMDT.JBE</v>
          </cell>
          <cell r="R1398">
            <v>3272775.7435723315</v>
          </cell>
        </row>
        <row r="1399">
          <cell r="Q1399" t="str">
            <v>SCHMDT.SE</v>
          </cell>
          <cell r="R1399">
            <v>107855.09477964875</v>
          </cell>
        </row>
        <row r="1400">
          <cell r="Q1400" t="str">
            <v>SCHMDT.SG</v>
          </cell>
          <cell r="R1400">
            <v>8021531.317945038</v>
          </cell>
        </row>
        <row r="1401">
          <cell r="Q1401" t="str">
            <v>SCHMDT.GPS</v>
          </cell>
          <cell r="R1401">
            <v>3106500.6989507196</v>
          </cell>
        </row>
        <row r="1402">
          <cell r="Q1402" t="str">
            <v>SCHMDT.SO</v>
          </cell>
          <cell r="R1402">
            <v>227528.62868854939</v>
          </cell>
        </row>
        <row r="1403">
          <cell r="Q1403" t="str">
            <v>SCHMDT.TAXDEPR</v>
          </cell>
          <cell r="R1403">
            <v>52683258.660823829</v>
          </cell>
        </row>
        <row r="1404">
          <cell r="Q1404" t="str">
            <v>SCHMDT.CAGW</v>
          </cell>
          <cell r="R1404">
            <v>5500502.3943698388</v>
          </cell>
        </row>
        <row r="1405">
          <cell r="Q1405" t="str">
            <v>SCHMDT.CAGE</v>
          </cell>
          <cell r="R1405">
            <v>0</v>
          </cell>
        </row>
        <row r="1406">
          <cell r="Q1406" t="str">
            <v>SCHMDT.JBG</v>
          </cell>
          <cell r="R1406">
            <v>166076.17748339902</v>
          </cell>
        </row>
        <row r="1407">
          <cell r="Q1407" t="str">
            <v>SCHMDT.CAEE</v>
          </cell>
          <cell r="R1407">
            <v>0</v>
          </cell>
        </row>
        <row r="1408">
          <cell r="Q1408" t="str">
            <v>SCHMDT.TROJD</v>
          </cell>
          <cell r="R1408">
            <v>0</v>
          </cell>
        </row>
        <row r="1409">
          <cell r="Q1409" t="str">
            <v>SCHMDT.NA1</v>
          </cell>
          <cell r="R1409">
            <v>79908606.269488022</v>
          </cell>
        </row>
        <row r="1410">
          <cell r="Q1410" t="str">
            <v>SCHMDT.NA2</v>
          </cell>
          <cell r="R1410">
            <v>0</v>
          </cell>
        </row>
        <row r="1411">
          <cell r="Q1411" t="str">
            <v>TOTAL SCHEDULE - M DEDUCTIONS.NA</v>
          </cell>
          <cell r="R1411">
            <v>79928836.491413832</v>
          </cell>
        </row>
        <row r="1412">
          <cell r="Q1412" t="str">
            <v>TOTAL SCHEDULE - M DEDUCTIONS.NA1</v>
          </cell>
          <cell r="R1412">
            <v>0</v>
          </cell>
        </row>
        <row r="1413">
          <cell r="Q1413" t="str">
            <v>TOTAL SCHEDULE - M ADJUSTMENTS.NA</v>
          </cell>
          <cell r="R1413">
            <v>-15110060.208652094</v>
          </cell>
        </row>
        <row r="1414">
          <cell r="Q1414" t="str">
            <v>TOTAL SCHEDULE - M ADJUSTMENTS.NA1</v>
          </cell>
          <cell r="R1414">
            <v>0</v>
          </cell>
        </row>
        <row r="1415">
          <cell r="Q1415" t="str">
            <v>TOTAL SCHEDULE - M ADJUSTMENTS.NA2</v>
          </cell>
          <cell r="R1415">
            <v>0</v>
          </cell>
        </row>
        <row r="1416">
          <cell r="Q1416" t="str">
            <v>40911.NA</v>
          </cell>
          <cell r="R1416">
            <v>0</v>
          </cell>
        </row>
        <row r="1417">
          <cell r="Q1417" t="str">
            <v>40911.IBT</v>
          </cell>
          <cell r="R1417">
            <v>0</v>
          </cell>
        </row>
        <row r="1418">
          <cell r="Q1418" t="str">
            <v>40911.IBT1</v>
          </cell>
          <cell r="R1418">
            <v>0</v>
          </cell>
        </row>
        <row r="1419">
          <cell r="Q1419" t="str">
            <v>40911.CAGE</v>
          </cell>
          <cell r="R1419">
            <v>0</v>
          </cell>
        </row>
        <row r="1420">
          <cell r="Q1420" t="str">
            <v>40911.IBT2</v>
          </cell>
          <cell r="R1420">
            <v>0</v>
          </cell>
        </row>
        <row r="1421">
          <cell r="Q1421" t="str">
            <v>TOTAL STATE TAXES.NA</v>
          </cell>
          <cell r="R1421">
            <v>0</v>
          </cell>
        </row>
        <row r="1422">
          <cell r="Q1422" t="str">
            <v>TOTAL STATE TAXES.NA1</v>
          </cell>
          <cell r="R1422">
            <v>0</v>
          </cell>
        </row>
        <row r="1423">
          <cell r="Q1423" t="str">
            <v>TOTAL STATE TAXES.NA2</v>
          </cell>
          <cell r="R1423">
            <v>0</v>
          </cell>
        </row>
        <row r="1424">
          <cell r="Q1424" t="str">
            <v>Calculation of Taxable Income:.NA</v>
          </cell>
          <cell r="R1424">
            <v>0</v>
          </cell>
        </row>
        <row r="1425">
          <cell r="Q1425" t="str">
            <v>Calculation of Taxable Income:.NA1</v>
          </cell>
          <cell r="R1425">
            <v>349967557.71541816</v>
          </cell>
        </row>
        <row r="1426">
          <cell r="Q1426" t="str">
            <v>Calculation of Taxable Income:.NA2</v>
          </cell>
          <cell r="R1426">
            <v>0</v>
          </cell>
        </row>
        <row r="1427">
          <cell r="Q1427" t="str">
            <v>Calculation of Taxable Income:.NA3</v>
          </cell>
          <cell r="R1427">
            <v>223606985.24677396</v>
          </cell>
        </row>
        <row r="1428">
          <cell r="Q1428" t="str">
            <v>Calculation of Taxable Income:.NA4</v>
          </cell>
          <cell r="R1428">
            <v>44425460.676255137</v>
          </cell>
        </row>
        <row r="1429">
          <cell r="Q1429" t="str">
            <v>Calculation of Taxable Income:.NA5</v>
          </cell>
          <cell r="R1429">
            <v>5116518.9589061895</v>
          </cell>
        </row>
        <row r="1430">
          <cell r="Q1430" t="str">
            <v>Calculation of Taxable Income:.NA6</v>
          </cell>
          <cell r="R1430">
            <v>21407838.189118821</v>
          </cell>
        </row>
        <row r="1431">
          <cell r="Q1431" t="str">
            <v>Calculation of Taxable Income:.NA7</v>
          </cell>
          <cell r="R1431">
            <v>-3560991.667928237</v>
          </cell>
        </row>
        <row r="1432">
          <cell r="Q1432" t="str">
            <v>Calculation of Taxable Income:.NA8</v>
          </cell>
          <cell r="R1432">
            <v>-762126.72836567624</v>
          </cell>
        </row>
        <row r="1433">
          <cell r="Q1433" t="str">
            <v>Calculation of Taxable Income:.NA9</v>
          </cell>
          <cell r="R1433">
            <v>290233684.67476022</v>
          </cell>
        </row>
        <row r="1434">
          <cell r="Q1434" t="str">
            <v>Calculation of Taxable Income:.NA10</v>
          </cell>
          <cell r="R1434">
            <v>0</v>
          </cell>
        </row>
        <row r="1435">
          <cell r="Q1435" t="str">
            <v>Calculation of Taxable Income:.NA11</v>
          </cell>
          <cell r="R1435">
            <v>21235113.502706345</v>
          </cell>
        </row>
        <row r="1436">
          <cell r="Q1436" t="str">
            <v>Calculation of Taxable Income:.NA12</v>
          </cell>
          <cell r="R1436">
            <v>0</v>
          </cell>
        </row>
        <row r="1437">
          <cell r="Q1437" t="str">
            <v>Calculation of Taxable Income:.NA13</v>
          </cell>
          <cell r="R1437">
            <v>-15110060.208652094</v>
          </cell>
        </row>
        <row r="1438">
          <cell r="Q1438" t="str">
            <v>Calculation of Taxable Income:.NA14</v>
          </cell>
          <cell r="R1438">
            <v>0</v>
          </cell>
        </row>
        <row r="1439">
          <cell r="Q1439" t="str">
            <v>Calculation of Taxable Income:.NA15</v>
          </cell>
          <cell r="R1439">
            <v>23388699.329299495</v>
          </cell>
        </row>
        <row r="1440">
          <cell r="Q1440" t="str">
            <v>Calculation of Taxable Income:.NA16</v>
          </cell>
          <cell r="R1440">
            <v>0</v>
          </cell>
        </row>
        <row r="1441">
          <cell r="Q1441" t="str">
            <v>Calculation of Taxable Income:.NA17</v>
          </cell>
          <cell r="R1441">
            <v>0</v>
          </cell>
        </row>
        <row r="1442">
          <cell r="Q1442" t="str">
            <v>Calculation of Taxable Income:.NA18</v>
          </cell>
          <cell r="R1442">
            <v>0</v>
          </cell>
        </row>
        <row r="1443">
          <cell r="Q1443" t="str">
            <v>Total Taxable Income.NA</v>
          </cell>
          <cell r="R1443">
            <v>23388699.329299495</v>
          </cell>
        </row>
        <row r="1444">
          <cell r="Q1444" t="str">
            <v>Total Taxable Income.NA1</v>
          </cell>
          <cell r="R1444">
            <v>0</v>
          </cell>
        </row>
        <row r="1445">
          <cell r="Q1445" t="str">
            <v>Tax Rate.NA</v>
          </cell>
          <cell r="R1445">
            <v>0.35</v>
          </cell>
        </row>
        <row r="1446">
          <cell r="Q1446" t="str">
            <v>Tax Rate.NA1</v>
          </cell>
          <cell r="R1446">
            <v>0</v>
          </cell>
        </row>
        <row r="1447">
          <cell r="Q1447" t="str">
            <v>Federal Income Tax - Calculated.NA</v>
          </cell>
          <cell r="R1447">
            <v>8186044.7652548226</v>
          </cell>
        </row>
        <row r="1448">
          <cell r="Q1448" t="str">
            <v>Federal Income Tax - Calculated.NA1</v>
          </cell>
          <cell r="R1448">
            <v>0</v>
          </cell>
        </row>
        <row r="1449">
          <cell r="Q1449" t="str">
            <v>Adjustments to Calculated Tax:.NA</v>
          </cell>
          <cell r="R1449">
            <v>0</v>
          </cell>
        </row>
        <row r="1450">
          <cell r="Q1450" t="str">
            <v>40910.SE</v>
          </cell>
          <cell r="R1450">
            <v>-1056.8188285016981</v>
          </cell>
        </row>
        <row r="1451">
          <cell r="Q1451" t="str">
            <v>40910.JBE</v>
          </cell>
          <cell r="R1451">
            <v>-8488.6664912903307</v>
          </cell>
        </row>
        <row r="1452">
          <cell r="Q1452" t="str">
            <v>40910.SO</v>
          </cell>
          <cell r="R1452">
            <v>-106.98993357678768</v>
          </cell>
        </row>
        <row r="1453">
          <cell r="Q1453" t="str">
            <v>40910.SG</v>
          </cell>
          <cell r="R1453">
            <v>29066.713935848325</v>
          </cell>
        </row>
        <row r="1454">
          <cell r="Q1454" t="str">
            <v>40910.CAGW</v>
          </cell>
          <cell r="R1454">
            <v>-6206176.7725221338</v>
          </cell>
        </row>
        <row r="1455">
          <cell r="Q1455" t="str">
            <v>40910.CAEE</v>
          </cell>
          <cell r="R1455">
            <v>0</v>
          </cell>
        </row>
        <row r="1456">
          <cell r="Q1456" t="str">
            <v>FEDERAL INCOME TAX.NA</v>
          </cell>
          <cell r="R1456">
            <v>1999282.2314151684</v>
          </cell>
        </row>
        <row r="1457">
          <cell r="Q1457" t="str">
            <v>FEDERAL INCOME TAX.NA1</v>
          </cell>
          <cell r="R1457">
            <v>0</v>
          </cell>
        </row>
        <row r="1458">
          <cell r="Q1458" t="str">
            <v>TOTAL OPERATING EXPENSES.NA</v>
          </cell>
          <cell r="R1458">
            <v>301649750.56752992</v>
          </cell>
        </row>
        <row r="1459">
          <cell r="Q1459" t="str">
            <v>310.NA</v>
          </cell>
          <cell r="R1459">
            <v>0</v>
          </cell>
        </row>
        <row r="1460">
          <cell r="Q1460" t="str">
            <v>310.DGP</v>
          </cell>
          <cell r="R1460">
            <v>0</v>
          </cell>
        </row>
        <row r="1461">
          <cell r="Q1461" t="str">
            <v>310.DGU</v>
          </cell>
          <cell r="R1461">
            <v>0</v>
          </cell>
        </row>
        <row r="1462">
          <cell r="Q1462" t="str">
            <v>310.SG</v>
          </cell>
          <cell r="R1462">
            <v>0</v>
          </cell>
        </row>
        <row r="1463">
          <cell r="Q1463" t="str">
            <v>310.CAGW</v>
          </cell>
          <cell r="R1463">
            <v>412781.50971360668</v>
          </cell>
        </row>
        <row r="1464">
          <cell r="Q1464" t="str">
            <v>310.CAGE</v>
          </cell>
          <cell r="R1464">
            <v>0</v>
          </cell>
        </row>
        <row r="1465">
          <cell r="Q1465" t="str">
            <v>310.JBG</v>
          </cell>
          <cell r="R1465">
            <v>266706.94424426003</v>
          </cell>
        </row>
        <row r="1466">
          <cell r="Q1466" t="str">
            <v>310.S</v>
          </cell>
          <cell r="R1466">
            <v>0</v>
          </cell>
        </row>
        <row r="1467">
          <cell r="Q1467" t="str">
            <v>310.CAGE1</v>
          </cell>
          <cell r="R1467">
            <v>0</v>
          </cell>
        </row>
        <row r="1468">
          <cell r="Q1468" t="str">
            <v>310.NA1</v>
          </cell>
          <cell r="R1468">
            <v>679488.45395786664</v>
          </cell>
        </row>
        <row r="1469">
          <cell r="Q1469" t="str">
            <v>310.NA2</v>
          </cell>
          <cell r="R1469">
            <v>0</v>
          </cell>
        </row>
        <row r="1470">
          <cell r="Q1470" t="str">
            <v>311.NA</v>
          </cell>
          <cell r="R1470">
            <v>0</v>
          </cell>
        </row>
        <row r="1471">
          <cell r="Q1471" t="str">
            <v>311.DGP</v>
          </cell>
          <cell r="R1471">
            <v>0</v>
          </cell>
        </row>
        <row r="1472">
          <cell r="Q1472" t="str">
            <v>311.DGU</v>
          </cell>
          <cell r="R1472">
            <v>0</v>
          </cell>
        </row>
        <row r="1473">
          <cell r="Q1473" t="str">
            <v>311.SG</v>
          </cell>
          <cell r="R1473">
            <v>0</v>
          </cell>
        </row>
        <row r="1474">
          <cell r="Q1474" t="str">
            <v>311.CAGW</v>
          </cell>
          <cell r="R1474">
            <v>15313137.128906168</v>
          </cell>
        </row>
        <row r="1475">
          <cell r="Q1475" t="str">
            <v>311.CAGE</v>
          </cell>
          <cell r="R1475">
            <v>0</v>
          </cell>
        </row>
        <row r="1476">
          <cell r="Q1476" t="str">
            <v>311.JBG</v>
          </cell>
          <cell r="R1476">
            <v>31820589.126572516</v>
          </cell>
        </row>
        <row r="1477">
          <cell r="Q1477" t="str">
            <v>311.CAGE1</v>
          </cell>
          <cell r="R1477">
            <v>0</v>
          </cell>
        </row>
        <row r="1478">
          <cell r="Q1478" t="str">
            <v>311.NA1</v>
          </cell>
          <cell r="R1478">
            <v>47133726.25547868</v>
          </cell>
        </row>
        <row r="1479">
          <cell r="Q1479" t="str">
            <v>311.NA2</v>
          </cell>
          <cell r="R1479">
            <v>0</v>
          </cell>
        </row>
        <row r="1480">
          <cell r="Q1480" t="str">
            <v>312.NA</v>
          </cell>
          <cell r="R1480">
            <v>0</v>
          </cell>
        </row>
        <row r="1481">
          <cell r="Q1481" t="str">
            <v>312.DGP</v>
          </cell>
          <cell r="R1481">
            <v>0</v>
          </cell>
        </row>
        <row r="1482">
          <cell r="Q1482" t="str">
            <v>312.DGU</v>
          </cell>
          <cell r="R1482">
            <v>0</v>
          </cell>
        </row>
        <row r="1483">
          <cell r="Q1483" t="str">
            <v>312.SG</v>
          </cell>
          <cell r="R1483">
            <v>0</v>
          </cell>
        </row>
        <row r="1484">
          <cell r="Q1484" t="str">
            <v>312.CAGW</v>
          </cell>
          <cell r="R1484">
            <v>-188200.20054131001</v>
          </cell>
        </row>
        <row r="1485">
          <cell r="Q1485" t="str">
            <v>312.CAGE</v>
          </cell>
          <cell r="R1485">
            <v>0</v>
          </cell>
        </row>
        <row r="1486">
          <cell r="Q1486" t="str">
            <v>312.JBG</v>
          </cell>
          <cell r="R1486">
            <v>161852932.17470902</v>
          </cell>
        </row>
        <row r="1487">
          <cell r="Q1487" t="str">
            <v>312.S</v>
          </cell>
          <cell r="R1487">
            <v>-360048.63899999904</v>
          </cell>
        </row>
        <row r="1488">
          <cell r="Q1488" t="str">
            <v>312.NA1</v>
          </cell>
          <cell r="R1488">
            <v>161304683.33516771</v>
          </cell>
        </row>
        <row r="1489">
          <cell r="Q1489" t="str">
            <v>312.NA2</v>
          </cell>
          <cell r="R1489">
            <v>0</v>
          </cell>
        </row>
        <row r="1490">
          <cell r="Q1490" t="str">
            <v>314.NA</v>
          </cell>
          <cell r="R1490">
            <v>0</v>
          </cell>
        </row>
        <row r="1491">
          <cell r="Q1491" t="str">
            <v>314.DGP</v>
          </cell>
          <cell r="R1491">
            <v>0</v>
          </cell>
        </row>
        <row r="1492">
          <cell r="Q1492" t="str">
            <v>314.DGU</v>
          </cell>
          <cell r="R1492">
            <v>0</v>
          </cell>
        </row>
        <row r="1493">
          <cell r="Q1493" t="str">
            <v>314.SG</v>
          </cell>
          <cell r="R1493">
            <v>0</v>
          </cell>
        </row>
        <row r="1494">
          <cell r="Q1494" t="str">
            <v>314.CAGW</v>
          </cell>
          <cell r="R1494">
            <v>12688143.278800534</v>
          </cell>
        </row>
        <row r="1495">
          <cell r="Q1495" t="str">
            <v>314.CAGE</v>
          </cell>
          <cell r="R1495">
            <v>0</v>
          </cell>
        </row>
        <row r="1496">
          <cell r="Q1496" t="str">
            <v>314.JBG</v>
          </cell>
          <cell r="R1496">
            <v>45682606.131798074</v>
          </cell>
        </row>
        <row r="1497">
          <cell r="Q1497" t="str">
            <v>314.CAGE1</v>
          </cell>
          <cell r="R1497">
            <v>0</v>
          </cell>
        </row>
        <row r="1498">
          <cell r="Q1498" t="str">
            <v>314.NA1</v>
          </cell>
          <cell r="R1498">
            <v>58370749.410598606</v>
          </cell>
        </row>
        <row r="1499">
          <cell r="Q1499" t="str">
            <v>314.NA2</v>
          </cell>
          <cell r="R1499">
            <v>0</v>
          </cell>
        </row>
        <row r="1500">
          <cell r="Q1500" t="str">
            <v>315.NA</v>
          </cell>
          <cell r="R1500">
            <v>0</v>
          </cell>
        </row>
        <row r="1501">
          <cell r="Q1501" t="str">
            <v>315.DGP</v>
          </cell>
          <cell r="R1501">
            <v>0</v>
          </cell>
        </row>
        <row r="1502">
          <cell r="Q1502" t="str">
            <v>315.DGU</v>
          </cell>
          <cell r="R1502">
            <v>0</v>
          </cell>
        </row>
        <row r="1503">
          <cell r="Q1503" t="str">
            <v>315.SG</v>
          </cell>
          <cell r="R1503">
            <v>0</v>
          </cell>
        </row>
        <row r="1504">
          <cell r="Q1504" t="str">
            <v>315.CAGW</v>
          </cell>
          <cell r="R1504">
            <v>3072175.4637601436</v>
          </cell>
        </row>
        <row r="1505">
          <cell r="Q1505" t="str">
            <v>315.CAGE</v>
          </cell>
          <cell r="R1505">
            <v>0</v>
          </cell>
        </row>
        <row r="1506">
          <cell r="Q1506" t="str">
            <v>315.JBG</v>
          </cell>
          <cell r="R1506">
            <v>13842483.476451972</v>
          </cell>
        </row>
        <row r="1507">
          <cell r="Q1507" t="str">
            <v>315.CAGE1</v>
          </cell>
          <cell r="R1507">
            <v>0</v>
          </cell>
        </row>
        <row r="1508">
          <cell r="Q1508" t="str">
            <v>315.NA1</v>
          </cell>
          <cell r="R1508">
            <v>16914658.940212116</v>
          </cell>
        </row>
        <row r="1509">
          <cell r="Q1509" t="str">
            <v>315.NA2</v>
          </cell>
          <cell r="R1509">
            <v>0</v>
          </cell>
        </row>
        <row r="1510">
          <cell r="Q1510" t="str">
            <v>315.NA3</v>
          </cell>
          <cell r="R1510">
            <v>0</v>
          </cell>
        </row>
        <row r="1511">
          <cell r="Q1511" t="str">
            <v>315.NA4</v>
          </cell>
          <cell r="R1511">
            <v>0</v>
          </cell>
        </row>
        <row r="1512">
          <cell r="Q1512" t="str">
            <v>316.NA</v>
          </cell>
          <cell r="R1512">
            <v>0</v>
          </cell>
        </row>
        <row r="1513">
          <cell r="Q1513" t="str">
            <v>316.DGP</v>
          </cell>
          <cell r="R1513">
            <v>0</v>
          </cell>
        </row>
        <row r="1514">
          <cell r="Q1514" t="str">
            <v>316.DGU</v>
          </cell>
          <cell r="R1514">
            <v>0</v>
          </cell>
        </row>
        <row r="1515">
          <cell r="Q1515" t="str">
            <v>316.SG</v>
          </cell>
          <cell r="R1515">
            <v>0</v>
          </cell>
        </row>
        <row r="1516">
          <cell r="Q1516" t="str">
            <v>316.CAGW</v>
          </cell>
          <cell r="R1516">
            <v>74331.023294400045</v>
          </cell>
        </row>
        <row r="1517">
          <cell r="Q1517" t="str">
            <v>316.CAGE</v>
          </cell>
          <cell r="R1517">
            <v>0</v>
          </cell>
        </row>
        <row r="1518">
          <cell r="Q1518" t="str">
            <v>316.JBG</v>
          </cell>
          <cell r="R1518">
            <v>953639.48559250752</v>
          </cell>
        </row>
        <row r="1519">
          <cell r="Q1519" t="str">
            <v>316.CAGE1</v>
          </cell>
          <cell r="R1519">
            <v>0</v>
          </cell>
        </row>
        <row r="1520">
          <cell r="Q1520" t="str">
            <v>316.NA1</v>
          </cell>
          <cell r="R1520">
            <v>1027970.5088869076</v>
          </cell>
        </row>
        <row r="1521">
          <cell r="Q1521" t="str">
            <v>316.NA2</v>
          </cell>
          <cell r="R1521">
            <v>0</v>
          </cell>
        </row>
        <row r="1522">
          <cell r="Q1522" t="str">
            <v>317.NA</v>
          </cell>
          <cell r="R1522">
            <v>0</v>
          </cell>
        </row>
        <row r="1523">
          <cell r="Q1523" t="str">
            <v>317.S</v>
          </cell>
          <cell r="R1523">
            <v>0</v>
          </cell>
        </row>
        <row r="1524">
          <cell r="Q1524" t="str">
            <v>317.NA1</v>
          </cell>
          <cell r="R1524">
            <v>0</v>
          </cell>
        </row>
        <row r="1525">
          <cell r="Q1525" t="str">
            <v>317.NA2</v>
          </cell>
          <cell r="R1525">
            <v>0</v>
          </cell>
        </row>
        <row r="1526">
          <cell r="Q1526" t="str">
            <v>SP.NA</v>
          </cell>
          <cell r="R1526">
            <v>0</v>
          </cell>
        </row>
        <row r="1527">
          <cell r="Q1527" t="str">
            <v>SP.CAGW</v>
          </cell>
          <cell r="R1527">
            <v>0</v>
          </cell>
        </row>
        <row r="1528">
          <cell r="Q1528" t="str">
            <v>SP.CAGE</v>
          </cell>
          <cell r="R1528">
            <v>0</v>
          </cell>
        </row>
        <row r="1529">
          <cell r="Q1529" t="str">
            <v>SP.SG</v>
          </cell>
          <cell r="R1529">
            <v>405782.26273900189</v>
          </cell>
        </row>
        <row r="1530">
          <cell r="Q1530" t="str">
            <v>SP.NA1</v>
          </cell>
          <cell r="R1530">
            <v>405782.26273900189</v>
          </cell>
        </row>
        <row r="1531">
          <cell r="Q1531" t="str">
            <v>SP.NA2</v>
          </cell>
          <cell r="R1531">
            <v>0</v>
          </cell>
        </row>
        <row r="1532">
          <cell r="Q1532" t="str">
            <v>SP.NA3</v>
          </cell>
          <cell r="R1532">
            <v>0</v>
          </cell>
        </row>
        <row r="1533">
          <cell r="Q1533" t="str">
            <v>Total Steam Production Plant.NA</v>
          </cell>
          <cell r="R1533">
            <v>285837059.16704088</v>
          </cell>
        </row>
        <row r="1534">
          <cell r="Q1534" t="str">
            <v>Total Steam Production Plant.NA1</v>
          </cell>
          <cell r="R1534">
            <v>0</v>
          </cell>
        </row>
        <row r="1535">
          <cell r="Q1535" t="str">
            <v>Total Steam Production Plant.NA2</v>
          </cell>
          <cell r="R1535">
            <v>0</v>
          </cell>
        </row>
        <row r="1536">
          <cell r="Q1536" t="str">
            <v>Summary of Steam Production Plant by Factor.NA</v>
          </cell>
          <cell r="R1536">
            <v>0</v>
          </cell>
        </row>
        <row r="1537">
          <cell r="Q1537" t="str">
            <v>Summary of Steam Production Plant by Factor.NA1</v>
          </cell>
          <cell r="R1537">
            <v>-360048.63899999904</v>
          </cell>
        </row>
        <row r="1538">
          <cell r="Q1538" t="str">
            <v>Summary of Steam Production Plant by Factor.NA2</v>
          </cell>
          <cell r="R1538">
            <v>254418957.33936834</v>
          </cell>
        </row>
        <row r="1539">
          <cell r="Q1539" t="str">
            <v>Summary of Steam Production Plant by Factor.NA3</v>
          </cell>
          <cell r="R1539">
            <v>0</v>
          </cell>
        </row>
        <row r="1540">
          <cell r="Q1540" t="str">
            <v>Summary of Steam Production Plant by Factor.NA4</v>
          </cell>
          <cell r="R1540">
            <v>405782.26273900189</v>
          </cell>
        </row>
        <row r="1541">
          <cell r="Q1541" t="str">
            <v>Summary of Steam Production Plant by Factor.NA5</v>
          </cell>
          <cell r="R1541">
            <v>31372368.203933544</v>
          </cell>
        </row>
        <row r="1542">
          <cell r="Q1542" t="str">
            <v>Summary of Steam Production Plant by Factor.NA6</v>
          </cell>
          <cell r="R1542">
            <v>0</v>
          </cell>
        </row>
        <row r="1543">
          <cell r="Q1543" t="str">
            <v>Summary of Steam Production Plant by Factor.NA7</v>
          </cell>
          <cell r="R1543">
            <v>0</v>
          </cell>
        </row>
        <row r="1544">
          <cell r="Q1544" t="str">
            <v>Total Steam Production Plant by Factor.NA</v>
          </cell>
          <cell r="R1544">
            <v>285837059.16704088</v>
          </cell>
        </row>
        <row r="1545">
          <cell r="Q1545" t="str">
            <v>320.NA</v>
          </cell>
          <cell r="R1545">
            <v>0</v>
          </cell>
        </row>
        <row r="1546">
          <cell r="Q1546" t="str">
            <v>320.DGP</v>
          </cell>
          <cell r="R1546">
            <v>0</v>
          </cell>
        </row>
        <row r="1547">
          <cell r="Q1547" t="str">
            <v>320.SG</v>
          </cell>
          <cell r="R1547">
            <v>0</v>
          </cell>
        </row>
        <row r="1548">
          <cell r="Q1548" t="str">
            <v>320.NA1</v>
          </cell>
          <cell r="R1548">
            <v>0</v>
          </cell>
        </row>
        <row r="1549">
          <cell r="Q1549" t="str">
            <v>320.NA2</v>
          </cell>
          <cell r="R1549">
            <v>0</v>
          </cell>
        </row>
        <row r="1550">
          <cell r="Q1550" t="str">
            <v>321.NA</v>
          </cell>
          <cell r="R1550">
            <v>0</v>
          </cell>
        </row>
        <row r="1551">
          <cell r="Q1551" t="str">
            <v>321.DGP</v>
          </cell>
          <cell r="R1551">
            <v>0</v>
          </cell>
        </row>
        <row r="1552">
          <cell r="Q1552" t="str">
            <v>321.SG</v>
          </cell>
          <cell r="R1552">
            <v>0</v>
          </cell>
        </row>
        <row r="1553">
          <cell r="Q1553" t="str">
            <v>321.NA1</v>
          </cell>
          <cell r="R1553">
            <v>0</v>
          </cell>
        </row>
        <row r="1554">
          <cell r="Q1554" t="str">
            <v>321.NA2</v>
          </cell>
          <cell r="R1554">
            <v>0</v>
          </cell>
        </row>
        <row r="1555">
          <cell r="Q1555" t="str">
            <v>322.NA</v>
          </cell>
          <cell r="R1555">
            <v>0</v>
          </cell>
        </row>
        <row r="1556">
          <cell r="Q1556" t="str">
            <v>322.DGP</v>
          </cell>
          <cell r="R1556">
            <v>0</v>
          </cell>
        </row>
        <row r="1557">
          <cell r="Q1557" t="str">
            <v>322.SG</v>
          </cell>
          <cell r="R1557">
            <v>0</v>
          </cell>
        </row>
        <row r="1558">
          <cell r="Q1558" t="str">
            <v>322.NA1</v>
          </cell>
          <cell r="R1558">
            <v>0</v>
          </cell>
        </row>
        <row r="1559">
          <cell r="Q1559" t="str">
            <v>322.NA2</v>
          </cell>
          <cell r="R1559">
            <v>0</v>
          </cell>
        </row>
        <row r="1560">
          <cell r="Q1560" t="str">
            <v>323.NA</v>
          </cell>
          <cell r="R1560">
            <v>0</v>
          </cell>
        </row>
        <row r="1561">
          <cell r="Q1561" t="str">
            <v>323.DGP</v>
          </cell>
          <cell r="R1561">
            <v>0</v>
          </cell>
        </row>
        <row r="1562">
          <cell r="Q1562" t="str">
            <v>323.SG</v>
          </cell>
          <cell r="R1562">
            <v>0</v>
          </cell>
        </row>
        <row r="1563">
          <cell r="Q1563" t="str">
            <v>323.NA1</v>
          </cell>
          <cell r="R1563">
            <v>0</v>
          </cell>
        </row>
        <row r="1564">
          <cell r="Q1564" t="str">
            <v>323.NA2</v>
          </cell>
          <cell r="R1564">
            <v>0</v>
          </cell>
        </row>
        <row r="1565">
          <cell r="Q1565" t="str">
            <v>324.NA</v>
          </cell>
          <cell r="R1565">
            <v>0</v>
          </cell>
        </row>
        <row r="1566">
          <cell r="Q1566" t="str">
            <v>324.DGP</v>
          </cell>
          <cell r="R1566">
            <v>0</v>
          </cell>
        </row>
        <row r="1567">
          <cell r="Q1567" t="str">
            <v>324.SG</v>
          </cell>
          <cell r="R1567">
            <v>0</v>
          </cell>
        </row>
        <row r="1568">
          <cell r="Q1568" t="str">
            <v>324.NA1</v>
          </cell>
          <cell r="R1568">
            <v>0</v>
          </cell>
        </row>
        <row r="1569">
          <cell r="Q1569" t="str">
            <v>324.NA2</v>
          </cell>
          <cell r="R1569">
            <v>0</v>
          </cell>
        </row>
        <row r="1570">
          <cell r="Q1570" t="str">
            <v>325.NA</v>
          </cell>
          <cell r="R1570">
            <v>0</v>
          </cell>
        </row>
        <row r="1571">
          <cell r="Q1571" t="str">
            <v>325.DGP</v>
          </cell>
          <cell r="R1571">
            <v>0</v>
          </cell>
        </row>
        <row r="1572">
          <cell r="Q1572" t="str">
            <v>325.SG</v>
          </cell>
          <cell r="R1572">
            <v>0</v>
          </cell>
        </row>
        <row r="1573">
          <cell r="Q1573" t="str">
            <v>325.NA1</v>
          </cell>
          <cell r="R1573">
            <v>0</v>
          </cell>
        </row>
        <row r="1574">
          <cell r="Q1574" t="str">
            <v>325.NA2</v>
          </cell>
          <cell r="R1574">
            <v>0</v>
          </cell>
        </row>
        <row r="1575">
          <cell r="Q1575" t="str">
            <v>325.NA3</v>
          </cell>
          <cell r="R1575">
            <v>0</v>
          </cell>
        </row>
        <row r="1576">
          <cell r="Q1576" t="str">
            <v>NP.NA</v>
          </cell>
          <cell r="R1576">
            <v>0</v>
          </cell>
        </row>
        <row r="1577">
          <cell r="Q1577" t="str">
            <v>NP.SG</v>
          </cell>
          <cell r="R1577">
            <v>0</v>
          </cell>
        </row>
        <row r="1578">
          <cell r="Q1578" t="str">
            <v>NP.NA1</v>
          </cell>
          <cell r="R1578">
            <v>0</v>
          </cell>
        </row>
        <row r="1579">
          <cell r="Q1579" t="str">
            <v>NP.NA2</v>
          </cell>
          <cell r="R1579">
            <v>0</v>
          </cell>
        </row>
        <row r="1580">
          <cell r="Q1580" t="str">
            <v>NP.NA3</v>
          </cell>
          <cell r="R1580">
            <v>0</v>
          </cell>
        </row>
        <row r="1581">
          <cell r="Q1581" t="str">
            <v>Total Nuclear Production Plant.NA</v>
          </cell>
          <cell r="R1581">
            <v>0</v>
          </cell>
        </row>
        <row r="1582">
          <cell r="Q1582" t="str">
            <v>Total Nuclear Production Plant.NA1</v>
          </cell>
          <cell r="R1582">
            <v>0</v>
          </cell>
        </row>
        <row r="1583">
          <cell r="Q1583" t="str">
            <v>Total Nuclear Production Plant.NA2</v>
          </cell>
          <cell r="R1583">
            <v>0</v>
          </cell>
        </row>
        <row r="1584">
          <cell r="Q1584" t="str">
            <v>Total Nuclear Production Plant.NA3</v>
          </cell>
          <cell r="R1584">
            <v>0</v>
          </cell>
        </row>
        <row r="1585">
          <cell r="Q1585" t="str">
            <v>Summary of Nuclear Production Plant by Factor.NA</v>
          </cell>
          <cell r="R1585">
            <v>0</v>
          </cell>
        </row>
        <row r="1586">
          <cell r="Q1586" t="str">
            <v>Summary of Nuclear Production Plant by Factor.NA1</v>
          </cell>
          <cell r="R1586">
            <v>0</v>
          </cell>
        </row>
        <row r="1587">
          <cell r="Q1587" t="str">
            <v>Summary of Nuclear Production Plant by Factor.NA2</v>
          </cell>
          <cell r="R1587">
            <v>0</v>
          </cell>
        </row>
        <row r="1588">
          <cell r="Q1588" t="str">
            <v>Summary of Nuclear Production Plant by Factor.NA3</v>
          </cell>
          <cell r="R1588">
            <v>0</v>
          </cell>
        </row>
        <row r="1589">
          <cell r="Q1589" t="str">
            <v>Summary of Nuclear Production Plant by Factor.NA4</v>
          </cell>
          <cell r="R1589">
            <v>0</v>
          </cell>
        </row>
        <row r="1590">
          <cell r="Q1590" t="str">
            <v>Total Nuclear Plant by Factor.NA</v>
          </cell>
          <cell r="R1590">
            <v>0</v>
          </cell>
        </row>
        <row r="1591">
          <cell r="Q1591" t="str">
            <v>Total Nuclear Plant by Factor.NA1</v>
          </cell>
          <cell r="R1591">
            <v>0</v>
          </cell>
        </row>
        <row r="1592">
          <cell r="Q1592" t="str">
            <v>330.NA</v>
          </cell>
          <cell r="R1592">
            <v>0</v>
          </cell>
        </row>
        <row r="1593">
          <cell r="Q1593" t="str">
            <v>330.DGP</v>
          </cell>
          <cell r="R1593">
            <v>0</v>
          </cell>
        </row>
        <row r="1594">
          <cell r="Q1594" t="str">
            <v>330.DGU</v>
          </cell>
          <cell r="R1594">
            <v>0</v>
          </cell>
        </row>
        <row r="1595">
          <cell r="Q1595" t="str">
            <v>330.CAGW</v>
          </cell>
          <cell r="R1595">
            <v>5856640.1356018111</v>
          </cell>
        </row>
        <row r="1596">
          <cell r="Q1596" t="str">
            <v>330.CAGE</v>
          </cell>
          <cell r="R1596">
            <v>0</v>
          </cell>
        </row>
        <row r="1597">
          <cell r="Q1597" t="str">
            <v>330.CAGW1</v>
          </cell>
          <cell r="R1597">
            <v>0</v>
          </cell>
        </row>
        <row r="1598">
          <cell r="Q1598" t="str">
            <v>330.CAGE1</v>
          </cell>
          <cell r="R1598">
            <v>0</v>
          </cell>
        </row>
        <row r="1599">
          <cell r="Q1599" t="str">
            <v>330.NA1</v>
          </cell>
          <cell r="R1599">
            <v>5856640.1356018111</v>
          </cell>
        </row>
        <row r="1600">
          <cell r="Q1600" t="str">
            <v>330.NA2</v>
          </cell>
          <cell r="R1600">
            <v>0</v>
          </cell>
        </row>
        <row r="1601">
          <cell r="Q1601" t="str">
            <v>331.NA</v>
          </cell>
          <cell r="R1601">
            <v>0</v>
          </cell>
        </row>
        <row r="1602">
          <cell r="Q1602" t="str">
            <v>331.DGP</v>
          </cell>
          <cell r="R1602">
            <v>0</v>
          </cell>
        </row>
        <row r="1603">
          <cell r="Q1603" t="str">
            <v>331.DGU</v>
          </cell>
          <cell r="R1603">
            <v>0</v>
          </cell>
        </row>
        <row r="1604">
          <cell r="Q1604" t="str">
            <v>331.CAGW</v>
          </cell>
          <cell r="R1604">
            <v>40810816.859668918</v>
          </cell>
        </row>
        <row r="1605">
          <cell r="Q1605" t="str">
            <v>331.CAGE</v>
          </cell>
          <cell r="R1605">
            <v>0</v>
          </cell>
        </row>
        <row r="1606">
          <cell r="Q1606" t="str">
            <v>331.CAGW1</v>
          </cell>
          <cell r="R1606">
            <v>0</v>
          </cell>
        </row>
        <row r="1607">
          <cell r="Q1607" t="str">
            <v>331.CAGE1</v>
          </cell>
          <cell r="R1607">
            <v>0</v>
          </cell>
        </row>
        <row r="1608">
          <cell r="Q1608" t="str">
            <v>331.NA1</v>
          </cell>
          <cell r="R1608">
            <v>40810816.859668918</v>
          </cell>
        </row>
        <row r="1609">
          <cell r="Q1609" t="str">
            <v>331.NA2</v>
          </cell>
          <cell r="R1609">
            <v>0</v>
          </cell>
        </row>
        <row r="1610">
          <cell r="Q1610" t="str">
            <v>332.NA</v>
          </cell>
          <cell r="R1610">
            <v>0</v>
          </cell>
        </row>
        <row r="1611">
          <cell r="Q1611" t="str">
            <v>332.DGP</v>
          </cell>
          <cell r="R1611">
            <v>0</v>
          </cell>
        </row>
        <row r="1612">
          <cell r="Q1612" t="str">
            <v>332.DGU</v>
          </cell>
          <cell r="R1612">
            <v>0</v>
          </cell>
        </row>
        <row r="1613">
          <cell r="Q1613" t="str">
            <v>332.CAGW</v>
          </cell>
          <cell r="R1613">
            <v>105176947.04043004</v>
          </cell>
        </row>
        <row r="1614">
          <cell r="Q1614" t="str">
            <v>332.CAGE</v>
          </cell>
          <cell r="R1614">
            <v>0</v>
          </cell>
        </row>
        <row r="1615">
          <cell r="Q1615" t="str">
            <v>332.CAGW1</v>
          </cell>
          <cell r="R1615">
            <v>0</v>
          </cell>
        </row>
        <row r="1616">
          <cell r="Q1616" t="str">
            <v>332.CAGE1</v>
          </cell>
          <cell r="R1616">
            <v>0</v>
          </cell>
        </row>
        <row r="1617">
          <cell r="Q1617" t="str">
            <v>332.NA1</v>
          </cell>
          <cell r="R1617">
            <v>105176947.04043004</v>
          </cell>
        </row>
        <row r="1618">
          <cell r="Q1618" t="str">
            <v>332.NA2</v>
          </cell>
          <cell r="R1618">
            <v>0</v>
          </cell>
        </row>
        <row r="1619">
          <cell r="Q1619" t="str">
            <v>333.NA</v>
          </cell>
          <cell r="R1619">
            <v>0</v>
          </cell>
        </row>
        <row r="1620">
          <cell r="Q1620" t="str">
            <v>333.DGP</v>
          </cell>
          <cell r="R1620">
            <v>0</v>
          </cell>
        </row>
        <row r="1621">
          <cell r="Q1621" t="str">
            <v>333.DGU</v>
          </cell>
          <cell r="R1621">
            <v>0</v>
          </cell>
        </row>
        <row r="1622">
          <cell r="Q1622" t="str">
            <v>333.CAGW</v>
          </cell>
          <cell r="R1622">
            <v>18608663.228960272</v>
          </cell>
        </row>
        <row r="1623">
          <cell r="Q1623" t="str">
            <v>333.CAGE</v>
          </cell>
          <cell r="R1623">
            <v>0</v>
          </cell>
        </row>
        <row r="1624">
          <cell r="Q1624" t="str">
            <v>333.CAGW1</v>
          </cell>
          <cell r="R1624">
            <v>0</v>
          </cell>
        </row>
        <row r="1625">
          <cell r="Q1625" t="str">
            <v>333.CAGE1</v>
          </cell>
          <cell r="R1625">
            <v>0</v>
          </cell>
        </row>
        <row r="1626">
          <cell r="Q1626" t="str">
            <v>333.NA1</v>
          </cell>
          <cell r="R1626">
            <v>18608663.228960272</v>
          </cell>
        </row>
        <row r="1627">
          <cell r="Q1627" t="str">
            <v>333.NA2</v>
          </cell>
          <cell r="R1627">
            <v>0</v>
          </cell>
        </row>
        <row r="1628">
          <cell r="Q1628" t="str">
            <v>334.NA</v>
          </cell>
          <cell r="R1628">
            <v>0</v>
          </cell>
        </row>
        <row r="1629">
          <cell r="Q1629" t="str">
            <v>334.DGP</v>
          </cell>
          <cell r="R1629">
            <v>0</v>
          </cell>
        </row>
        <row r="1630">
          <cell r="Q1630" t="str">
            <v>334.DGU</v>
          </cell>
          <cell r="R1630">
            <v>0</v>
          </cell>
        </row>
        <row r="1631">
          <cell r="Q1631" t="str">
            <v>334.CAGW</v>
          </cell>
          <cell r="R1631">
            <v>14985006.7406154</v>
          </cell>
        </row>
        <row r="1632">
          <cell r="Q1632" t="str">
            <v>334.CAGE</v>
          </cell>
          <cell r="R1632">
            <v>0</v>
          </cell>
        </row>
        <row r="1633">
          <cell r="Q1633" t="str">
            <v>334.CAGW1</v>
          </cell>
          <cell r="R1633">
            <v>0</v>
          </cell>
        </row>
        <row r="1634">
          <cell r="Q1634" t="str">
            <v>334.CAGE1</v>
          </cell>
          <cell r="R1634">
            <v>0</v>
          </cell>
        </row>
        <row r="1635">
          <cell r="Q1635" t="str">
            <v>334.NA1</v>
          </cell>
          <cell r="R1635">
            <v>14985006.7406154</v>
          </cell>
        </row>
        <row r="1636">
          <cell r="Q1636" t="str">
            <v>334.NA2</v>
          </cell>
          <cell r="R1636">
            <v>0</v>
          </cell>
        </row>
        <row r="1637">
          <cell r="Q1637" t="str">
            <v>334.NA3</v>
          </cell>
          <cell r="R1637">
            <v>0</v>
          </cell>
        </row>
        <row r="1638">
          <cell r="Q1638" t="str">
            <v>334.NA4</v>
          </cell>
          <cell r="R1638">
            <v>0</v>
          </cell>
        </row>
        <row r="1639">
          <cell r="Q1639" t="str">
            <v>335.NA</v>
          </cell>
          <cell r="R1639">
            <v>0</v>
          </cell>
        </row>
        <row r="1640">
          <cell r="Q1640" t="str">
            <v>335.DGP</v>
          </cell>
          <cell r="R1640">
            <v>0</v>
          </cell>
        </row>
        <row r="1641">
          <cell r="Q1641" t="str">
            <v>335.DGU</v>
          </cell>
          <cell r="R1641">
            <v>0</v>
          </cell>
        </row>
        <row r="1642">
          <cell r="Q1642" t="str">
            <v>335.CAGW</v>
          </cell>
          <cell r="R1642">
            <v>505501.87211721425</v>
          </cell>
        </row>
        <row r="1643">
          <cell r="Q1643" t="str">
            <v>335.CAGE</v>
          </cell>
          <cell r="R1643">
            <v>0</v>
          </cell>
        </row>
        <row r="1644">
          <cell r="Q1644" t="str">
            <v>335.CAGW1</v>
          </cell>
          <cell r="R1644">
            <v>0</v>
          </cell>
        </row>
        <row r="1645">
          <cell r="Q1645" t="str">
            <v>335.CAGE1</v>
          </cell>
          <cell r="R1645">
            <v>0</v>
          </cell>
        </row>
        <row r="1646">
          <cell r="Q1646" t="str">
            <v>335.NA1</v>
          </cell>
          <cell r="R1646">
            <v>505501.87211721425</v>
          </cell>
        </row>
        <row r="1647">
          <cell r="Q1647" t="str">
            <v>335.NA2</v>
          </cell>
          <cell r="R1647">
            <v>0</v>
          </cell>
        </row>
        <row r="1648">
          <cell r="Q1648" t="str">
            <v>336.NA</v>
          </cell>
          <cell r="R1648">
            <v>0</v>
          </cell>
        </row>
        <row r="1649">
          <cell r="Q1649" t="str">
            <v>336.DGP</v>
          </cell>
          <cell r="R1649">
            <v>0</v>
          </cell>
        </row>
        <row r="1650">
          <cell r="Q1650" t="str">
            <v>336.DGU</v>
          </cell>
          <cell r="R1650">
            <v>0</v>
          </cell>
        </row>
        <row r="1651">
          <cell r="Q1651" t="str">
            <v>336.CAGW</v>
          </cell>
          <cell r="R1651">
            <v>4112562.2945142356</v>
          </cell>
        </row>
        <row r="1652">
          <cell r="Q1652" t="str">
            <v>336.CAGE</v>
          </cell>
          <cell r="R1652">
            <v>0</v>
          </cell>
        </row>
        <row r="1653">
          <cell r="Q1653" t="str">
            <v>336.CAGW1</v>
          </cell>
          <cell r="R1653">
            <v>0</v>
          </cell>
        </row>
        <row r="1654">
          <cell r="Q1654" t="str">
            <v>336.CAGE1</v>
          </cell>
          <cell r="R1654">
            <v>0</v>
          </cell>
        </row>
        <row r="1655">
          <cell r="Q1655" t="str">
            <v>336.NA1</v>
          </cell>
          <cell r="R1655">
            <v>4112562.2945142356</v>
          </cell>
        </row>
        <row r="1656">
          <cell r="Q1656" t="str">
            <v>336.NA2</v>
          </cell>
          <cell r="R1656">
            <v>0</v>
          </cell>
        </row>
        <row r="1657">
          <cell r="Q1657" t="str">
            <v>337.NA</v>
          </cell>
          <cell r="R1657">
            <v>0</v>
          </cell>
        </row>
        <row r="1658">
          <cell r="Q1658" t="str">
            <v>337.S</v>
          </cell>
          <cell r="R1658">
            <v>0</v>
          </cell>
        </row>
        <row r="1659">
          <cell r="Q1659" t="str">
            <v>337.NA1</v>
          </cell>
          <cell r="R1659">
            <v>0</v>
          </cell>
        </row>
        <row r="1660">
          <cell r="Q1660" t="str">
            <v>337.NA2</v>
          </cell>
          <cell r="R1660">
            <v>0</v>
          </cell>
        </row>
        <row r="1661">
          <cell r="Q1661" t="str">
            <v>HP.NA</v>
          </cell>
          <cell r="R1661">
            <v>0</v>
          </cell>
        </row>
        <row r="1662">
          <cell r="Q1662" t="str">
            <v>HP.S</v>
          </cell>
          <cell r="R1662">
            <v>0</v>
          </cell>
        </row>
        <row r="1663">
          <cell r="Q1663" t="str">
            <v>HP.DGU</v>
          </cell>
          <cell r="R1663">
            <v>0</v>
          </cell>
        </row>
        <row r="1664">
          <cell r="Q1664" t="str">
            <v>HP.CAGW</v>
          </cell>
          <cell r="R1664">
            <v>0</v>
          </cell>
        </row>
        <row r="1665">
          <cell r="Q1665" t="str">
            <v>HP.CAGE</v>
          </cell>
          <cell r="R1665">
            <v>0</v>
          </cell>
        </row>
        <row r="1666">
          <cell r="Q1666" t="str">
            <v>HP.CAGW1</v>
          </cell>
          <cell r="R1666">
            <v>0</v>
          </cell>
        </row>
        <row r="1667">
          <cell r="Q1667" t="str">
            <v>HP.CAGE1</v>
          </cell>
          <cell r="R1667">
            <v>0</v>
          </cell>
        </row>
        <row r="1668">
          <cell r="Q1668" t="str">
            <v>HP.NA1</v>
          </cell>
          <cell r="R1668">
            <v>0</v>
          </cell>
        </row>
        <row r="1669">
          <cell r="Q1669" t="str">
            <v>HP.NA2</v>
          </cell>
          <cell r="R1669">
            <v>0</v>
          </cell>
        </row>
        <row r="1670">
          <cell r="Q1670" t="str">
            <v>Total Hydraulic Plant.NA</v>
          </cell>
          <cell r="R1670">
            <v>190056138.1719079</v>
          </cell>
        </row>
        <row r="1671">
          <cell r="Q1671" t="str">
            <v>Total Hydraulic Plant.NA1</v>
          </cell>
          <cell r="R1671">
            <v>0</v>
          </cell>
        </row>
        <row r="1672">
          <cell r="Q1672" t="str">
            <v>Summary of Hydraulic Plant by Factor.NA</v>
          </cell>
          <cell r="R1672">
            <v>0</v>
          </cell>
        </row>
        <row r="1673">
          <cell r="Q1673" t="str">
            <v>Summary of Hydraulic Plant by Factor.NA1</v>
          </cell>
          <cell r="R1673">
            <v>0</v>
          </cell>
        </row>
        <row r="1674">
          <cell r="Q1674" t="str">
            <v>Summary of Hydraulic Plant by Factor.NA2</v>
          </cell>
          <cell r="R1674">
            <v>0</v>
          </cell>
        </row>
        <row r="1675">
          <cell r="Q1675" t="str">
            <v>Summary of Hydraulic Plant by Factor.NA3</v>
          </cell>
          <cell r="R1675">
            <v>190056138.1719079</v>
          </cell>
        </row>
        <row r="1676">
          <cell r="Q1676" t="str">
            <v>Summary of Hydraulic Plant by Factor.NA4</v>
          </cell>
          <cell r="R1676">
            <v>0</v>
          </cell>
        </row>
        <row r="1677">
          <cell r="Q1677" t="str">
            <v>Summary of Hydraulic Plant by Factor.NA5</v>
          </cell>
          <cell r="R1677">
            <v>0</v>
          </cell>
        </row>
        <row r="1678">
          <cell r="Q1678" t="str">
            <v>Summary of Hydraulic Plant by Factor.NA6</v>
          </cell>
          <cell r="R1678">
            <v>0</v>
          </cell>
        </row>
        <row r="1679">
          <cell r="Q1679" t="str">
            <v>Total Hydraulic Plant by Factor.NA</v>
          </cell>
          <cell r="R1679">
            <v>190056138.1719079</v>
          </cell>
        </row>
        <row r="1680">
          <cell r="Q1680" t="str">
            <v>Total Hydraulic Plant by Factor.NA1</v>
          </cell>
          <cell r="R1680">
            <v>0</v>
          </cell>
        </row>
        <row r="1681">
          <cell r="Q1681" t="str">
            <v>340.NA</v>
          </cell>
          <cell r="R1681">
            <v>0</v>
          </cell>
        </row>
        <row r="1682">
          <cell r="Q1682" t="str">
            <v>340.S</v>
          </cell>
          <cell r="R1682">
            <v>0</v>
          </cell>
        </row>
        <row r="1683">
          <cell r="Q1683" t="str">
            <v>340.SG</v>
          </cell>
          <cell r="R1683">
            <v>0</v>
          </cell>
        </row>
        <row r="1684">
          <cell r="Q1684" t="str">
            <v>340.DGU</v>
          </cell>
          <cell r="R1684">
            <v>0</v>
          </cell>
        </row>
        <row r="1685">
          <cell r="Q1685" t="str">
            <v>340.CAGW</v>
          </cell>
          <cell r="R1685">
            <v>650078.57495064253</v>
          </cell>
        </row>
        <row r="1686">
          <cell r="Q1686" t="str">
            <v>340.CAGE</v>
          </cell>
          <cell r="R1686">
            <v>0</v>
          </cell>
        </row>
        <row r="1687">
          <cell r="Q1687" t="str">
            <v>340.CAGE1</v>
          </cell>
          <cell r="R1687">
            <v>0</v>
          </cell>
        </row>
        <row r="1688">
          <cell r="Q1688" t="str">
            <v>340.NA1</v>
          </cell>
          <cell r="R1688">
            <v>650078.57495064253</v>
          </cell>
        </row>
        <row r="1689">
          <cell r="Q1689" t="str">
            <v>340.NA2</v>
          </cell>
          <cell r="R1689">
            <v>0</v>
          </cell>
        </row>
        <row r="1690">
          <cell r="Q1690" t="str">
            <v>341.NA</v>
          </cell>
          <cell r="R1690">
            <v>0</v>
          </cell>
        </row>
        <row r="1691">
          <cell r="Q1691" t="str">
            <v>341.SG</v>
          </cell>
          <cell r="R1691">
            <v>0</v>
          </cell>
        </row>
        <row r="1692">
          <cell r="Q1692" t="str">
            <v>341.DGU</v>
          </cell>
          <cell r="R1692">
            <v>0</v>
          </cell>
        </row>
        <row r="1693">
          <cell r="Q1693" t="str">
            <v>341.CAGW</v>
          </cell>
          <cell r="R1693">
            <v>13253303.947230382</v>
          </cell>
        </row>
        <row r="1694">
          <cell r="Q1694" t="str">
            <v>341.CAGE</v>
          </cell>
          <cell r="R1694">
            <v>0</v>
          </cell>
        </row>
        <row r="1695">
          <cell r="Q1695" t="str">
            <v>341.CAGE1</v>
          </cell>
          <cell r="R1695">
            <v>0</v>
          </cell>
        </row>
        <row r="1696">
          <cell r="Q1696" t="str">
            <v>341.NA1</v>
          </cell>
          <cell r="R1696">
            <v>13253303.947230382</v>
          </cell>
        </row>
        <row r="1697">
          <cell r="Q1697" t="str">
            <v>341.NA2</v>
          </cell>
          <cell r="R1697">
            <v>0</v>
          </cell>
        </row>
        <row r="1698">
          <cell r="Q1698" t="str">
            <v>342.NA</v>
          </cell>
          <cell r="R1698">
            <v>0</v>
          </cell>
        </row>
        <row r="1699">
          <cell r="Q1699" t="str">
            <v>342.SG</v>
          </cell>
          <cell r="R1699">
            <v>0</v>
          </cell>
        </row>
        <row r="1700">
          <cell r="Q1700" t="str">
            <v>342.DGU</v>
          </cell>
          <cell r="R1700">
            <v>0</v>
          </cell>
        </row>
        <row r="1701">
          <cell r="Q1701" t="str">
            <v>342.CAGW</v>
          </cell>
          <cell r="R1701">
            <v>374590.8536985541</v>
          </cell>
        </row>
        <row r="1702">
          <cell r="Q1702" t="str">
            <v>342.CAGE</v>
          </cell>
          <cell r="R1702">
            <v>0</v>
          </cell>
        </row>
        <row r="1703">
          <cell r="Q1703" t="str">
            <v>342.CAGE1</v>
          </cell>
          <cell r="R1703">
            <v>0</v>
          </cell>
        </row>
        <row r="1704">
          <cell r="Q1704" t="str">
            <v>342.NA1</v>
          </cell>
          <cell r="R1704">
            <v>374590.8536985541</v>
          </cell>
        </row>
        <row r="1705">
          <cell r="Q1705" t="str">
            <v>342.NA2</v>
          </cell>
          <cell r="R1705">
            <v>0</v>
          </cell>
        </row>
        <row r="1706">
          <cell r="Q1706" t="str">
            <v>343.NA</v>
          </cell>
          <cell r="R1706">
            <v>0</v>
          </cell>
        </row>
        <row r="1707">
          <cell r="Q1707" t="str">
            <v>343.S</v>
          </cell>
          <cell r="R1707">
            <v>0</v>
          </cell>
        </row>
        <row r="1708">
          <cell r="Q1708" t="str">
            <v>343.DGU</v>
          </cell>
          <cell r="R1708">
            <v>0</v>
          </cell>
        </row>
        <row r="1709">
          <cell r="Q1709" t="str">
            <v>343.SG</v>
          </cell>
          <cell r="R1709">
            <v>0</v>
          </cell>
        </row>
        <row r="1710">
          <cell r="Q1710" t="str">
            <v>343.CAGW</v>
          </cell>
          <cell r="R1710">
            <v>220512749.51469392</v>
          </cell>
        </row>
        <row r="1711">
          <cell r="Q1711" t="str">
            <v>343.CAGE</v>
          </cell>
          <cell r="R1711">
            <v>0</v>
          </cell>
        </row>
        <row r="1712">
          <cell r="Q1712" t="str">
            <v>343.CAGE1</v>
          </cell>
          <cell r="R1712">
            <v>0</v>
          </cell>
        </row>
        <row r="1713">
          <cell r="Q1713" t="str">
            <v>343.NA1</v>
          </cell>
          <cell r="R1713">
            <v>220512749.51469392</v>
          </cell>
        </row>
        <row r="1714">
          <cell r="Q1714" t="str">
            <v>343.NA2</v>
          </cell>
          <cell r="R1714">
            <v>0</v>
          </cell>
        </row>
        <row r="1715">
          <cell r="Q1715" t="str">
            <v>344.NA</v>
          </cell>
          <cell r="R1715">
            <v>0</v>
          </cell>
        </row>
        <row r="1716">
          <cell r="Q1716" t="str">
            <v>344.S</v>
          </cell>
          <cell r="R1716">
            <v>0</v>
          </cell>
        </row>
        <row r="1717">
          <cell r="Q1717" t="str">
            <v>344.DGU</v>
          </cell>
          <cell r="R1717">
            <v>0</v>
          </cell>
        </row>
        <row r="1718">
          <cell r="Q1718" t="str">
            <v>344.SG</v>
          </cell>
          <cell r="R1718">
            <v>0</v>
          </cell>
        </row>
        <row r="1719">
          <cell r="Q1719" t="str">
            <v>344.CAGW</v>
          </cell>
          <cell r="R1719">
            <v>30041010.691530548</v>
          </cell>
        </row>
        <row r="1720">
          <cell r="Q1720" t="str">
            <v>344.CAGE</v>
          </cell>
          <cell r="R1720">
            <v>0</v>
          </cell>
        </row>
        <row r="1721">
          <cell r="Q1721" t="str">
            <v>344.CAGE1</v>
          </cell>
          <cell r="R1721">
            <v>0</v>
          </cell>
        </row>
        <row r="1722">
          <cell r="Q1722" t="str">
            <v>344.NA1</v>
          </cell>
          <cell r="R1722">
            <v>30041010.691530548</v>
          </cell>
        </row>
        <row r="1723">
          <cell r="Q1723" t="str">
            <v>344.NA2</v>
          </cell>
          <cell r="R1723">
            <v>0</v>
          </cell>
        </row>
        <row r="1724">
          <cell r="Q1724" t="str">
            <v>345.NA</v>
          </cell>
          <cell r="R1724">
            <v>0</v>
          </cell>
        </row>
        <row r="1725">
          <cell r="Q1725" t="str">
            <v>345.SG</v>
          </cell>
          <cell r="R1725">
            <v>0</v>
          </cell>
        </row>
        <row r="1726">
          <cell r="Q1726" t="str">
            <v>345.DGU</v>
          </cell>
          <cell r="R1726">
            <v>0</v>
          </cell>
        </row>
        <row r="1727">
          <cell r="Q1727" t="str">
            <v>345.CAGW</v>
          </cell>
          <cell r="R1727">
            <v>20152033.066087011</v>
          </cell>
        </row>
        <row r="1728">
          <cell r="Q1728" t="str">
            <v>345.CAGE</v>
          </cell>
          <cell r="R1728">
            <v>0</v>
          </cell>
        </row>
        <row r="1729">
          <cell r="Q1729" t="str">
            <v>345.CAGE1</v>
          </cell>
          <cell r="R1729">
            <v>0</v>
          </cell>
        </row>
        <row r="1730">
          <cell r="Q1730" t="str">
            <v>345.NA1</v>
          </cell>
          <cell r="R1730">
            <v>20152033.066087011</v>
          </cell>
        </row>
        <row r="1731">
          <cell r="Q1731" t="str">
            <v>345.NA2</v>
          </cell>
          <cell r="R1731">
            <v>0</v>
          </cell>
        </row>
        <row r="1732">
          <cell r="Q1732" t="str">
            <v>345.NA3</v>
          </cell>
          <cell r="R1732">
            <v>0</v>
          </cell>
        </row>
        <row r="1733">
          <cell r="Q1733" t="str">
            <v>345.NA4</v>
          </cell>
          <cell r="R1733">
            <v>0</v>
          </cell>
        </row>
        <row r="1734">
          <cell r="Q1734" t="str">
            <v>346.NA</v>
          </cell>
          <cell r="R1734">
            <v>0</v>
          </cell>
        </row>
        <row r="1735">
          <cell r="Q1735" t="str">
            <v>346.SG</v>
          </cell>
          <cell r="R1735">
            <v>0</v>
          </cell>
        </row>
        <row r="1736">
          <cell r="Q1736" t="str">
            <v>346.DGU</v>
          </cell>
          <cell r="R1736">
            <v>0</v>
          </cell>
        </row>
        <row r="1737">
          <cell r="Q1737" t="str">
            <v>346.CAGW</v>
          </cell>
          <cell r="R1737">
            <v>929946.73635981535</v>
          </cell>
        </row>
        <row r="1738">
          <cell r="Q1738" t="str">
            <v>346.CAGE</v>
          </cell>
          <cell r="R1738">
            <v>0</v>
          </cell>
        </row>
        <row r="1739">
          <cell r="Q1739" t="str">
            <v>346.NA1</v>
          </cell>
          <cell r="R1739">
            <v>929946.73635981535</v>
          </cell>
        </row>
        <row r="1740">
          <cell r="Q1740" t="str">
            <v>346.NA2</v>
          </cell>
          <cell r="R1740">
            <v>0</v>
          </cell>
        </row>
        <row r="1741">
          <cell r="Q1741" t="str">
            <v>347.NA</v>
          </cell>
          <cell r="R1741">
            <v>0</v>
          </cell>
        </row>
        <row r="1742">
          <cell r="Q1742" t="str">
            <v>347.S</v>
          </cell>
          <cell r="R1742">
            <v>0</v>
          </cell>
        </row>
        <row r="1743">
          <cell r="Q1743" t="str">
            <v>347.NA1</v>
          </cell>
          <cell r="R1743">
            <v>0</v>
          </cell>
        </row>
        <row r="1744">
          <cell r="Q1744" t="str">
            <v>347.NA2</v>
          </cell>
          <cell r="R1744">
            <v>0</v>
          </cell>
        </row>
        <row r="1745">
          <cell r="Q1745" t="str">
            <v>OP.NA</v>
          </cell>
          <cell r="R1745">
            <v>0</v>
          </cell>
        </row>
        <row r="1746">
          <cell r="Q1746" t="str">
            <v>OP.S</v>
          </cell>
          <cell r="R1746">
            <v>0</v>
          </cell>
        </row>
        <row r="1747">
          <cell r="Q1747" t="str">
            <v>OP.SG</v>
          </cell>
          <cell r="R1747">
            <v>-256.87052146903898</v>
          </cell>
        </row>
        <row r="1748">
          <cell r="Q1748" t="str">
            <v>OP.CAGW</v>
          </cell>
          <cell r="R1748">
            <v>0</v>
          </cell>
        </row>
        <row r="1749">
          <cell r="Q1749" t="str">
            <v>OP.CAGE</v>
          </cell>
          <cell r="R1749">
            <v>0</v>
          </cell>
        </row>
        <row r="1750">
          <cell r="Q1750" t="str">
            <v>OP.NA1</v>
          </cell>
          <cell r="R1750">
            <v>-256.87052146903898</v>
          </cell>
        </row>
        <row r="1751">
          <cell r="Q1751" t="str">
            <v>OP.NA2</v>
          </cell>
          <cell r="R1751">
            <v>0</v>
          </cell>
        </row>
        <row r="1752">
          <cell r="Q1752" t="str">
            <v>Total Other Production Plant.NA</v>
          </cell>
          <cell r="R1752">
            <v>285913456.51402944</v>
          </cell>
        </row>
        <row r="1753">
          <cell r="Q1753" t="str">
            <v>Total Other Production Plant.NA1</v>
          </cell>
          <cell r="R1753">
            <v>0</v>
          </cell>
        </row>
        <row r="1754">
          <cell r="Q1754" t="str">
            <v>Summary of Other Production Plant by Factor.NA</v>
          </cell>
          <cell r="R1754">
            <v>0</v>
          </cell>
        </row>
        <row r="1755">
          <cell r="Q1755" t="str">
            <v>Summary of Other Production Plant by Factor.NA1</v>
          </cell>
          <cell r="R1755">
            <v>0</v>
          </cell>
        </row>
        <row r="1756">
          <cell r="Q1756" t="str">
            <v>Summary of Other Production Plant by Factor.NA2</v>
          </cell>
          <cell r="R1756">
            <v>0</v>
          </cell>
        </row>
        <row r="1757">
          <cell r="Q1757" t="str">
            <v>Summary of Other Production Plant by Factor.NA3</v>
          </cell>
          <cell r="R1757">
            <v>-256.87052146903898</v>
          </cell>
        </row>
        <row r="1758">
          <cell r="Q1758" t="str">
            <v>Summary of Other Production Plant by Factor.NA4</v>
          </cell>
          <cell r="R1758">
            <v>285913713.38455093</v>
          </cell>
        </row>
        <row r="1759">
          <cell r="Q1759" t="str">
            <v>Summary of Other Production Plant by Factor.NA5</v>
          </cell>
          <cell r="R1759">
            <v>0</v>
          </cell>
        </row>
        <row r="1760">
          <cell r="Q1760" t="str">
            <v>Summary of Other Production Plant by Factor.NA6</v>
          </cell>
          <cell r="R1760">
            <v>0</v>
          </cell>
        </row>
        <row r="1761">
          <cell r="Q1761" t="str">
            <v>Total of Other Production Plant by Factor.NA</v>
          </cell>
          <cell r="R1761">
            <v>285913456.51402944</v>
          </cell>
        </row>
        <row r="1762">
          <cell r="Q1762" t="str">
            <v>Total of Other Production Plant by Factor.NA1</v>
          </cell>
          <cell r="R1762">
            <v>0</v>
          </cell>
        </row>
        <row r="1763">
          <cell r="Q1763" t="str">
            <v>Experimental Plant.NA</v>
          </cell>
          <cell r="R1763">
            <v>0</v>
          </cell>
        </row>
        <row r="1764">
          <cell r="Q1764" t="str">
            <v>103.NA</v>
          </cell>
          <cell r="R1764">
            <v>0</v>
          </cell>
        </row>
        <row r="1765">
          <cell r="Q1765" t="str">
            <v>103.DGP</v>
          </cell>
          <cell r="R1765">
            <v>0</v>
          </cell>
        </row>
        <row r="1766">
          <cell r="Q1766" t="str">
            <v>Total Experimental Plant.NA</v>
          </cell>
          <cell r="R1766">
            <v>0</v>
          </cell>
        </row>
        <row r="1767">
          <cell r="Q1767" t="str">
            <v>Total Experimental Plant.NA1</v>
          </cell>
          <cell r="R1767">
            <v>0</v>
          </cell>
        </row>
        <row r="1768">
          <cell r="Q1768" t="str">
            <v>TOTAL PRODUCTION PLANT.NA</v>
          </cell>
          <cell r="R1768">
            <v>761806653.85297823</v>
          </cell>
        </row>
        <row r="1769">
          <cell r="Q1769" t="str">
            <v>350.NA</v>
          </cell>
          <cell r="R1769">
            <v>0</v>
          </cell>
        </row>
        <row r="1770">
          <cell r="Q1770" t="str">
            <v>350.DGP</v>
          </cell>
          <cell r="R1770">
            <v>0</v>
          </cell>
        </row>
        <row r="1771">
          <cell r="Q1771" t="str">
            <v>350.DGU</v>
          </cell>
          <cell r="R1771">
            <v>0</v>
          </cell>
        </row>
        <row r="1772">
          <cell r="Q1772" t="str">
            <v>350.CAGW</v>
          </cell>
          <cell r="R1772">
            <v>6972276.00860631</v>
          </cell>
        </row>
        <row r="1773">
          <cell r="Q1773" t="str">
            <v>350.CAGE</v>
          </cell>
          <cell r="R1773">
            <v>0</v>
          </cell>
        </row>
        <row r="1774">
          <cell r="Q1774" t="str">
            <v>350.JBG</v>
          </cell>
          <cell r="R1774">
            <v>243583.76717402253</v>
          </cell>
        </row>
        <row r="1775">
          <cell r="Q1775" t="str">
            <v>350.SG</v>
          </cell>
          <cell r="R1775">
            <v>7936.3833929938855</v>
          </cell>
        </row>
        <row r="1776">
          <cell r="Q1776" t="str">
            <v>350.NA1</v>
          </cell>
          <cell r="R1776">
            <v>7223796.1591733266</v>
          </cell>
        </row>
        <row r="1777">
          <cell r="Q1777" t="str">
            <v>350.NA2</v>
          </cell>
          <cell r="R1777">
            <v>0</v>
          </cell>
        </row>
        <row r="1778">
          <cell r="Q1778" t="str">
            <v>352.NA</v>
          </cell>
          <cell r="R1778">
            <v>0</v>
          </cell>
        </row>
        <row r="1779">
          <cell r="Q1779" t="str">
            <v>352.S</v>
          </cell>
          <cell r="R1779">
            <v>0</v>
          </cell>
        </row>
        <row r="1780">
          <cell r="Q1780" t="str">
            <v>352.DGP</v>
          </cell>
          <cell r="R1780">
            <v>0</v>
          </cell>
        </row>
        <row r="1781">
          <cell r="Q1781" t="str">
            <v>352.DGU</v>
          </cell>
          <cell r="R1781">
            <v>0</v>
          </cell>
        </row>
        <row r="1782">
          <cell r="Q1782" t="str">
            <v>352.CAGW</v>
          </cell>
          <cell r="R1782">
            <v>9330988.2236446552</v>
          </cell>
        </row>
        <row r="1783">
          <cell r="Q1783" t="str">
            <v>352.CAGE</v>
          </cell>
          <cell r="R1783">
            <v>0</v>
          </cell>
        </row>
        <row r="1784">
          <cell r="Q1784" t="str">
            <v>352.JBG</v>
          </cell>
          <cell r="R1784">
            <v>320642.32736826793</v>
          </cell>
        </row>
        <row r="1785">
          <cell r="Q1785" t="str">
            <v>352.SG</v>
          </cell>
          <cell r="R1785">
            <v>250.41233279352926</v>
          </cell>
        </row>
        <row r="1786">
          <cell r="Q1786" t="str">
            <v>352.NA1</v>
          </cell>
          <cell r="R1786">
            <v>9651880.9633457176</v>
          </cell>
        </row>
        <row r="1787">
          <cell r="Q1787" t="str">
            <v>352.NA2</v>
          </cell>
          <cell r="R1787">
            <v>0</v>
          </cell>
        </row>
        <row r="1788">
          <cell r="Q1788" t="str">
            <v>353.NA</v>
          </cell>
          <cell r="R1788">
            <v>0</v>
          </cell>
        </row>
        <row r="1789">
          <cell r="Q1789" t="str">
            <v>353.DGP</v>
          </cell>
          <cell r="R1789">
            <v>0</v>
          </cell>
        </row>
        <row r="1790">
          <cell r="Q1790" t="str">
            <v>353.DGU</v>
          </cell>
          <cell r="R1790">
            <v>0</v>
          </cell>
        </row>
        <row r="1791">
          <cell r="Q1791" t="str">
            <v>353.CAGW</v>
          </cell>
          <cell r="R1791">
            <v>100588276.31072824</v>
          </cell>
        </row>
        <row r="1792">
          <cell r="Q1792" t="str">
            <v>353.CAGE</v>
          </cell>
          <cell r="R1792">
            <v>0</v>
          </cell>
        </row>
        <row r="1793">
          <cell r="Q1793" t="str">
            <v>353.JBG</v>
          </cell>
          <cell r="R1793">
            <v>7269110.1926808925</v>
          </cell>
        </row>
        <row r="1794">
          <cell r="Q1794" t="str">
            <v>353.SG</v>
          </cell>
          <cell r="R1794">
            <v>75274.107091541999</v>
          </cell>
        </row>
        <row r="1795">
          <cell r="Q1795" t="str">
            <v>353.NA1</v>
          </cell>
          <cell r="R1795">
            <v>107932660.61050068</v>
          </cell>
        </row>
        <row r="1796">
          <cell r="Q1796" t="str">
            <v>353.NA2</v>
          </cell>
          <cell r="R1796">
            <v>0</v>
          </cell>
        </row>
        <row r="1797">
          <cell r="Q1797" t="str">
            <v>354.NA</v>
          </cell>
          <cell r="R1797">
            <v>0</v>
          </cell>
        </row>
        <row r="1798">
          <cell r="Q1798" t="str">
            <v>354.DGP</v>
          </cell>
          <cell r="R1798">
            <v>0</v>
          </cell>
        </row>
        <row r="1799">
          <cell r="Q1799" t="str">
            <v>354.DGU</v>
          </cell>
          <cell r="R1799">
            <v>0</v>
          </cell>
        </row>
        <row r="1800">
          <cell r="Q1800" t="str">
            <v>354.CAGW</v>
          </cell>
          <cell r="R1800">
            <v>39667423.099179186</v>
          </cell>
        </row>
        <row r="1801">
          <cell r="Q1801" t="str">
            <v>354.CAGE</v>
          </cell>
          <cell r="R1801">
            <v>0</v>
          </cell>
        </row>
        <row r="1802">
          <cell r="Q1802" t="str">
            <v>354.JBG</v>
          </cell>
          <cell r="R1802">
            <v>3274140.9283752288</v>
          </cell>
        </row>
        <row r="1803">
          <cell r="Q1803" t="str">
            <v>354.SG</v>
          </cell>
          <cell r="R1803">
            <v>9773.8436126365668</v>
          </cell>
        </row>
        <row r="1804">
          <cell r="Q1804" t="str">
            <v>354.NA1</v>
          </cell>
          <cell r="R1804">
            <v>42951337.871167049</v>
          </cell>
        </row>
        <row r="1805">
          <cell r="Q1805" t="str">
            <v>354.NA2</v>
          </cell>
          <cell r="R1805">
            <v>0</v>
          </cell>
        </row>
        <row r="1806">
          <cell r="Q1806" t="str">
            <v>355.NA</v>
          </cell>
          <cell r="R1806">
            <v>0</v>
          </cell>
        </row>
        <row r="1807">
          <cell r="Q1807" t="str">
            <v>355.DGP</v>
          </cell>
          <cell r="R1807">
            <v>0</v>
          </cell>
        </row>
        <row r="1808">
          <cell r="Q1808" t="str">
            <v>355.DGU</v>
          </cell>
          <cell r="R1808">
            <v>0</v>
          </cell>
        </row>
        <row r="1809">
          <cell r="Q1809" t="str">
            <v>355.CAGW</v>
          </cell>
          <cell r="R1809">
            <v>59469945.899527214</v>
          </cell>
        </row>
        <row r="1810">
          <cell r="Q1810" t="str">
            <v>355.CAGE</v>
          </cell>
          <cell r="R1810">
            <v>0</v>
          </cell>
        </row>
        <row r="1811">
          <cell r="Q1811" t="str">
            <v>355.JBG</v>
          </cell>
          <cell r="R1811">
            <v>778114.99863475026</v>
          </cell>
        </row>
        <row r="1812">
          <cell r="Q1812" t="str">
            <v>355.SG</v>
          </cell>
          <cell r="R1812">
            <v>52313.530016696517</v>
          </cell>
        </row>
        <row r="1813">
          <cell r="Q1813" t="str">
            <v>355.NA1</v>
          </cell>
          <cell r="R1813">
            <v>60300374.428178661</v>
          </cell>
        </row>
        <row r="1814">
          <cell r="Q1814" t="str">
            <v>355.NA2</v>
          </cell>
          <cell r="R1814">
            <v>0</v>
          </cell>
        </row>
        <row r="1815">
          <cell r="Q1815" t="str">
            <v>356.NA</v>
          </cell>
          <cell r="R1815">
            <v>0</v>
          </cell>
        </row>
        <row r="1816">
          <cell r="Q1816" t="str">
            <v>356.DGP</v>
          </cell>
          <cell r="R1816">
            <v>0</v>
          </cell>
        </row>
        <row r="1817">
          <cell r="Q1817" t="str">
            <v>356.DGU</v>
          </cell>
          <cell r="R1817">
            <v>0</v>
          </cell>
        </row>
        <row r="1818">
          <cell r="Q1818" t="str">
            <v>356.CAGW</v>
          </cell>
          <cell r="R1818">
            <v>67421634.544916853</v>
          </cell>
        </row>
        <row r="1819">
          <cell r="Q1819" t="str">
            <v>356.CAGE</v>
          </cell>
          <cell r="R1819">
            <v>0</v>
          </cell>
        </row>
        <row r="1820">
          <cell r="Q1820" t="str">
            <v>356.JBG</v>
          </cell>
          <cell r="R1820">
            <v>1749855.1412994808</v>
          </cell>
        </row>
        <row r="1821">
          <cell r="Q1821" t="str">
            <v>356.SG</v>
          </cell>
          <cell r="R1821">
            <v>118496.16765586524</v>
          </cell>
        </row>
        <row r="1822">
          <cell r="Q1822" t="str">
            <v>356.NA1</v>
          </cell>
          <cell r="R1822">
            <v>69289985.85387221</v>
          </cell>
        </row>
        <row r="1823">
          <cell r="Q1823" t="str">
            <v>356.NA2</v>
          </cell>
          <cell r="R1823">
            <v>0</v>
          </cell>
        </row>
        <row r="1824">
          <cell r="Q1824" t="str">
            <v>357.NA</v>
          </cell>
          <cell r="R1824">
            <v>0</v>
          </cell>
        </row>
        <row r="1825">
          <cell r="Q1825" t="str">
            <v>357.DGP</v>
          </cell>
          <cell r="R1825">
            <v>0</v>
          </cell>
        </row>
        <row r="1826">
          <cell r="Q1826" t="str">
            <v>357.DGU</v>
          </cell>
          <cell r="R1826">
            <v>0</v>
          </cell>
        </row>
        <row r="1827">
          <cell r="Q1827" t="str">
            <v>357.CAGW</v>
          </cell>
          <cell r="R1827">
            <v>54062.195901411498</v>
          </cell>
        </row>
        <row r="1828">
          <cell r="Q1828" t="str">
            <v>357.CAGE</v>
          </cell>
          <cell r="R1828">
            <v>0</v>
          </cell>
        </row>
        <row r="1829">
          <cell r="Q1829" t="str">
            <v>357.SG</v>
          </cell>
          <cell r="R1829">
            <v>0</v>
          </cell>
        </row>
        <row r="1830">
          <cell r="Q1830" t="str">
            <v>357.NA1</v>
          </cell>
          <cell r="R1830">
            <v>54062.195901411498</v>
          </cell>
        </row>
        <row r="1831">
          <cell r="Q1831" t="str">
            <v>357.NA2</v>
          </cell>
          <cell r="R1831">
            <v>0</v>
          </cell>
        </row>
        <row r="1832">
          <cell r="Q1832" t="str">
            <v>358.NA</v>
          </cell>
          <cell r="R1832">
            <v>0</v>
          </cell>
        </row>
        <row r="1833">
          <cell r="Q1833" t="str">
            <v>358.DGP</v>
          </cell>
          <cell r="R1833">
            <v>0</v>
          </cell>
        </row>
        <row r="1834">
          <cell r="Q1834" t="str">
            <v>358.DGU</v>
          </cell>
          <cell r="R1834">
            <v>0</v>
          </cell>
        </row>
        <row r="1835">
          <cell r="Q1835" t="str">
            <v>358.CAGW</v>
          </cell>
          <cell r="R1835">
            <v>74548.822265012655</v>
          </cell>
        </row>
        <row r="1836">
          <cell r="Q1836" t="str">
            <v>358.CAGE</v>
          </cell>
          <cell r="R1836">
            <v>0</v>
          </cell>
        </row>
        <row r="1837">
          <cell r="Q1837" t="str">
            <v>358.SG</v>
          </cell>
          <cell r="R1837">
            <v>0</v>
          </cell>
        </row>
        <row r="1838">
          <cell r="Q1838" t="str">
            <v>358.NA1</v>
          </cell>
          <cell r="R1838">
            <v>74548.822265012655</v>
          </cell>
        </row>
        <row r="1839">
          <cell r="Q1839" t="str">
            <v>358.NA2</v>
          </cell>
          <cell r="R1839">
            <v>0</v>
          </cell>
        </row>
        <row r="1840">
          <cell r="Q1840" t="str">
            <v>359.NA</v>
          </cell>
          <cell r="R1840">
            <v>0</v>
          </cell>
        </row>
        <row r="1841">
          <cell r="Q1841" t="str">
            <v>359.DGP</v>
          </cell>
          <cell r="R1841">
            <v>0</v>
          </cell>
        </row>
        <row r="1842">
          <cell r="Q1842" t="str">
            <v>359.DGU</v>
          </cell>
          <cell r="R1842">
            <v>0</v>
          </cell>
        </row>
        <row r="1843">
          <cell r="Q1843" t="str">
            <v>359.CAGW</v>
          </cell>
          <cell r="R1843">
            <v>1628691.4382767959</v>
          </cell>
        </row>
        <row r="1844">
          <cell r="Q1844" t="str">
            <v>359.CAGE</v>
          </cell>
          <cell r="R1844">
            <v>0</v>
          </cell>
        </row>
        <row r="1845">
          <cell r="Q1845" t="str">
            <v>359.SG</v>
          </cell>
          <cell r="R1845">
            <v>1255.6674662138209</v>
          </cell>
        </row>
        <row r="1846">
          <cell r="Q1846" t="str">
            <v>359.NA1</v>
          </cell>
          <cell r="R1846">
            <v>1629947.1057430098</v>
          </cell>
        </row>
        <row r="1847">
          <cell r="Q1847" t="str">
            <v>359.NA2</v>
          </cell>
          <cell r="R1847">
            <v>0</v>
          </cell>
        </row>
        <row r="1848">
          <cell r="Q1848" t="str">
            <v>TP.NA</v>
          </cell>
          <cell r="R1848">
            <v>0</v>
          </cell>
        </row>
        <row r="1849">
          <cell r="Q1849" t="str">
            <v>TP.SG</v>
          </cell>
          <cell r="R1849">
            <v>0</v>
          </cell>
        </row>
        <row r="1850">
          <cell r="Q1850" t="str">
            <v>TP.CAGW</v>
          </cell>
          <cell r="R1850">
            <v>2613812.5264568552</v>
          </cell>
        </row>
        <row r="1851">
          <cell r="Q1851" t="str">
            <v>TP.CAGE</v>
          </cell>
          <cell r="R1851">
            <v>0</v>
          </cell>
        </row>
        <row r="1852">
          <cell r="Q1852" t="str">
            <v>TP.NA1</v>
          </cell>
          <cell r="R1852">
            <v>2613812.5264568552</v>
          </cell>
        </row>
        <row r="1853">
          <cell r="Q1853" t="str">
            <v>TP.NA2</v>
          </cell>
          <cell r="R1853">
            <v>0</v>
          </cell>
        </row>
        <row r="1854">
          <cell r="Q1854" t="str">
            <v>TS0.NA</v>
          </cell>
          <cell r="R1854">
            <v>0</v>
          </cell>
        </row>
        <row r="1855">
          <cell r="Q1855" t="str">
            <v>TS0.SG</v>
          </cell>
          <cell r="R1855">
            <v>0</v>
          </cell>
        </row>
        <row r="1856">
          <cell r="Q1856" t="str">
            <v>TS0.NA1</v>
          </cell>
          <cell r="R1856">
            <v>0</v>
          </cell>
        </row>
        <row r="1857">
          <cell r="Q1857" t="str">
            <v>TS0.NA2</v>
          </cell>
          <cell r="R1857">
            <v>0</v>
          </cell>
        </row>
        <row r="1858">
          <cell r="Q1858" t="str">
            <v>TOTAL TRANSMISSION PLANT.NA</v>
          </cell>
          <cell r="R1858">
            <v>301722406.53660393</v>
          </cell>
        </row>
        <row r="1859">
          <cell r="Q1859" t="str">
            <v>Summary of Transmission Plant by Factor.NA</v>
          </cell>
          <cell r="R1859">
            <v>0</v>
          </cell>
        </row>
        <row r="1860">
          <cell r="Q1860" t="str">
            <v>Summary of Transmission Plant by Factor.NA1</v>
          </cell>
          <cell r="R1860">
            <v>13635447.355532642</v>
          </cell>
        </row>
        <row r="1861">
          <cell r="Q1861" t="str">
            <v>Summary of Transmission Plant by Factor.NA2</v>
          </cell>
          <cell r="R1861">
            <v>0</v>
          </cell>
        </row>
        <row r="1862">
          <cell r="Q1862" t="str">
            <v>Summary of Transmission Plant by Factor.NA3</v>
          </cell>
          <cell r="R1862">
            <v>287821659.06950247</v>
          </cell>
        </row>
        <row r="1863">
          <cell r="Q1863" t="str">
            <v>Summary of Transmission Plant by Factor.NA4</v>
          </cell>
          <cell r="R1863">
            <v>0</v>
          </cell>
        </row>
        <row r="1864">
          <cell r="Q1864" t="str">
            <v>Summary of Transmission Plant by Factor.NA5</v>
          </cell>
          <cell r="R1864">
            <v>265300.11156874156</v>
          </cell>
        </row>
        <row r="1865">
          <cell r="Q1865" t="str">
            <v>Total Transmission Plant by Factor.NA</v>
          </cell>
          <cell r="R1865">
            <v>301722406.53660387</v>
          </cell>
        </row>
        <row r="1866">
          <cell r="Q1866" t="str">
            <v>360.NA</v>
          </cell>
          <cell r="R1866">
            <v>0</v>
          </cell>
        </row>
        <row r="1867">
          <cell r="Q1867" t="str">
            <v>360.S1</v>
          </cell>
          <cell r="R1867">
            <v>16413698.16</v>
          </cell>
        </row>
        <row r="1868">
          <cell r="Q1868" t="str">
            <v>360.NA1</v>
          </cell>
          <cell r="R1868">
            <v>16413698.16</v>
          </cell>
        </row>
        <row r="1869">
          <cell r="Q1869" t="str">
            <v>360.NA2</v>
          </cell>
          <cell r="R1869">
            <v>0</v>
          </cell>
        </row>
        <row r="1870">
          <cell r="Q1870" t="str">
            <v>361.NA</v>
          </cell>
          <cell r="R1870">
            <v>0</v>
          </cell>
        </row>
        <row r="1871">
          <cell r="Q1871" t="str">
            <v>361.S1</v>
          </cell>
          <cell r="R1871">
            <v>2499162.16</v>
          </cell>
        </row>
        <row r="1872">
          <cell r="Q1872" t="str">
            <v>361.NA1</v>
          </cell>
          <cell r="R1872">
            <v>2499162.16</v>
          </cell>
        </row>
        <row r="1873">
          <cell r="Q1873" t="str">
            <v>361.NA2</v>
          </cell>
          <cell r="R1873">
            <v>0</v>
          </cell>
        </row>
        <row r="1874">
          <cell r="Q1874" t="str">
            <v>362.NA</v>
          </cell>
          <cell r="R1874">
            <v>0</v>
          </cell>
        </row>
        <row r="1875">
          <cell r="Q1875" t="str">
            <v>362.S1</v>
          </cell>
          <cell r="R1875">
            <v>49398726.149999999</v>
          </cell>
        </row>
        <row r="1876">
          <cell r="Q1876" t="str">
            <v>362.NA1</v>
          </cell>
          <cell r="R1876">
            <v>49398726.149999999</v>
          </cell>
        </row>
        <row r="1877">
          <cell r="Q1877" t="str">
            <v>362.NA2</v>
          </cell>
          <cell r="R1877">
            <v>0</v>
          </cell>
        </row>
        <row r="1878">
          <cell r="Q1878" t="str">
            <v>363.NA</v>
          </cell>
          <cell r="R1878">
            <v>0</v>
          </cell>
        </row>
        <row r="1879">
          <cell r="Q1879" t="str">
            <v>363.S1</v>
          </cell>
          <cell r="R1879">
            <v>0</v>
          </cell>
        </row>
        <row r="1880">
          <cell r="Q1880" t="str">
            <v>363.NA1</v>
          </cell>
          <cell r="R1880">
            <v>0</v>
          </cell>
        </row>
        <row r="1881">
          <cell r="Q1881" t="str">
            <v>363.NA2</v>
          </cell>
          <cell r="R1881">
            <v>0</v>
          </cell>
        </row>
        <row r="1882">
          <cell r="Q1882" t="str">
            <v>364.NA</v>
          </cell>
          <cell r="R1882">
            <v>0</v>
          </cell>
        </row>
        <row r="1883">
          <cell r="Q1883" t="str">
            <v>364.S1</v>
          </cell>
          <cell r="R1883">
            <v>95776836.524910003</v>
          </cell>
        </row>
        <row r="1884">
          <cell r="Q1884" t="str">
            <v>364.NA1</v>
          </cell>
          <cell r="R1884">
            <v>95776836.524910003</v>
          </cell>
        </row>
        <row r="1885">
          <cell r="Q1885" t="str">
            <v>364.NA2</v>
          </cell>
          <cell r="R1885">
            <v>0</v>
          </cell>
        </row>
        <row r="1886">
          <cell r="Q1886" t="str">
            <v>365.NA</v>
          </cell>
          <cell r="R1886">
            <v>0</v>
          </cell>
        </row>
        <row r="1887">
          <cell r="Q1887" t="str">
            <v>365.S1</v>
          </cell>
          <cell r="R1887">
            <v>60574951.460000001</v>
          </cell>
        </row>
        <row r="1888">
          <cell r="Q1888" t="str">
            <v>365.NA1</v>
          </cell>
          <cell r="R1888">
            <v>60574951.460000001</v>
          </cell>
        </row>
        <row r="1889">
          <cell r="Q1889" t="str">
            <v>365.NA2</v>
          </cell>
          <cell r="R1889">
            <v>0</v>
          </cell>
        </row>
        <row r="1890">
          <cell r="Q1890" t="str">
            <v>366.NA</v>
          </cell>
          <cell r="R1890">
            <v>0</v>
          </cell>
        </row>
        <row r="1891">
          <cell r="Q1891" t="str">
            <v>366.S1</v>
          </cell>
          <cell r="R1891">
            <v>16649124.390000001</v>
          </cell>
        </row>
        <row r="1892">
          <cell r="Q1892" t="str">
            <v>366.NA1</v>
          </cell>
          <cell r="R1892">
            <v>16649124.390000001</v>
          </cell>
        </row>
        <row r="1893">
          <cell r="Q1893" t="str">
            <v>366.NA2</v>
          </cell>
          <cell r="R1893">
            <v>0</v>
          </cell>
        </row>
        <row r="1894">
          <cell r="Q1894" t="str">
            <v>366.NA3</v>
          </cell>
          <cell r="R1894">
            <v>0</v>
          </cell>
        </row>
        <row r="1895">
          <cell r="Q1895" t="str">
            <v>366.NA4</v>
          </cell>
          <cell r="R1895">
            <v>0</v>
          </cell>
        </row>
        <row r="1896">
          <cell r="Q1896" t="str">
            <v>366.NA5</v>
          </cell>
          <cell r="R1896">
            <v>0</v>
          </cell>
        </row>
        <row r="1897">
          <cell r="Q1897" t="str">
            <v>367.NA</v>
          </cell>
          <cell r="R1897">
            <v>0</v>
          </cell>
        </row>
        <row r="1898">
          <cell r="Q1898" t="str">
            <v>367.S1</v>
          </cell>
          <cell r="R1898">
            <v>23403849.73</v>
          </cell>
        </row>
        <row r="1899">
          <cell r="Q1899" t="str">
            <v>367.NA1</v>
          </cell>
          <cell r="R1899">
            <v>23403849.73</v>
          </cell>
        </row>
        <row r="1900">
          <cell r="Q1900" t="str">
            <v>367.NA2</v>
          </cell>
          <cell r="R1900">
            <v>0</v>
          </cell>
        </row>
        <row r="1901">
          <cell r="Q1901" t="str">
            <v>368.NA</v>
          </cell>
          <cell r="R1901">
            <v>0</v>
          </cell>
        </row>
        <row r="1902">
          <cell r="Q1902" t="str">
            <v>368.S1</v>
          </cell>
          <cell r="R1902">
            <v>102672472.48999999</v>
          </cell>
        </row>
        <row r="1903">
          <cell r="Q1903" t="str">
            <v>368.NA1</v>
          </cell>
          <cell r="R1903">
            <v>102672472.48999999</v>
          </cell>
        </row>
        <row r="1904">
          <cell r="Q1904" t="str">
            <v>368.NA2</v>
          </cell>
          <cell r="R1904">
            <v>0</v>
          </cell>
        </row>
        <row r="1905">
          <cell r="Q1905" t="str">
            <v>369.NA</v>
          </cell>
          <cell r="R1905">
            <v>0</v>
          </cell>
        </row>
        <row r="1906">
          <cell r="Q1906" t="str">
            <v>369.S1</v>
          </cell>
          <cell r="R1906">
            <v>54899275.770000003</v>
          </cell>
        </row>
        <row r="1907">
          <cell r="Q1907" t="str">
            <v>369.NA1</v>
          </cell>
          <cell r="R1907">
            <v>54899275.770000003</v>
          </cell>
        </row>
        <row r="1908">
          <cell r="Q1908" t="str">
            <v>369.NA2</v>
          </cell>
          <cell r="R1908">
            <v>0</v>
          </cell>
        </row>
        <row r="1909">
          <cell r="Q1909" t="str">
            <v>370.NA</v>
          </cell>
          <cell r="R1909">
            <v>0</v>
          </cell>
        </row>
        <row r="1910">
          <cell r="Q1910" t="str">
            <v>370.S1</v>
          </cell>
          <cell r="R1910">
            <v>11507505.92</v>
          </cell>
        </row>
        <row r="1911">
          <cell r="Q1911" t="str">
            <v>370.NA1</v>
          </cell>
          <cell r="R1911">
            <v>11507505.92</v>
          </cell>
        </row>
        <row r="1912">
          <cell r="Q1912" t="str">
            <v>370.NA2</v>
          </cell>
          <cell r="R1912">
            <v>0</v>
          </cell>
        </row>
        <row r="1913">
          <cell r="Q1913" t="str">
            <v>371.NA</v>
          </cell>
          <cell r="R1913">
            <v>0</v>
          </cell>
        </row>
        <row r="1914">
          <cell r="Q1914" t="str">
            <v>371.S1</v>
          </cell>
          <cell r="R1914">
            <v>513712.19</v>
          </cell>
        </row>
        <row r="1915">
          <cell r="Q1915" t="str">
            <v>371.NA1</v>
          </cell>
          <cell r="R1915">
            <v>513712.19</v>
          </cell>
        </row>
        <row r="1916">
          <cell r="Q1916" t="str">
            <v>371.NA2</v>
          </cell>
          <cell r="R1916">
            <v>0</v>
          </cell>
        </row>
        <row r="1917">
          <cell r="Q1917" t="str">
            <v>372.NA</v>
          </cell>
          <cell r="R1917">
            <v>0</v>
          </cell>
        </row>
        <row r="1918">
          <cell r="Q1918" t="str">
            <v>372.S1</v>
          </cell>
          <cell r="R1918">
            <v>0</v>
          </cell>
        </row>
        <row r="1919">
          <cell r="Q1919" t="str">
            <v>372.NA1</v>
          </cell>
          <cell r="R1919">
            <v>0</v>
          </cell>
        </row>
        <row r="1920">
          <cell r="Q1920" t="str">
            <v>372.NA2</v>
          </cell>
          <cell r="R1920">
            <v>0</v>
          </cell>
        </row>
        <row r="1921">
          <cell r="Q1921" t="str">
            <v>373.NA2</v>
          </cell>
          <cell r="R1921">
            <v>0</v>
          </cell>
        </row>
        <row r="1922">
          <cell r="Q1922" t="str">
            <v>373.S1</v>
          </cell>
          <cell r="R1922">
            <v>4161786.29</v>
          </cell>
        </row>
        <row r="1923">
          <cell r="Q1923" t="str">
            <v>373.NA3</v>
          </cell>
          <cell r="R1923">
            <v>4161786.29</v>
          </cell>
        </row>
        <row r="1924">
          <cell r="Q1924" t="str">
            <v>373.NA4</v>
          </cell>
          <cell r="R1924">
            <v>0</v>
          </cell>
        </row>
        <row r="1925">
          <cell r="Q1925" t="str">
            <v>DP.NA</v>
          </cell>
          <cell r="R1925">
            <v>0</v>
          </cell>
        </row>
        <row r="1926">
          <cell r="Q1926" t="str">
            <v>DP.S</v>
          </cell>
          <cell r="R1926">
            <v>2094960.1</v>
          </cell>
        </row>
        <row r="1927">
          <cell r="Q1927" t="str">
            <v>DP.NA1</v>
          </cell>
          <cell r="R1927">
            <v>2094960.1</v>
          </cell>
        </row>
        <row r="1928">
          <cell r="Q1928" t="str">
            <v>DP.NA2</v>
          </cell>
          <cell r="R1928">
            <v>0</v>
          </cell>
        </row>
        <row r="1929">
          <cell r="Q1929" t="str">
            <v>DS0.NA</v>
          </cell>
          <cell r="R1929">
            <v>0</v>
          </cell>
        </row>
        <row r="1930">
          <cell r="Q1930" t="str">
            <v>DS0.S</v>
          </cell>
          <cell r="R1930">
            <v>0</v>
          </cell>
        </row>
        <row r="1931">
          <cell r="Q1931" t="str">
            <v>DS0.NA1</v>
          </cell>
          <cell r="R1931">
            <v>0</v>
          </cell>
        </row>
        <row r="1932">
          <cell r="Q1932" t="str">
            <v>DS0.NA2</v>
          </cell>
          <cell r="R1932">
            <v>0</v>
          </cell>
        </row>
        <row r="1933">
          <cell r="Q1933" t="str">
            <v>DS0.NA3</v>
          </cell>
          <cell r="R1933">
            <v>0</v>
          </cell>
        </row>
        <row r="1934">
          <cell r="Q1934" t="str">
            <v>TOTAL DISTRIBUTION PLANT.NA</v>
          </cell>
          <cell r="R1934">
            <v>440566061.33491004</v>
          </cell>
        </row>
        <row r="1935">
          <cell r="Q1935" t="str">
            <v>TOTAL DISTRIBUTION PLANT.NA1</v>
          </cell>
          <cell r="R1935">
            <v>0</v>
          </cell>
        </row>
        <row r="1936">
          <cell r="Q1936" t="str">
            <v>Summary of Distribution Plant by Factor.NA</v>
          </cell>
          <cell r="R1936">
            <v>0</v>
          </cell>
        </row>
        <row r="1937">
          <cell r="Q1937" t="str">
            <v>Summary of Distribution Plant by Factor.NA1</v>
          </cell>
          <cell r="R1937">
            <v>440566061.33491004</v>
          </cell>
        </row>
        <row r="1938">
          <cell r="Q1938" t="str">
            <v>Summary of Distribution Plant by Factor.NA2</v>
          </cell>
          <cell r="R1938">
            <v>0</v>
          </cell>
        </row>
        <row r="1939">
          <cell r="Q1939" t="str">
            <v>Total Distribution Plant by Factor.NA</v>
          </cell>
          <cell r="R1939">
            <v>440566061.33491004</v>
          </cell>
        </row>
        <row r="1940">
          <cell r="Q1940" t="str">
            <v>389.NA</v>
          </cell>
          <cell r="R1940">
            <v>0</v>
          </cell>
        </row>
        <row r="1941">
          <cell r="Q1941" t="str">
            <v>389.S</v>
          </cell>
          <cell r="R1941">
            <v>1098826.3500000001</v>
          </cell>
        </row>
        <row r="1942">
          <cell r="Q1942" t="str">
            <v>389.CN</v>
          </cell>
          <cell r="R1942">
            <v>78062.78068761935</v>
          </cell>
        </row>
        <row r="1943">
          <cell r="Q1943" t="str">
            <v>389.DGU</v>
          </cell>
          <cell r="R1943">
            <v>0</v>
          </cell>
        </row>
        <row r="1944">
          <cell r="Q1944" t="str">
            <v>389.SG</v>
          </cell>
          <cell r="R1944">
            <v>0</v>
          </cell>
        </row>
        <row r="1945">
          <cell r="Q1945" t="str">
            <v>389.CAGW</v>
          </cell>
          <cell r="R1945">
            <v>0</v>
          </cell>
        </row>
        <row r="1946">
          <cell r="Q1946" t="str">
            <v>389.CAGE</v>
          </cell>
          <cell r="R1946">
            <v>0</v>
          </cell>
        </row>
        <row r="1947">
          <cell r="Q1947" t="str">
            <v>389.SO</v>
          </cell>
          <cell r="R1947">
            <v>520356.03395521163</v>
          </cell>
        </row>
        <row r="1948">
          <cell r="Q1948" t="str">
            <v>389.NA1</v>
          </cell>
          <cell r="R1948">
            <v>1697245.1646428313</v>
          </cell>
        </row>
        <row r="1949">
          <cell r="Q1949" t="str">
            <v>389.NA2</v>
          </cell>
          <cell r="R1949">
            <v>0</v>
          </cell>
        </row>
        <row r="1950">
          <cell r="Q1950" t="str">
            <v>390.NA</v>
          </cell>
          <cell r="R1950">
            <v>0</v>
          </cell>
        </row>
        <row r="1951">
          <cell r="Q1951" t="str">
            <v>390.S</v>
          </cell>
          <cell r="R1951">
            <v>13635399.619999999</v>
          </cell>
        </row>
        <row r="1952">
          <cell r="Q1952" t="str">
            <v>390.CAEE</v>
          </cell>
          <cell r="R1952">
            <v>0</v>
          </cell>
        </row>
        <row r="1953">
          <cell r="Q1953" t="str">
            <v>390.DGU</v>
          </cell>
          <cell r="R1953">
            <v>0</v>
          </cell>
        </row>
        <row r="1954">
          <cell r="Q1954" t="str">
            <v>390.CN</v>
          </cell>
          <cell r="R1954">
            <v>775372.57979697816</v>
          </cell>
        </row>
        <row r="1955">
          <cell r="Q1955" t="str">
            <v>390.SG</v>
          </cell>
          <cell r="R1955">
            <v>0</v>
          </cell>
        </row>
        <row r="1956">
          <cell r="Q1956" t="str">
            <v>390.CAGW</v>
          </cell>
          <cell r="R1956">
            <v>750864.0022792049</v>
          </cell>
        </row>
        <row r="1957">
          <cell r="Q1957" t="str">
            <v>390.CAGE</v>
          </cell>
          <cell r="R1957">
            <v>0</v>
          </cell>
        </row>
        <row r="1958">
          <cell r="Q1958" t="str">
            <v>390.JBG</v>
          </cell>
          <cell r="R1958">
            <v>4405.0438351727908</v>
          </cell>
        </row>
        <row r="1959">
          <cell r="Q1959" t="str">
            <v>390.SO</v>
          </cell>
          <cell r="R1959">
            <v>6439318.5307471696</v>
          </cell>
        </row>
        <row r="1960">
          <cell r="Q1960" t="str">
            <v>390.NA1</v>
          </cell>
          <cell r="R1960">
            <v>21605359.776658524</v>
          </cell>
        </row>
        <row r="1961">
          <cell r="Q1961" t="str">
            <v>390.NA2</v>
          </cell>
          <cell r="R1961">
            <v>0</v>
          </cell>
        </row>
        <row r="1962">
          <cell r="Q1962" t="str">
            <v>391.NA</v>
          </cell>
          <cell r="R1962">
            <v>0</v>
          </cell>
        </row>
        <row r="1963">
          <cell r="Q1963" t="str">
            <v>391.S</v>
          </cell>
          <cell r="R1963">
            <v>1077844.6200000001</v>
          </cell>
        </row>
        <row r="1964">
          <cell r="Q1964" t="str">
            <v>391.DGP</v>
          </cell>
          <cell r="R1964">
            <v>0</v>
          </cell>
        </row>
        <row r="1965">
          <cell r="Q1965" t="str">
            <v>391.DGU</v>
          </cell>
          <cell r="R1965">
            <v>0</v>
          </cell>
        </row>
        <row r="1966">
          <cell r="Q1966" t="str">
            <v>391.CN</v>
          </cell>
          <cell r="R1966">
            <v>480474.38921465754</v>
          </cell>
        </row>
        <row r="1967">
          <cell r="Q1967" t="str">
            <v>391.SG</v>
          </cell>
          <cell r="R1967">
            <v>0</v>
          </cell>
        </row>
        <row r="1968">
          <cell r="Q1968" t="str">
            <v>391.SE</v>
          </cell>
          <cell r="R1968">
            <v>0</v>
          </cell>
        </row>
        <row r="1969">
          <cell r="Q1969" t="str">
            <v>391.SO</v>
          </cell>
          <cell r="R1969">
            <v>4466419.6592952712</v>
          </cell>
        </row>
        <row r="1970">
          <cell r="Q1970" t="str">
            <v>391.CAGW</v>
          </cell>
          <cell r="R1970">
            <v>194123.8367586169</v>
          </cell>
        </row>
        <row r="1971">
          <cell r="Q1971" t="str">
            <v>391.CAGE</v>
          </cell>
          <cell r="R1971">
            <v>0</v>
          </cell>
        </row>
        <row r="1972">
          <cell r="Q1972" t="str">
            <v>391.JBG</v>
          </cell>
          <cell r="R1972">
            <v>110491.66408335736</v>
          </cell>
        </row>
        <row r="1973">
          <cell r="Q1973" t="str">
            <v>391.JBE</v>
          </cell>
          <cell r="R1973">
            <v>241.88177035344575</v>
          </cell>
        </row>
        <row r="1974">
          <cell r="Q1974" t="str">
            <v>391.CAEE</v>
          </cell>
          <cell r="R1974">
            <v>0</v>
          </cell>
        </row>
        <row r="1975">
          <cell r="Q1975" t="str">
            <v>391.CAGE1</v>
          </cell>
          <cell r="R1975">
            <v>0</v>
          </cell>
        </row>
        <row r="1976">
          <cell r="Q1976" t="str">
            <v>391.CAGE2</v>
          </cell>
          <cell r="R1976">
            <v>0</v>
          </cell>
        </row>
        <row r="1977">
          <cell r="Q1977" t="str">
            <v>391.NA1</v>
          </cell>
          <cell r="R1977">
            <v>6329596.0511222566</v>
          </cell>
        </row>
        <row r="1978">
          <cell r="Q1978" t="str">
            <v>391.NA2</v>
          </cell>
          <cell r="R1978">
            <v>0</v>
          </cell>
        </row>
        <row r="1979">
          <cell r="Q1979" t="str">
            <v>392.NA</v>
          </cell>
          <cell r="R1979">
            <v>0</v>
          </cell>
        </row>
        <row r="1980">
          <cell r="Q1980" t="str">
            <v>392.S</v>
          </cell>
          <cell r="R1980">
            <v>4987375.0999999996</v>
          </cell>
        </row>
        <row r="1981">
          <cell r="Q1981" t="str">
            <v>392.SO</v>
          </cell>
          <cell r="R1981">
            <v>482125.76169827249</v>
          </cell>
        </row>
        <row r="1982">
          <cell r="Q1982" t="str">
            <v>392.SG</v>
          </cell>
          <cell r="R1982">
            <v>0</v>
          </cell>
        </row>
        <row r="1983">
          <cell r="Q1983" t="str">
            <v>392.CN</v>
          </cell>
          <cell r="R1983">
            <v>0</v>
          </cell>
        </row>
        <row r="1984">
          <cell r="Q1984" t="str">
            <v>392.DGU</v>
          </cell>
          <cell r="R1984">
            <v>0</v>
          </cell>
        </row>
        <row r="1985">
          <cell r="Q1985" t="str">
            <v>392.SE</v>
          </cell>
          <cell r="R1985">
            <v>0</v>
          </cell>
        </row>
        <row r="1986">
          <cell r="Q1986" t="str">
            <v>392.DGP</v>
          </cell>
          <cell r="R1986">
            <v>0</v>
          </cell>
        </row>
        <row r="1987">
          <cell r="Q1987" t="str">
            <v>392.CAGW</v>
          </cell>
          <cell r="R1987">
            <v>1213792.1650152269</v>
          </cell>
        </row>
        <row r="1988">
          <cell r="Q1988" t="str">
            <v>392.CAGE</v>
          </cell>
          <cell r="R1988">
            <v>0</v>
          </cell>
        </row>
        <row r="1989">
          <cell r="Q1989" t="str">
            <v>392.JBG</v>
          </cell>
          <cell r="R1989">
            <v>340871.77899102966</v>
          </cell>
        </row>
        <row r="1990">
          <cell r="Q1990" t="str">
            <v>392.CAEW</v>
          </cell>
          <cell r="R1990">
            <v>0</v>
          </cell>
        </row>
        <row r="1991">
          <cell r="Q1991" t="str">
            <v>392.CAEE</v>
          </cell>
          <cell r="R1991">
            <v>0</v>
          </cell>
        </row>
        <row r="1992">
          <cell r="Q1992" t="str">
            <v>392.CAGE1</v>
          </cell>
          <cell r="R1992">
            <v>0</v>
          </cell>
        </row>
        <row r="1993">
          <cell r="Q1993" t="str">
            <v>392.CAGE2</v>
          </cell>
          <cell r="R1993">
            <v>0</v>
          </cell>
        </row>
        <row r="1994">
          <cell r="Q1994" t="str">
            <v>392.NA1</v>
          </cell>
          <cell r="R1994">
            <v>7024164.8057045285</v>
          </cell>
        </row>
        <row r="1995">
          <cell r="Q1995" t="str">
            <v>392.NA2</v>
          </cell>
          <cell r="R1995">
            <v>0</v>
          </cell>
        </row>
        <row r="1996">
          <cell r="Q1996" t="str">
            <v>393.NA</v>
          </cell>
          <cell r="R1996">
            <v>0</v>
          </cell>
        </row>
        <row r="1997">
          <cell r="Q1997" t="str">
            <v>393.S</v>
          </cell>
          <cell r="R1997">
            <v>744852.34</v>
          </cell>
        </row>
        <row r="1998">
          <cell r="Q1998" t="str">
            <v>393.DGP</v>
          </cell>
          <cell r="R1998">
            <v>0</v>
          </cell>
        </row>
        <row r="1999">
          <cell r="Q1999" t="str">
            <v>393.DGU</v>
          </cell>
          <cell r="R1999">
            <v>0</v>
          </cell>
        </row>
        <row r="2000">
          <cell r="Q2000" t="str">
            <v>393.SO</v>
          </cell>
          <cell r="R2000">
            <v>21843.821513519153</v>
          </cell>
        </row>
        <row r="2001">
          <cell r="Q2001" t="str">
            <v>393.SG</v>
          </cell>
          <cell r="R2001">
            <v>0</v>
          </cell>
        </row>
        <row r="2002">
          <cell r="Q2002" t="str">
            <v>393.CAGW</v>
          </cell>
          <cell r="R2002">
            <v>160630.56483813768</v>
          </cell>
        </row>
        <row r="2003">
          <cell r="Q2003" t="str">
            <v>393.CAGE</v>
          </cell>
          <cell r="R2003">
            <v>0</v>
          </cell>
        </row>
        <row r="2004">
          <cell r="Q2004" t="str">
            <v>393.JBG</v>
          </cell>
          <cell r="R2004">
            <v>161363.2609977446</v>
          </cell>
        </row>
        <row r="2005">
          <cell r="Q2005" t="str">
            <v>393.CAGE1</v>
          </cell>
          <cell r="R2005">
            <v>0</v>
          </cell>
        </row>
        <row r="2006">
          <cell r="Q2006" t="str">
            <v>393.NA1</v>
          </cell>
          <cell r="R2006">
            <v>1088689.9873494015</v>
          </cell>
        </row>
        <row r="2007">
          <cell r="Q2007" t="str">
            <v>393.NA2</v>
          </cell>
          <cell r="R2007">
            <v>0</v>
          </cell>
        </row>
        <row r="2008">
          <cell r="Q2008" t="str">
            <v>394.NA</v>
          </cell>
          <cell r="R2008">
            <v>0</v>
          </cell>
        </row>
        <row r="2009">
          <cell r="Q2009" t="str">
            <v>394.S</v>
          </cell>
          <cell r="R2009">
            <v>2910075.04</v>
          </cell>
        </row>
        <row r="2010">
          <cell r="Q2010" t="str">
            <v>394.DGP</v>
          </cell>
          <cell r="R2010">
            <v>0</v>
          </cell>
        </row>
        <row r="2011">
          <cell r="Q2011" t="str">
            <v>394.SG</v>
          </cell>
          <cell r="R2011">
            <v>0</v>
          </cell>
        </row>
        <row r="2012">
          <cell r="Q2012" t="str">
            <v>394.SO</v>
          </cell>
          <cell r="R2012">
            <v>258396.34603286663</v>
          </cell>
        </row>
        <row r="2013">
          <cell r="Q2013" t="str">
            <v>394.SE</v>
          </cell>
          <cell r="R2013">
            <v>0</v>
          </cell>
        </row>
        <row r="2014">
          <cell r="Q2014" t="str">
            <v>394.DGU</v>
          </cell>
          <cell r="R2014">
            <v>0</v>
          </cell>
        </row>
        <row r="2015">
          <cell r="Q2015" t="str">
            <v>394.CAGW</v>
          </cell>
          <cell r="R2015">
            <v>664065.71178106638</v>
          </cell>
        </row>
        <row r="2016">
          <cell r="Q2016" t="str">
            <v>394.CAGE</v>
          </cell>
          <cell r="R2016">
            <v>0</v>
          </cell>
        </row>
        <row r="2017">
          <cell r="Q2017" t="str">
            <v>394.JBG</v>
          </cell>
          <cell r="R2017">
            <v>741492.46991267416</v>
          </cell>
        </row>
        <row r="2018">
          <cell r="Q2018" t="str">
            <v>394.CAEW</v>
          </cell>
          <cell r="R2018">
            <v>0</v>
          </cell>
        </row>
        <row r="2019">
          <cell r="Q2019" t="str">
            <v>394.CAEE</v>
          </cell>
          <cell r="R2019">
            <v>0</v>
          </cell>
        </row>
        <row r="2020">
          <cell r="Q2020" t="str">
            <v>394.CAGE1</v>
          </cell>
          <cell r="R2020">
            <v>0</v>
          </cell>
        </row>
        <row r="2021">
          <cell r="Q2021" t="str">
            <v>394.CAGE2</v>
          </cell>
          <cell r="R2021">
            <v>0</v>
          </cell>
        </row>
        <row r="2022">
          <cell r="Q2022" t="str">
            <v>394.NA1</v>
          </cell>
          <cell r="R2022">
            <v>4574029.5677266074</v>
          </cell>
        </row>
        <row r="2023">
          <cell r="Q2023" t="str">
            <v>394.NA2</v>
          </cell>
          <cell r="R2023">
            <v>0</v>
          </cell>
        </row>
        <row r="2024">
          <cell r="Q2024" t="str">
            <v>395.NA</v>
          </cell>
          <cell r="R2024">
            <v>0</v>
          </cell>
        </row>
        <row r="2025">
          <cell r="Q2025" t="str">
            <v>395.S</v>
          </cell>
          <cell r="R2025">
            <v>1667643.96</v>
          </cell>
        </row>
        <row r="2026">
          <cell r="Q2026" t="str">
            <v>395.DGP</v>
          </cell>
          <cell r="R2026">
            <v>0</v>
          </cell>
        </row>
        <row r="2027">
          <cell r="Q2027" t="str">
            <v>395.DGU</v>
          </cell>
          <cell r="R2027">
            <v>0</v>
          </cell>
        </row>
        <row r="2028">
          <cell r="Q2028" t="str">
            <v>395.SO</v>
          </cell>
          <cell r="R2028">
            <v>354948.93455532595</v>
          </cell>
        </row>
        <row r="2029">
          <cell r="Q2029" t="str">
            <v>395.SE</v>
          </cell>
          <cell r="R2029">
            <v>0</v>
          </cell>
        </row>
        <row r="2030">
          <cell r="Q2030" t="str">
            <v>395.SG</v>
          </cell>
          <cell r="R2030">
            <v>0</v>
          </cell>
        </row>
        <row r="2031">
          <cell r="Q2031" t="str">
            <v>395.CAGW</v>
          </cell>
          <cell r="R2031">
            <v>371528.79366925173</v>
          </cell>
        </row>
        <row r="2032">
          <cell r="Q2032" t="str">
            <v>395.CAGE</v>
          </cell>
          <cell r="R2032">
            <v>0</v>
          </cell>
        </row>
        <row r="2033">
          <cell r="Q2033" t="str">
            <v>395.JBG</v>
          </cell>
          <cell r="R2033">
            <v>50122.5725417375</v>
          </cell>
        </row>
        <row r="2034">
          <cell r="Q2034" t="str">
            <v>395.CAEW</v>
          </cell>
          <cell r="R2034">
            <v>0</v>
          </cell>
        </row>
        <row r="2035">
          <cell r="Q2035" t="str">
            <v>395.CAEE</v>
          </cell>
          <cell r="R2035">
            <v>0</v>
          </cell>
        </row>
        <row r="2036">
          <cell r="Q2036" t="str">
            <v>395.CAGE1</v>
          </cell>
          <cell r="R2036">
            <v>0</v>
          </cell>
        </row>
        <row r="2037">
          <cell r="Q2037" t="str">
            <v>395.CAGE2</v>
          </cell>
          <cell r="R2037">
            <v>0</v>
          </cell>
        </row>
        <row r="2038">
          <cell r="Q2038" t="str">
            <v>395.NA1</v>
          </cell>
          <cell r="R2038">
            <v>2444244.2607663148</v>
          </cell>
        </row>
        <row r="2039">
          <cell r="Q2039" t="str">
            <v>395.NA2</v>
          </cell>
          <cell r="R2039">
            <v>0</v>
          </cell>
        </row>
        <row r="2040">
          <cell r="Q2040" t="str">
            <v>396.NA</v>
          </cell>
          <cell r="R2040">
            <v>0</v>
          </cell>
        </row>
        <row r="2041">
          <cell r="Q2041" t="str">
            <v>396.S</v>
          </cell>
          <cell r="R2041">
            <v>7337075.5300000003</v>
          </cell>
        </row>
        <row r="2042">
          <cell r="Q2042" t="str">
            <v>396.DGP</v>
          </cell>
          <cell r="R2042">
            <v>0</v>
          </cell>
        </row>
        <row r="2043">
          <cell r="Q2043" t="str">
            <v>396.SG</v>
          </cell>
          <cell r="R2043">
            <v>0</v>
          </cell>
        </row>
        <row r="2044">
          <cell r="Q2044" t="str">
            <v>396.SO</v>
          </cell>
          <cell r="R2044">
            <v>94092.058567149579</v>
          </cell>
        </row>
        <row r="2045">
          <cell r="Q2045" t="str">
            <v>396.DGU</v>
          </cell>
          <cell r="R2045">
            <v>0</v>
          </cell>
        </row>
        <row r="2046">
          <cell r="Q2046" t="str">
            <v>396.SE</v>
          </cell>
          <cell r="R2046">
            <v>0</v>
          </cell>
        </row>
        <row r="2047">
          <cell r="Q2047" t="str">
            <v>396.CAGW</v>
          </cell>
          <cell r="R2047">
            <v>562376.338042786</v>
          </cell>
        </row>
        <row r="2048">
          <cell r="Q2048" t="str">
            <v>396.CAGE</v>
          </cell>
          <cell r="R2048">
            <v>0</v>
          </cell>
        </row>
        <row r="2049">
          <cell r="Q2049" t="str">
            <v>396.JBG</v>
          </cell>
          <cell r="R2049">
            <v>2217147.0627922593</v>
          </cell>
        </row>
        <row r="2050">
          <cell r="Q2050" t="str">
            <v>396.CAEW</v>
          </cell>
          <cell r="R2050">
            <v>0</v>
          </cell>
        </row>
        <row r="2051">
          <cell r="Q2051" t="str">
            <v>396.CAEE</v>
          </cell>
          <cell r="R2051">
            <v>0</v>
          </cell>
        </row>
        <row r="2052">
          <cell r="Q2052" t="str">
            <v>396.CAGE1</v>
          </cell>
          <cell r="R2052">
            <v>0</v>
          </cell>
        </row>
        <row r="2053">
          <cell r="Q2053" t="str">
            <v>396.CAGE2</v>
          </cell>
          <cell r="R2053">
            <v>0</v>
          </cell>
        </row>
        <row r="2054">
          <cell r="Q2054" t="str">
            <v>396.NA1</v>
          </cell>
          <cell r="R2054">
            <v>10210690.989402195</v>
          </cell>
        </row>
        <row r="2055">
          <cell r="Q2055" t="str">
            <v>397.NA</v>
          </cell>
          <cell r="R2055">
            <v>0</v>
          </cell>
        </row>
        <row r="2056">
          <cell r="Q2056" t="str">
            <v>397.S</v>
          </cell>
          <cell r="R2056">
            <v>12496358.83</v>
          </cell>
        </row>
        <row r="2057">
          <cell r="Q2057" t="str">
            <v>397.DGP</v>
          </cell>
          <cell r="R2057">
            <v>0</v>
          </cell>
        </row>
        <row r="2058">
          <cell r="Q2058" t="str">
            <v>397.DGU</v>
          </cell>
          <cell r="R2058">
            <v>0</v>
          </cell>
        </row>
        <row r="2059">
          <cell r="Q2059" t="str">
            <v>397.SO</v>
          </cell>
          <cell r="R2059">
            <v>5398774.4834722206</v>
          </cell>
        </row>
        <row r="2060">
          <cell r="Q2060" t="str">
            <v>397.CN</v>
          </cell>
          <cell r="R2060">
            <v>236126.42378768488</v>
          </cell>
        </row>
        <row r="2061">
          <cell r="Q2061" t="str">
            <v>397.SG</v>
          </cell>
          <cell r="R2061">
            <v>10963.940185603302</v>
          </cell>
        </row>
        <row r="2062">
          <cell r="Q2062" t="str">
            <v>397.SE</v>
          </cell>
          <cell r="R2062">
            <v>0</v>
          </cell>
        </row>
        <row r="2063">
          <cell r="Q2063" t="str">
            <v>397.CAGW</v>
          </cell>
          <cell r="R2063">
            <v>8826255.6277924217</v>
          </cell>
        </row>
        <row r="2064">
          <cell r="Q2064" t="str">
            <v>397.CAGE</v>
          </cell>
          <cell r="R2064">
            <v>0</v>
          </cell>
        </row>
        <row r="2065">
          <cell r="Q2065" t="str">
            <v>397.JBG</v>
          </cell>
          <cell r="R2065">
            <v>945410.00503101584</v>
          </cell>
        </row>
        <row r="2066">
          <cell r="Q2066" t="str">
            <v>397.CAEW</v>
          </cell>
          <cell r="R2066">
            <v>0</v>
          </cell>
        </row>
        <row r="2067">
          <cell r="Q2067" t="str">
            <v>397.CAEE</v>
          </cell>
          <cell r="R2067">
            <v>0</v>
          </cell>
        </row>
        <row r="2068">
          <cell r="Q2068" t="str">
            <v>397.CAGE1</v>
          </cell>
          <cell r="R2068">
            <v>0</v>
          </cell>
        </row>
        <row r="2069">
          <cell r="Q2069" t="str">
            <v>397.CAGE2</v>
          </cell>
          <cell r="R2069">
            <v>0</v>
          </cell>
        </row>
        <row r="2070">
          <cell r="Q2070" t="str">
            <v>397.NA1</v>
          </cell>
          <cell r="R2070">
            <v>27913889.310268942</v>
          </cell>
        </row>
        <row r="2071">
          <cell r="Q2071" t="str">
            <v>397.NA2</v>
          </cell>
          <cell r="R2071">
            <v>0</v>
          </cell>
        </row>
        <row r="2072">
          <cell r="Q2072" t="str">
            <v>398.NA</v>
          </cell>
          <cell r="R2072">
            <v>0</v>
          </cell>
        </row>
        <row r="2073">
          <cell r="Q2073" t="str">
            <v>398.S</v>
          </cell>
          <cell r="R2073">
            <v>209523.20000000001</v>
          </cell>
        </row>
        <row r="2074">
          <cell r="Q2074" t="str">
            <v>398.DGP</v>
          </cell>
          <cell r="R2074">
            <v>0</v>
          </cell>
        </row>
        <row r="2075">
          <cell r="Q2075" t="str">
            <v>398.DGU</v>
          </cell>
          <cell r="R2075">
            <v>0</v>
          </cell>
        </row>
        <row r="2076">
          <cell r="Q2076" t="str">
            <v>398.CN</v>
          </cell>
          <cell r="R2076">
            <v>14975.002797284797</v>
          </cell>
        </row>
        <row r="2077">
          <cell r="Q2077" t="str">
            <v>398.SO</v>
          </cell>
          <cell r="R2077">
            <v>198077.86011253422</v>
          </cell>
        </row>
        <row r="2078">
          <cell r="Q2078" t="str">
            <v>398.SE</v>
          </cell>
          <cell r="R2078">
            <v>0</v>
          </cell>
        </row>
        <row r="2079">
          <cell r="Q2079" t="str">
            <v>398.SG</v>
          </cell>
          <cell r="R2079">
            <v>0</v>
          </cell>
        </row>
        <row r="2080">
          <cell r="Q2080" t="str">
            <v>398.CAGW</v>
          </cell>
          <cell r="R2080">
            <v>90979.515017556172</v>
          </cell>
        </row>
        <row r="2081">
          <cell r="Q2081" t="str">
            <v>398.CAGE</v>
          </cell>
          <cell r="R2081">
            <v>0</v>
          </cell>
        </row>
        <row r="2082">
          <cell r="Q2082" t="str">
            <v>398.JBG</v>
          </cell>
          <cell r="R2082">
            <v>27135.773699041391</v>
          </cell>
        </row>
        <row r="2083">
          <cell r="Q2083" t="str">
            <v>398.CAEW</v>
          </cell>
          <cell r="R2083">
            <v>0</v>
          </cell>
        </row>
        <row r="2084">
          <cell r="Q2084" t="str">
            <v>398.CAEE</v>
          </cell>
          <cell r="R2084">
            <v>0</v>
          </cell>
        </row>
        <row r="2085">
          <cell r="Q2085" t="str">
            <v>398.CAGE1</v>
          </cell>
          <cell r="R2085">
            <v>0</v>
          </cell>
        </row>
        <row r="2086">
          <cell r="Q2086" t="str">
            <v>398.NA1</v>
          </cell>
          <cell r="R2086">
            <v>540691.35162641655</v>
          </cell>
        </row>
        <row r="2087">
          <cell r="Q2087" t="str">
            <v>398.NA2</v>
          </cell>
          <cell r="R2087">
            <v>0</v>
          </cell>
        </row>
        <row r="2088">
          <cell r="Q2088" t="str">
            <v>399.NA</v>
          </cell>
          <cell r="R2088">
            <v>0</v>
          </cell>
        </row>
        <row r="2089">
          <cell r="Q2089" t="str">
            <v>399.SE</v>
          </cell>
          <cell r="R2089">
            <v>0</v>
          </cell>
        </row>
        <row r="2090">
          <cell r="Q2090" t="str">
            <v>399.CAEW</v>
          </cell>
          <cell r="R2090">
            <v>0</v>
          </cell>
        </row>
        <row r="2091">
          <cell r="Q2091" t="str">
            <v>399.CAEE</v>
          </cell>
          <cell r="R2091">
            <v>0</v>
          </cell>
        </row>
        <row r="2092">
          <cell r="Q2092" t="str">
            <v>MP.JBE</v>
          </cell>
          <cell r="R2092">
            <v>69500552.513709083</v>
          </cell>
        </row>
        <row r="2093">
          <cell r="Q2093" t="str">
            <v>MP.NA</v>
          </cell>
          <cell r="R2093">
            <v>69500552.513709083</v>
          </cell>
        </row>
        <row r="2094">
          <cell r="Q2094" t="str">
            <v>MP.NA1</v>
          </cell>
          <cell r="R2094">
            <v>0</v>
          </cell>
        </row>
        <row r="2095">
          <cell r="Q2095" t="str">
            <v>399L.NA</v>
          </cell>
          <cell r="R2095">
            <v>0</v>
          </cell>
        </row>
        <row r="2096">
          <cell r="Q2096" t="str">
            <v>399L.SE</v>
          </cell>
          <cell r="R2096">
            <v>0</v>
          </cell>
        </row>
        <row r="2097">
          <cell r="Q2097" t="str">
            <v>399L.NA1</v>
          </cell>
          <cell r="R2097">
            <v>0</v>
          </cell>
        </row>
        <row r="2098">
          <cell r="Q2098" t="str">
            <v>399L.NA2</v>
          </cell>
          <cell r="R2098">
            <v>0</v>
          </cell>
        </row>
        <row r="2099">
          <cell r="Q2099" t="str">
            <v>399L.NA3</v>
          </cell>
          <cell r="R2099">
            <v>0</v>
          </cell>
        </row>
        <row r="2100">
          <cell r="Q2100" t="str">
            <v>399L.NA4</v>
          </cell>
          <cell r="R2100">
            <v>0</v>
          </cell>
        </row>
        <row r="2101">
          <cell r="Q2101" t="str">
            <v>399L.NA5</v>
          </cell>
          <cell r="R2101">
            <v>0</v>
          </cell>
        </row>
        <row r="2102">
          <cell r="Q2102" t="str">
            <v>1011390.NA</v>
          </cell>
          <cell r="R2102">
            <v>0</v>
          </cell>
        </row>
        <row r="2103">
          <cell r="Q2103" t="str">
            <v>1011390.S</v>
          </cell>
          <cell r="R2103">
            <v>0</v>
          </cell>
        </row>
        <row r="2104">
          <cell r="Q2104" t="str">
            <v>1011390.CAGW</v>
          </cell>
          <cell r="R2104">
            <v>880241.31043180241</v>
          </cell>
        </row>
        <row r="2105">
          <cell r="Q2105" t="str">
            <v>1011390.CAGE</v>
          </cell>
          <cell r="R2105">
            <v>0</v>
          </cell>
        </row>
        <row r="2106">
          <cell r="Q2106" t="str">
            <v>1011390.SO</v>
          </cell>
          <cell r="R2106">
            <v>282000.49225162284</v>
          </cell>
        </row>
        <row r="2107">
          <cell r="Q2107" t="str">
            <v>1011390.NA1</v>
          </cell>
          <cell r="R2107">
            <v>1162241.8026834251</v>
          </cell>
        </row>
        <row r="2108">
          <cell r="Q2108" t="str">
            <v>1011390.NA2</v>
          </cell>
          <cell r="R2108">
            <v>0</v>
          </cell>
        </row>
        <row r="2109">
          <cell r="Q2109" t="str">
            <v>1011390.NA3</v>
          </cell>
          <cell r="R2109">
            <v>-1162241.8026834251</v>
          </cell>
        </row>
        <row r="2110">
          <cell r="Q2110" t="str">
            <v>1011390.NA4</v>
          </cell>
          <cell r="R2110">
            <v>0</v>
          </cell>
        </row>
        <row r="2111">
          <cell r="Q2111" t="str">
            <v>1011390.NA5</v>
          </cell>
          <cell r="R2111">
            <v>0</v>
          </cell>
        </row>
        <row r="2112">
          <cell r="Q2112" t="str">
            <v>1011392.NA</v>
          </cell>
          <cell r="R2112">
            <v>0</v>
          </cell>
        </row>
        <row r="2113">
          <cell r="Q2113" t="str">
            <v>1011392.SO</v>
          </cell>
          <cell r="R2113">
            <v>0</v>
          </cell>
        </row>
        <row r="2114">
          <cell r="Q2114" t="str">
            <v>1011392.NA1</v>
          </cell>
          <cell r="R2114">
            <v>0</v>
          </cell>
        </row>
        <row r="2115">
          <cell r="Q2115" t="str">
            <v>1011392.NA2</v>
          </cell>
          <cell r="R2115">
            <v>0</v>
          </cell>
        </row>
        <row r="2116">
          <cell r="Q2116" t="str">
            <v>1011392.NA3</v>
          </cell>
          <cell r="R2116">
            <v>0</v>
          </cell>
        </row>
        <row r="2117">
          <cell r="Q2117" t="str">
            <v>1011392.NA4</v>
          </cell>
          <cell r="R2117">
            <v>0</v>
          </cell>
        </row>
        <row r="2118">
          <cell r="Q2118" t="str">
            <v>1011392.NA5</v>
          </cell>
          <cell r="R2118">
            <v>0</v>
          </cell>
        </row>
        <row r="2119">
          <cell r="Q2119" t="str">
            <v>GP.NA</v>
          </cell>
          <cell r="R2119">
            <v>0</v>
          </cell>
        </row>
        <row r="2120">
          <cell r="Q2120" t="str">
            <v>GP.S</v>
          </cell>
          <cell r="R2120">
            <v>0</v>
          </cell>
        </row>
        <row r="2121">
          <cell r="Q2121" t="str">
            <v>GP.SO</v>
          </cell>
          <cell r="R2121">
            <v>358160.53590052546</v>
          </cell>
        </row>
        <row r="2122">
          <cell r="Q2122" t="str">
            <v>GP.CN</v>
          </cell>
          <cell r="R2122">
            <v>0</v>
          </cell>
        </row>
        <row r="2123">
          <cell r="Q2123" t="str">
            <v>GP.SG</v>
          </cell>
          <cell r="R2123">
            <v>0</v>
          </cell>
        </row>
        <row r="2124">
          <cell r="Q2124" t="str">
            <v>GP.CAGE</v>
          </cell>
          <cell r="R2124">
            <v>0</v>
          </cell>
        </row>
        <row r="2125">
          <cell r="Q2125" t="str">
            <v>GP.CAGW</v>
          </cell>
          <cell r="R2125">
            <v>0</v>
          </cell>
        </row>
        <row r="2126">
          <cell r="Q2126" t="str">
            <v>GP.NA1</v>
          </cell>
          <cell r="R2126">
            <v>358160.53590052546</v>
          </cell>
        </row>
        <row r="2127">
          <cell r="Q2127" t="str">
            <v>GP.NA2</v>
          </cell>
          <cell r="R2127">
            <v>0</v>
          </cell>
        </row>
        <row r="2128">
          <cell r="Q2128" t="str">
            <v>399G.NA</v>
          </cell>
          <cell r="R2128">
            <v>0</v>
          </cell>
        </row>
        <row r="2129">
          <cell r="Q2129" t="str">
            <v>399G.S</v>
          </cell>
          <cell r="R2129">
            <v>0</v>
          </cell>
        </row>
        <row r="2130">
          <cell r="Q2130" t="str">
            <v>399G.SO</v>
          </cell>
          <cell r="R2130">
            <v>0</v>
          </cell>
        </row>
        <row r="2131">
          <cell r="Q2131" t="str">
            <v>399G.SG</v>
          </cell>
          <cell r="R2131">
            <v>0</v>
          </cell>
        </row>
        <row r="2132">
          <cell r="Q2132" t="str">
            <v>399G.DGP</v>
          </cell>
          <cell r="R2132">
            <v>0</v>
          </cell>
        </row>
        <row r="2133">
          <cell r="Q2133" t="str">
            <v>399G.DGU</v>
          </cell>
          <cell r="R2133">
            <v>0</v>
          </cell>
        </row>
        <row r="2134">
          <cell r="Q2134" t="str">
            <v>399G.NA1</v>
          </cell>
          <cell r="R2134">
            <v>0</v>
          </cell>
        </row>
        <row r="2135">
          <cell r="Q2135" t="str">
            <v>399G.NA2</v>
          </cell>
          <cell r="R2135">
            <v>0</v>
          </cell>
        </row>
        <row r="2136">
          <cell r="Q2136" t="str">
            <v>TOTAL GENERAL PLANT.NA</v>
          </cell>
          <cell r="R2136">
            <v>153287314.31487772</v>
          </cell>
        </row>
        <row r="2137">
          <cell r="Q2137" t="str">
            <v>TOTAL GENERAL PLANT.NA1</v>
          </cell>
          <cell r="R2137">
            <v>0</v>
          </cell>
        </row>
        <row r="2138">
          <cell r="Q2138" t="str">
            <v>Summary of General Plant by Factor.NA</v>
          </cell>
          <cell r="R2138">
            <v>0</v>
          </cell>
        </row>
        <row r="2139">
          <cell r="Q2139" t="str">
            <v>Summary of General Plant by Factor.NA1</v>
          </cell>
          <cell r="R2139">
            <v>46164974.590000004</v>
          </cell>
        </row>
        <row r="2140">
          <cell r="Q2140" t="str">
            <v>Summary of General Plant by Factor.NA2</v>
          </cell>
          <cell r="R2140">
            <v>4598439.6318840329</v>
          </cell>
        </row>
        <row r="2141">
          <cell r="Q2141" t="str">
            <v>Summary of General Plant by Factor.NA3</v>
          </cell>
          <cell r="R2141">
            <v>69500794.395479441</v>
          </cell>
        </row>
        <row r="2142">
          <cell r="Q2142" t="str">
            <v>Summary of General Plant by Factor.NA4</v>
          </cell>
          <cell r="R2142">
            <v>10963.940185603302</v>
          </cell>
        </row>
        <row r="2143">
          <cell r="Q2143" t="str">
            <v>Summary of General Plant by Factor.NA5</v>
          </cell>
          <cell r="R2143">
            <v>18874514.518101688</v>
          </cell>
        </row>
        <row r="2144">
          <cell r="Q2144" t="str">
            <v>Summary of General Plant by Factor.NA6</v>
          </cell>
          <cell r="R2144">
            <v>0</v>
          </cell>
        </row>
        <row r="2145">
          <cell r="Q2145" t="str">
            <v>Summary of General Plant by Factor.NA7</v>
          </cell>
          <cell r="R2145">
            <v>1585011.1762842247</v>
          </cell>
        </row>
        <row r="2146">
          <cell r="Q2146" t="str">
            <v>Summary of General Plant by Factor.NA8</v>
          </cell>
          <cell r="R2146">
            <v>0</v>
          </cell>
        </row>
        <row r="2147">
          <cell r="Q2147" t="str">
            <v>Summary of General Plant by Factor.NA9</v>
          </cell>
          <cell r="R2147">
            <v>13714857.865626071</v>
          </cell>
        </row>
        <row r="2148">
          <cell r="Q2148" t="str">
            <v>Summary of General Plant by Factor.NA10</v>
          </cell>
          <cell r="R2148">
            <v>0</v>
          </cell>
        </row>
        <row r="2149">
          <cell r="Q2149" t="str">
            <v>Summary of General Plant by Factor.NA11</v>
          </cell>
          <cell r="R2149">
            <v>0</v>
          </cell>
        </row>
        <row r="2150">
          <cell r="Q2150" t="str">
            <v>Summary of General Plant by Factor.NA12</v>
          </cell>
          <cell r="R2150">
            <v>0</v>
          </cell>
        </row>
        <row r="2151">
          <cell r="Q2151" t="str">
            <v>Summary of General Plant by Factor.NA13</v>
          </cell>
          <cell r="R2151">
            <v>0</v>
          </cell>
        </row>
        <row r="2152">
          <cell r="Q2152" t="str">
            <v>Summary of General Plant by Factor.NA14</v>
          </cell>
          <cell r="R2152">
            <v>0</v>
          </cell>
        </row>
        <row r="2153">
          <cell r="Q2153" t="str">
            <v>Summary of General Plant by Factor.NA15</v>
          </cell>
          <cell r="R2153">
            <v>-1162241.8026834251</v>
          </cell>
        </row>
        <row r="2154">
          <cell r="Q2154" t="str">
            <v>Total General Plant by Factor.NA</v>
          </cell>
          <cell r="R2154">
            <v>153287314.31487766</v>
          </cell>
        </row>
        <row r="2155">
          <cell r="Q2155" t="str">
            <v>301.NA</v>
          </cell>
          <cell r="R2155">
            <v>0</v>
          </cell>
        </row>
        <row r="2156">
          <cell r="Q2156" t="str">
            <v>301.S</v>
          </cell>
          <cell r="R2156">
            <v>0</v>
          </cell>
        </row>
        <row r="2157">
          <cell r="Q2157" t="str">
            <v>301.SO</v>
          </cell>
          <cell r="R2157">
            <v>0</v>
          </cell>
        </row>
        <row r="2158">
          <cell r="Q2158" t="str">
            <v>301.CAGW</v>
          </cell>
          <cell r="R2158">
            <v>0</v>
          </cell>
        </row>
        <row r="2159">
          <cell r="Q2159" t="str">
            <v>301.CAGE</v>
          </cell>
          <cell r="R2159">
            <v>0</v>
          </cell>
        </row>
        <row r="2160">
          <cell r="Q2160" t="str">
            <v>301.SG</v>
          </cell>
          <cell r="R2160">
            <v>0</v>
          </cell>
        </row>
        <row r="2161">
          <cell r="Q2161" t="str">
            <v>301.NA1</v>
          </cell>
          <cell r="R2161">
            <v>0</v>
          </cell>
        </row>
        <row r="2162">
          <cell r="Q2162" t="str">
            <v>302.NA</v>
          </cell>
          <cell r="R2162">
            <v>0</v>
          </cell>
        </row>
        <row r="2163">
          <cell r="Q2163" t="str">
            <v>302.S</v>
          </cell>
          <cell r="R2163">
            <v>0</v>
          </cell>
        </row>
        <row r="2164">
          <cell r="Q2164" t="str">
            <v>302.SG</v>
          </cell>
          <cell r="R2164">
            <v>0</v>
          </cell>
        </row>
        <row r="2165">
          <cell r="Q2165" t="str">
            <v>302.CAGW</v>
          </cell>
          <cell r="R2165">
            <v>0</v>
          </cell>
        </row>
        <row r="2166">
          <cell r="Q2166" t="str">
            <v>302.CAGE</v>
          </cell>
          <cell r="R2166">
            <v>0</v>
          </cell>
        </row>
        <row r="2167">
          <cell r="Q2167" t="str">
            <v>302.CAGW1</v>
          </cell>
          <cell r="R2167">
            <v>41443552.445654169</v>
          </cell>
        </row>
        <row r="2168">
          <cell r="Q2168" t="str">
            <v>302.CAGE1</v>
          </cell>
          <cell r="R2168">
            <v>0</v>
          </cell>
        </row>
        <row r="2169">
          <cell r="Q2169" t="str">
            <v>302.DGP</v>
          </cell>
          <cell r="R2169">
            <v>0</v>
          </cell>
        </row>
        <row r="2170">
          <cell r="Q2170" t="str">
            <v>302.DGU</v>
          </cell>
          <cell r="R2170">
            <v>0</v>
          </cell>
        </row>
        <row r="2171">
          <cell r="Q2171" t="str">
            <v>302.NA1</v>
          </cell>
          <cell r="R2171">
            <v>41443552.445654169</v>
          </cell>
        </row>
        <row r="2172">
          <cell r="Q2172" t="str">
            <v>302.NA2</v>
          </cell>
          <cell r="R2172">
            <v>0</v>
          </cell>
        </row>
        <row r="2173">
          <cell r="Q2173" t="str">
            <v>303.NA</v>
          </cell>
          <cell r="R2173">
            <v>0</v>
          </cell>
        </row>
        <row r="2174">
          <cell r="Q2174" t="str">
            <v>303.S</v>
          </cell>
          <cell r="R2174">
            <v>1508048.5</v>
          </cell>
        </row>
        <row r="2175">
          <cell r="Q2175" t="str">
            <v>303.SG</v>
          </cell>
          <cell r="R2175">
            <v>125013.2215866803</v>
          </cell>
        </row>
        <row r="2176">
          <cell r="Q2176" t="str">
            <v>303.SO</v>
          </cell>
          <cell r="R2176">
            <v>24527255.768668164</v>
          </cell>
        </row>
        <row r="2177">
          <cell r="Q2177" t="str">
            <v>303.SE</v>
          </cell>
          <cell r="R2177">
            <v>0</v>
          </cell>
        </row>
        <row r="2178">
          <cell r="Q2178" t="str">
            <v>303.CN</v>
          </cell>
          <cell r="R2178">
            <v>8608120.6974327024</v>
          </cell>
        </row>
        <row r="2179">
          <cell r="Q2179" t="str">
            <v>303.CAGW</v>
          </cell>
          <cell r="R2179">
            <v>18322339.961019069</v>
          </cell>
        </row>
        <row r="2180">
          <cell r="Q2180" t="str">
            <v>303.CAGE</v>
          </cell>
          <cell r="R2180">
            <v>0</v>
          </cell>
        </row>
        <row r="2181">
          <cell r="Q2181" t="str">
            <v>303.JBG</v>
          </cell>
          <cell r="R2181">
            <v>8917.7184491083935</v>
          </cell>
        </row>
        <row r="2182">
          <cell r="Q2182" t="str">
            <v>303.CAEW</v>
          </cell>
          <cell r="R2182">
            <v>0</v>
          </cell>
        </row>
        <row r="2183">
          <cell r="Q2183" t="str">
            <v>303.CAEE</v>
          </cell>
          <cell r="R2183">
            <v>0</v>
          </cell>
        </row>
        <row r="2184">
          <cell r="Q2184" t="str">
            <v>303.CAGE1</v>
          </cell>
          <cell r="R2184">
            <v>0</v>
          </cell>
        </row>
        <row r="2185">
          <cell r="Q2185" t="str">
            <v>303.CAGE2</v>
          </cell>
          <cell r="R2185">
            <v>0</v>
          </cell>
        </row>
        <row r="2186">
          <cell r="Q2186" t="str">
            <v>303.NA1</v>
          </cell>
          <cell r="R2186">
            <v>53099695.867155723</v>
          </cell>
        </row>
        <row r="2187">
          <cell r="Q2187" t="str">
            <v>303.NA2</v>
          </cell>
          <cell r="R2187">
            <v>0</v>
          </cell>
        </row>
        <row r="2188">
          <cell r="Q2188" t="str">
            <v>303.S1</v>
          </cell>
          <cell r="R2188">
            <v>0</v>
          </cell>
        </row>
        <row r="2189">
          <cell r="Q2189" t="str">
            <v>303.NA3</v>
          </cell>
          <cell r="R2189">
            <v>53099695.867155723</v>
          </cell>
        </row>
        <row r="2190">
          <cell r="Q2190" t="str">
            <v>IP.NA</v>
          </cell>
          <cell r="R2190">
            <v>0</v>
          </cell>
        </row>
        <row r="2191">
          <cell r="Q2191" t="str">
            <v>IP.S</v>
          </cell>
          <cell r="R2191">
            <v>0</v>
          </cell>
        </row>
        <row r="2192">
          <cell r="Q2192" t="str">
            <v>IP.SG</v>
          </cell>
          <cell r="R2192">
            <v>0</v>
          </cell>
        </row>
        <row r="2193">
          <cell r="Q2193" t="str">
            <v>IP.DGU</v>
          </cell>
          <cell r="R2193">
            <v>0</v>
          </cell>
        </row>
        <row r="2194">
          <cell r="Q2194" t="str">
            <v>IP.SO</v>
          </cell>
          <cell r="R2194">
            <v>0</v>
          </cell>
        </row>
        <row r="2195">
          <cell r="Q2195" t="str">
            <v>IP.NA1</v>
          </cell>
          <cell r="R2195">
            <v>0</v>
          </cell>
        </row>
        <row r="2196">
          <cell r="Q2196" t="str">
            <v>IP.NA2</v>
          </cell>
          <cell r="R2196">
            <v>0</v>
          </cell>
        </row>
        <row r="2197">
          <cell r="Q2197" t="str">
            <v>TOTAL INTANGIBLE PLANT.NA</v>
          </cell>
          <cell r="R2197">
            <v>94543248.312809899</v>
          </cell>
        </row>
        <row r="2198">
          <cell r="Q2198" t="str">
            <v>TOTAL INTANGIBLE PLANT.NA1</v>
          </cell>
          <cell r="R2198">
            <v>0</v>
          </cell>
        </row>
        <row r="2199">
          <cell r="Q2199" t="str">
            <v>Summary of Intangible Plant by Factor.NA</v>
          </cell>
          <cell r="R2199">
            <v>0</v>
          </cell>
        </row>
        <row r="2200">
          <cell r="Q2200" t="str">
            <v>Summary of Intangible Plant by Factor.NA1</v>
          </cell>
          <cell r="R2200">
            <v>1508048.5</v>
          </cell>
        </row>
        <row r="2201">
          <cell r="Q2201" t="str">
            <v>Summary of Intangible Plant by Factor.NA2</v>
          </cell>
          <cell r="R2201">
            <v>8917.7184491083935</v>
          </cell>
        </row>
        <row r="2202">
          <cell r="Q2202" t="str">
            <v>Summary of Intangible Plant by Factor.NA3</v>
          </cell>
          <cell r="R2202">
            <v>0</v>
          </cell>
        </row>
        <row r="2203">
          <cell r="Q2203" t="str">
            <v>Summary of Intangible Plant by Factor.NA4</v>
          </cell>
          <cell r="R2203">
            <v>125013.2215866803</v>
          </cell>
        </row>
        <row r="2204">
          <cell r="Q2204" t="str">
            <v>Summary of Intangible Plant by Factor.NA5</v>
          </cell>
          <cell r="R2204">
            <v>24527255.768668164</v>
          </cell>
        </row>
        <row r="2205">
          <cell r="Q2205" t="str">
            <v>Summary of Intangible Plant by Factor.NA6</v>
          </cell>
          <cell r="R2205">
            <v>8608120.6974327024</v>
          </cell>
        </row>
        <row r="2206">
          <cell r="Q2206" t="str">
            <v>Summary of Intangible Plant by Factor.NA7</v>
          </cell>
          <cell r="R2206">
            <v>59765892.406673238</v>
          </cell>
        </row>
        <row r="2207">
          <cell r="Q2207" t="str">
            <v>Summary of Intangible Plant by Factor.NA8</v>
          </cell>
          <cell r="R2207">
            <v>0</v>
          </cell>
        </row>
        <row r="2208">
          <cell r="Q2208" t="str">
            <v>Summary of Intangible Plant by Factor.NA9</v>
          </cell>
          <cell r="R2208">
            <v>0</v>
          </cell>
        </row>
        <row r="2209">
          <cell r="Q2209" t="str">
            <v>Summary of Intangible Plant by Factor.NA10</v>
          </cell>
          <cell r="R2209">
            <v>0</v>
          </cell>
        </row>
        <row r="2210">
          <cell r="Q2210" t="str">
            <v>Summary of Intangible Plant by Factor.NA11</v>
          </cell>
          <cell r="R2210">
            <v>0</v>
          </cell>
        </row>
        <row r="2211">
          <cell r="Q2211" t="str">
            <v>Summary of Intangible Plant by Factor.NA12</v>
          </cell>
          <cell r="R2211">
            <v>0</v>
          </cell>
        </row>
        <row r="2212">
          <cell r="Q2212" t="str">
            <v>Summary of Intangible Plant by Factor.NA13</v>
          </cell>
          <cell r="R2212">
            <v>0</v>
          </cell>
        </row>
        <row r="2213">
          <cell r="Q2213" t="str">
            <v>Total Intangible Plant by Factor.NA</v>
          </cell>
          <cell r="R2213">
            <v>94543248.312809885</v>
          </cell>
        </row>
        <row r="2214">
          <cell r="Q2214" t="str">
            <v>Summary of Unclassified Plant (Account 106).NA</v>
          </cell>
          <cell r="R2214">
            <v>0</v>
          </cell>
        </row>
        <row r="2215">
          <cell r="Q2215" t="str">
            <v>Summary of Unclassified Plant (Account 106).NA1</v>
          </cell>
          <cell r="R2215">
            <v>2094960.1</v>
          </cell>
        </row>
        <row r="2216">
          <cell r="Q2216" t="str">
            <v>Summary of Unclassified Plant (Account 106).NA2</v>
          </cell>
          <cell r="R2216">
            <v>0</v>
          </cell>
        </row>
        <row r="2217">
          <cell r="Q2217" t="str">
            <v>Summary of Unclassified Plant (Account 106).NA3</v>
          </cell>
          <cell r="R2217">
            <v>358160.53590052546</v>
          </cell>
        </row>
        <row r="2218">
          <cell r="Q2218" t="str">
            <v>Summary of Unclassified Plant (Account 106).NA4</v>
          </cell>
          <cell r="R2218">
            <v>0</v>
          </cell>
        </row>
        <row r="2219">
          <cell r="Q2219" t="str">
            <v>Summary of Unclassified Plant (Account 106).NA5</v>
          </cell>
          <cell r="R2219">
            <v>0</v>
          </cell>
        </row>
        <row r="2220">
          <cell r="Q2220" t="str">
            <v>Summary of Unclassified Plant (Account 106).NA6</v>
          </cell>
          <cell r="R2220">
            <v>-256.87052146903898</v>
          </cell>
        </row>
        <row r="2221">
          <cell r="Q2221" t="str">
            <v>Summary of Unclassified Plant (Account 106).NA7</v>
          </cell>
          <cell r="R2221">
            <v>2613812.5264568552</v>
          </cell>
        </row>
        <row r="2222">
          <cell r="Q2222" t="str">
            <v>Summary of Unclassified Plant (Account 106).NA8</v>
          </cell>
          <cell r="R2222">
            <v>0</v>
          </cell>
        </row>
        <row r="2223">
          <cell r="Q2223" t="str">
            <v>Summary of Unclassified Plant (Account 106).NA9</v>
          </cell>
          <cell r="R2223">
            <v>0</v>
          </cell>
        </row>
        <row r="2224">
          <cell r="Q2224" t="str">
            <v>Summary of Unclassified Plant (Account 106).NA10</v>
          </cell>
          <cell r="R2224">
            <v>0</v>
          </cell>
        </row>
        <row r="2225">
          <cell r="Q2225" t="str">
            <v>Summary of Unclassified Plant (Account 106).NA11</v>
          </cell>
          <cell r="R2225">
            <v>405782.26273900189</v>
          </cell>
        </row>
        <row r="2226">
          <cell r="Q2226" t="str">
            <v>Total Unclassified Plant by Factor.NA</v>
          </cell>
          <cell r="R2226">
            <v>5472458.5545749133</v>
          </cell>
        </row>
        <row r="2227">
          <cell r="Q2227" t="str">
            <v>Total Unclassified Plant by Factor.NA1</v>
          </cell>
          <cell r="R2227">
            <v>0</v>
          </cell>
        </row>
        <row r="2228">
          <cell r="Q2228" t="str">
            <v>TOTAL ELECTRIC PLANT IN SERVICE.NA</v>
          </cell>
          <cell r="R2228">
            <v>1751925684.3521798</v>
          </cell>
        </row>
        <row r="2229">
          <cell r="Q2229" t="str">
            <v>Summary of Electric Plant by Factor.NA</v>
          </cell>
          <cell r="R2229">
            <v>0</v>
          </cell>
        </row>
        <row r="2230">
          <cell r="Q2230" t="str">
            <v>Summary of Electric Plant by Factor.NA1</v>
          </cell>
          <cell r="R2230">
            <v>487879035.78591001</v>
          </cell>
        </row>
        <row r="2231">
          <cell r="Q2231" t="str">
            <v>Summary of Electric Plant by Factor.NA2</v>
          </cell>
          <cell r="R2231">
            <v>0</v>
          </cell>
        </row>
        <row r="2232">
          <cell r="Q2232" t="str">
            <v>Summary of Electric Plant by Factor.NA3</v>
          </cell>
          <cell r="R2232">
            <v>272661762.04523408</v>
          </cell>
        </row>
        <row r="2233">
          <cell r="Q2233" t="str">
            <v>Summary of Electric Plant by Factor.NA4</v>
          </cell>
          <cell r="R2233">
            <v>69500794.395479441</v>
          </cell>
        </row>
        <row r="2234">
          <cell r="Q2234" t="str">
            <v>Summary of Electric Plant by Factor.NA5</v>
          </cell>
          <cell r="R2234">
            <v>806802.66555855796</v>
          </cell>
        </row>
        <row r="2235">
          <cell r="Q2235" t="str">
            <v>Summary of Electric Plant by Factor.NA6</v>
          </cell>
          <cell r="R2235">
            <v>43401770.286769852</v>
          </cell>
        </row>
        <row r="2236">
          <cell r="Q2236" t="str">
            <v>Summary of Electric Plant by Factor.NA7</v>
          </cell>
          <cell r="R2236">
            <v>10193131.873716928</v>
          </cell>
        </row>
        <row r="2237">
          <cell r="Q2237" t="str">
            <v>Summary of Electric Plant by Factor.NA8</v>
          </cell>
          <cell r="R2237">
            <v>0</v>
          </cell>
        </row>
        <row r="2238">
          <cell r="Q2238" t="str">
            <v>Summary of Electric Plant by Factor.NA9</v>
          </cell>
          <cell r="R2238">
            <v>868644629.10219383</v>
          </cell>
        </row>
        <row r="2239">
          <cell r="Q2239" t="str">
            <v>Summary of Electric Plant by Factor.NA10</v>
          </cell>
          <cell r="R2239">
            <v>0</v>
          </cell>
        </row>
        <row r="2240">
          <cell r="Q2240" t="str">
            <v>Summary of Electric Plant by Factor.NA11</v>
          </cell>
          <cell r="R2240">
            <v>0</v>
          </cell>
        </row>
        <row r="2241">
          <cell r="Q2241" t="str">
            <v>Summary of Electric Plant by Factor.NA12</v>
          </cell>
          <cell r="R2241">
            <v>0</v>
          </cell>
        </row>
        <row r="2242">
          <cell r="Q2242" t="str">
            <v>Summary of Electric Plant by Factor.NA13</v>
          </cell>
          <cell r="R2242">
            <v>0</v>
          </cell>
        </row>
        <row r="2243">
          <cell r="Q2243" t="str">
            <v>Summary of Electric Plant by Factor.NA14</v>
          </cell>
          <cell r="R2243">
            <v>0</v>
          </cell>
        </row>
        <row r="2244">
          <cell r="Q2244" t="str">
            <v>Summary of Electric Plant by Factor.NA15</v>
          </cell>
          <cell r="R2244">
            <v>-1162241.8026834251</v>
          </cell>
        </row>
        <row r="2245">
          <cell r="Q2245" t="str">
            <v>Summary of Electric Plant by Factor.NA16</v>
          </cell>
          <cell r="R2245">
            <v>1751925684.3521795</v>
          </cell>
        </row>
        <row r="2246">
          <cell r="Q2246" t="str">
            <v>105.NA</v>
          </cell>
          <cell r="R2246">
            <v>0</v>
          </cell>
        </row>
        <row r="2247">
          <cell r="Q2247" t="str">
            <v>105.S</v>
          </cell>
          <cell r="R2247">
            <v>0</v>
          </cell>
        </row>
        <row r="2248">
          <cell r="Q2248" t="str">
            <v>105.SG</v>
          </cell>
          <cell r="R2248">
            <v>0</v>
          </cell>
        </row>
        <row r="2249">
          <cell r="Q2249" t="str">
            <v>105.SG1</v>
          </cell>
          <cell r="R2249">
            <v>0</v>
          </cell>
        </row>
        <row r="2250">
          <cell r="Q2250" t="str">
            <v>105.SG2</v>
          </cell>
          <cell r="R2250">
            <v>0</v>
          </cell>
        </row>
        <row r="2251">
          <cell r="Q2251" t="str">
            <v>105.SE</v>
          </cell>
          <cell r="R2251">
            <v>195066.07323458258</v>
          </cell>
        </row>
        <row r="2252">
          <cell r="Q2252" t="str">
            <v>105.SG3</v>
          </cell>
          <cell r="R2252">
            <v>0</v>
          </cell>
        </row>
        <row r="2253">
          <cell r="Q2253" t="str">
            <v>105.CAGW</v>
          </cell>
          <cell r="R2253">
            <v>38995.769103850384</v>
          </cell>
        </row>
        <row r="2254">
          <cell r="Q2254" t="str">
            <v>105.CAGE</v>
          </cell>
          <cell r="R2254">
            <v>0</v>
          </cell>
        </row>
        <row r="2255">
          <cell r="Q2255" t="str">
            <v>105.CAEW</v>
          </cell>
          <cell r="R2255">
            <v>0</v>
          </cell>
        </row>
        <row r="2256">
          <cell r="Q2256" t="str">
            <v>105.CAEE</v>
          </cell>
          <cell r="R2256">
            <v>0</v>
          </cell>
        </row>
        <row r="2257">
          <cell r="Q2257" t="str">
            <v>Total Plant Held For Future Use.NA</v>
          </cell>
          <cell r="R2257">
            <v>234061.84233843297</v>
          </cell>
        </row>
        <row r="2258">
          <cell r="Q2258" t="str">
            <v>Total Plant Held For Future Use.NA1</v>
          </cell>
          <cell r="R2258">
            <v>0</v>
          </cell>
        </row>
        <row r="2259">
          <cell r="Q2259" t="str">
            <v>114.NA</v>
          </cell>
          <cell r="R2259">
            <v>0</v>
          </cell>
        </row>
        <row r="2260">
          <cell r="Q2260" t="str">
            <v>114.S</v>
          </cell>
          <cell r="R2260">
            <v>0</v>
          </cell>
        </row>
        <row r="2261">
          <cell r="Q2261" t="str">
            <v>114.SG</v>
          </cell>
          <cell r="R2261">
            <v>0</v>
          </cell>
        </row>
        <row r="2262">
          <cell r="Q2262" t="str">
            <v>114.CAGW</v>
          </cell>
          <cell r="R2262">
            <v>0</v>
          </cell>
        </row>
        <row r="2263">
          <cell r="Q2263" t="str">
            <v>114.CAGE</v>
          </cell>
          <cell r="R2263">
            <v>0</v>
          </cell>
        </row>
        <row r="2264">
          <cell r="Q2264" t="str">
            <v>114.DGP</v>
          </cell>
          <cell r="R2264">
            <v>0</v>
          </cell>
        </row>
        <row r="2265">
          <cell r="Q2265" t="str">
            <v>Total Electric Plant Acquisition Adjustments.NA</v>
          </cell>
          <cell r="R2265">
            <v>0</v>
          </cell>
        </row>
        <row r="2266">
          <cell r="Q2266" t="str">
            <v>Total Electric Plant Acquisition Adjustments.NA1</v>
          </cell>
          <cell r="R2266">
            <v>0</v>
          </cell>
        </row>
        <row r="2267">
          <cell r="Q2267" t="str">
            <v>115.NA</v>
          </cell>
          <cell r="R2267">
            <v>0</v>
          </cell>
        </row>
        <row r="2268">
          <cell r="Q2268" t="str">
            <v>115.S</v>
          </cell>
          <cell r="R2268">
            <v>0</v>
          </cell>
        </row>
        <row r="2269">
          <cell r="Q2269" t="str">
            <v>115.SG</v>
          </cell>
          <cell r="R2269">
            <v>0</v>
          </cell>
        </row>
        <row r="2270">
          <cell r="Q2270" t="str">
            <v>115.CAGW</v>
          </cell>
          <cell r="R2270">
            <v>0</v>
          </cell>
        </row>
        <row r="2271">
          <cell r="Q2271" t="str">
            <v>115.CAGE</v>
          </cell>
          <cell r="R2271">
            <v>0</v>
          </cell>
        </row>
        <row r="2272">
          <cell r="Q2272" t="str">
            <v>115.DGP</v>
          </cell>
          <cell r="R2272">
            <v>0</v>
          </cell>
        </row>
        <row r="2273">
          <cell r="Q2273" t="str">
            <v>115.NA1</v>
          </cell>
          <cell r="R2273">
            <v>0</v>
          </cell>
        </row>
        <row r="2274">
          <cell r="Q2274" t="str">
            <v>115.NA2</v>
          </cell>
          <cell r="R2274">
            <v>0</v>
          </cell>
        </row>
        <row r="2275">
          <cell r="Q2275" t="str">
            <v>120.NA</v>
          </cell>
          <cell r="R2275">
            <v>0</v>
          </cell>
        </row>
        <row r="2276">
          <cell r="Q2276" t="str">
            <v>120.SE</v>
          </cell>
          <cell r="R2276">
            <v>0</v>
          </cell>
        </row>
        <row r="2277">
          <cell r="Q2277" t="str">
            <v>Total Nuclear Fuel.NA</v>
          </cell>
          <cell r="R2277">
            <v>0</v>
          </cell>
        </row>
        <row r="2278">
          <cell r="Q2278" t="str">
            <v>Total Nuclear Fuel.NA1</v>
          </cell>
          <cell r="R2278">
            <v>0</v>
          </cell>
        </row>
        <row r="2279">
          <cell r="Q2279" t="str">
            <v>124.NA</v>
          </cell>
          <cell r="R2279">
            <v>0</v>
          </cell>
        </row>
        <row r="2280">
          <cell r="Q2280" t="str">
            <v>124.S</v>
          </cell>
          <cell r="R2280">
            <v>1932621.5366666601</v>
          </cell>
        </row>
        <row r="2281">
          <cell r="Q2281" t="str">
            <v>124.SO</v>
          </cell>
          <cell r="R2281">
            <v>-305.25304117335264</v>
          </cell>
        </row>
        <row r="2282">
          <cell r="Q2282" t="str">
            <v>124.NA1</v>
          </cell>
          <cell r="R2282">
            <v>1932316.2836254868</v>
          </cell>
        </row>
        <row r="2283">
          <cell r="Q2283" t="str">
            <v>124.NA2</v>
          </cell>
          <cell r="R2283">
            <v>0</v>
          </cell>
        </row>
        <row r="2284">
          <cell r="Q2284" t="str">
            <v>182W.NA</v>
          </cell>
          <cell r="R2284">
            <v>0</v>
          </cell>
        </row>
        <row r="2285">
          <cell r="Q2285" t="str">
            <v>182W.S</v>
          </cell>
          <cell r="R2285">
            <v>0</v>
          </cell>
        </row>
        <row r="2286">
          <cell r="Q2286" t="str">
            <v>182W.SG</v>
          </cell>
          <cell r="R2286">
            <v>0</v>
          </cell>
        </row>
        <row r="2287">
          <cell r="Q2287" t="str">
            <v>182W.SGCT</v>
          </cell>
          <cell r="R2287">
            <v>0</v>
          </cell>
        </row>
        <row r="2288">
          <cell r="Q2288" t="str">
            <v>182W.SO</v>
          </cell>
          <cell r="R2288">
            <v>0</v>
          </cell>
        </row>
        <row r="2289">
          <cell r="Q2289" t="str">
            <v>182W.NA1</v>
          </cell>
          <cell r="R2289">
            <v>0</v>
          </cell>
        </row>
        <row r="2290">
          <cell r="Q2290" t="str">
            <v>182W.NA2</v>
          </cell>
          <cell r="R2290">
            <v>0</v>
          </cell>
        </row>
        <row r="2291">
          <cell r="Q2291" t="str">
            <v>186W.NA</v>
          </cell>
          <cell r="R2291">
            <v>0</v>
          </cell>
        </row>
        <row r="2292">
          <cell r="Q2292" t="str">
            <v>186W.S</v>
          </cell>
          <cell r="R2292">
            <v>0</v>
          </cell>
        </row>
        <row r="2293">
          <cell r="Q2293" t="str">
            <v>186W.CN</v>
          </cell>
          <cell r="R2293">
            <v>0</v>
          </cell>
        </row>
        <row r="2294">
          <cell r="Q2294" t="str">
            <v>186W.CNP</v>
          </cell>
          <cell r="R2294">
            <v>0</v>
          </cell>
        </row>
        <row r="2295">
          <cell r="Q2295" t="str">
            <v>186W.SG</v>
          </cell>
          <cell r="R2295">
            <v>0</v>
          </cell>
        </row>
        <row r="2296">
          <cell r="Q2296" t="str">
            <v>186W.SO</v>
          </cell>
          <cell r="R2296">
            <v>0</v>
          </cell>
        </row>
        <row r="2297">
          <cell r="Q2297" t="str">
            <v>186W.NA1</v>
          </cell>
          <cell r="R2297">
            <v>0</v>
          </cell>
        </row>
        <row r="2298">
          <cell r="Q2298" t="str">
            <v>186W.NA2</v>
          </cell>
          <cell r="R2298">
            <v>0</v>
          </cell>
        </row>
        <row r="2299">
          <cell r="Q2299" t="str">
            <v>Total Weatherization.NA</v>
          </cell>
          <cell r="R2299">
            <v>1932316.2836254868</v>
          </cell>
        </row>
        <row r="2300">
          <cell r="Q2300" t="str">
            <v>Total Weatherization.NA1</v>
          </cell>
          <cell r="R2300">
            <v>0</v>
          </cell>
        </row>
        <row r="2301">
          <cell r="Q2301" t="str">
            <v>151.NA</v>
          </cell>
          <cell r="R2301">
            <v>0</v>
          </cell>
        </row>
        <row r="2302">
          <cell r="Q2302" t="str">
            <v>151.DEU</v>
          </cell>
          <cell r="R2302">
            <v>0</v>
          </cell>
        </row>
        <row r="2303">
          <cell r="Q2303" t="str">
            <v>151.SE</v>
          </cell>
          <cell r="R2303">
            <v>0</v>
          </cell>
        </row>
        <row r="2304">
          <cell r="Q2304" t="str">
            <v>151.CAEW</v>
          </cell>
          <cell r="R2304">
            <v>4.7730281949043274E-9</v>
          </cell>
        </row>
        <row r="2305">
          <cell r="Q2305" t="str">
            <v>151.CAEE</v>
          </cell>
          <cell r="R2305">
            <v>0</v>
          </cell>
        </row>
        <row r="2306">
          <cell r="Q2306" t="str">
            <v>151.JBE</v>
          </cell>
          <cell r="R2306">
            <v>-1.3969838619232178E-8</v>
          </cell>
        </row>
        <row r="2307">
          <cell r="Q2307" t="str">
            <v>151.CAEE1</v>
          </cell>
          <cell r="R2307">
            <v>0</v>
          </cell>
        </row>
        <row r="2308">
          <cell r="Q2308" t="str">
            <v>151.CAEE2</v>
          </cell>
          <cell r="R2308">
            <v>0</v>
          </cell>
        </row>
        <row r="2309">
          <cell r="Q2309" t="str">
            <v>Total Fuel Stock.NA</v>
          </cell>
          <cell r="R2309">
            <v>-9.1968104243278503E-9</v>
          </cell>
        </row>
        <row r="2310">
          <cell r="Q2310" t="str">
            <v>Total Fuel Stock.NA1</v>
          </cell>
          <cell r="R2310">
            <v>0</v>
          </cell>
        </row>
        <row r="2311">
          <cell r="Q2311" t="str">
            <v>152.NA</v>
          </cell>
          <cell r="R2311">
            <v>0</v>
          </cell>
        </row>
        <row r="2312">
          <cell r="Q2312" t="str">
            <v>152.SE</v>
          </cell>
          <cell r="R2312">
            <v>0</v>
          </cell>
        </row>
        <row r="2313">
          <cell r="Q2313" t="str">
            <v>152.CAEW</v>
          </cell>
          <cell r="R2313">
            <v>0</v>
          </cell>
        </row>
        <row r="2314">
          <cell r="Q2314" t="str">
            <v>152.CAEE</v>
          </cell>
          <cell r="R2314">
            <v>0</v>
          </cell>
        </row>
        <row r="2315">
          <cell r="Q2315" t="str">
            <v>152.NA1</v>
          </cell>
          <cell r="R2315">
            <v>0</v>
          </cell>
        </row>
        <row r="2316">
          <cell r="Q2316" t="str">
            <v>152.NA2</v>
          </cell>
          <cell r="R2316">
            <v>0</v>
          </cell>
        </row>
        <row r="2317">
          <cell r="Q2317" t="str">
            <v>25316.NA</v>
          </cell>
          <cell r="R2317">
            <v>0</v>
          </cell>
        </row>
        <row r="2318">
          <cell r="Q2318" t="str">
            <v>25316.SE</v>
          </cell>
          <cell r="R2318">
            <v>0</v>
          </cell>
        </row>
        <row r="2319">
          <cell r="Q2319" t="str">
            <v>25316.CAEW</v>
          </cell>
          <cell r="R2319">
            <v>0</v>
          </cell>
        </row>
        <row r="2320">
          <cell r="Q2320" t="str">
            <v>25316.CAEE</v>
          </cell>
          <cell r="R2320">
            <v>0</v>
          </cell>
        </row>
        <row r="2321">
          <cell r="Q2321" t="str">
            <v>25316.NA1</v>
          </cell>
          <cell r="R2321">
            <v>0</v>
          </cell>
        </row>
        <row r="2322">
          <cell r="Q2322" t="str">
            <v>25316.NA2</v>
          </cell>
          <cell r="R2322">
            <v>0</v>
          </cell>
        </row>
        <row r="2323">
          <cell r="Q2323" t="str">
            <v>25317.NA</v>
          </cell>
          <cell r="R2323">
            <v>0</v>
          </cell>
        </row>
        <row r="2324">
          <cell r="Q2324" t="str">
            <v>25317.SE</v>
          </cell>
          <cell r="R2324">
            <v>0</v>
          </cell>
        </row>
        <row r="2325">
          <cell r="Q2325" t="str">
            <v>25317.CAEW</v>
          </cell>
          <cell r="R2325">
            <v>0</v>
          </cell>
        </row>
        <row r="2326">
          <cell r="Q2326" t="str">
            <v>25317.CAEE</v>
          </cell>
          <cell r="R2326">
            <v>0</v>
          </cell>
        </row>
        <row r="2327">
          <cell r="Q2327" t="str">
            <v>25317.NA1</v>
          </cell>
          <cell r="R2327">
            <v>0</v>
          </cell>
        </row>
        <row r="2328">
          <cell r="Q2328" t="str">
            <v>25317.NA2</v>
          </cell>
          <cell r="R2328">
            <v>0</v>
          </cell>
        </row>
        <row r="2329">
          <cell r="Q2329" t="str">
            <v>25319.NA</v>
          </cell>
          <cell r="R2329">
            <v>0</v>
          </cell>
        </row>
        <row r="2330">
          <cell r="Q2330" t="str">
            <v>25319.SE</v>
          </cell>
          <cell r="R2330">
            <v>0</v>
          </cell>
        </row>
        <row r="2331">
          <cell r="Q2331" t="str">
            <v>25319.CAEW</v>
          </cell>
          <cell r="R2331">
            <v>0</v>
          </cell>
        </row>
        <row r="2332">
          <cell r="Q2332" t="str">
            <v>25319.CAEE</v>
          </cell>
          <cell r="R2332">
            <v>0</v>
          </cell>
        </row>
        <row r="2333">
          <cell r="Q2333" t="str">
            <v>25319.NA1</v>
          </cell>
          <cell r="R2333">
            <v>0</v>
          </cell>
        </row>
        <row r="2334">
          <cell r="Q2334" t="str">
            <v>25319.NA2</v>
          </cell>
          <cell r="R2334">
            <v>0</v>
          </cell>
        </row>
        <row r="2335">
          <cell r="Q2335" t="str">
            <v>25319.NA3</v>
          </cell>
          <cell r="R2335">
            <v>-9.1968104243278503E-9</v>
          </cell>
        </row>
        <row r="2336">
          <cell r="Q2336" t="str">
            <v>154.NA</v>
          </cell>
          <cell r="R2336">
            <v>0</v>
          </cell>
        </row>
        <row r="2337">
          <cell r="Q2337" t="str">
            <v>154.S</v>
          </cell>
          <cell r="R2337">
            <v>3.7252902984619141E-9</v>
          </cell>
        </row>
        <row r="2338">
          <cell r="Q2338" t="str">
            <v>154.SG</v>
          </cell>
          <cell r="R2338">
            <v>0</v>
          </cell>
        </row>
        <row r="2339">
          <cell r="Q2339" t="str">
            <v>154.SE</v>
          </cell>
          <cell r="R2339">
            <v>0</v>
          </cell>
        </row>
        <row r="2340">
          <cell r="Q2340" t="str">
            <v>154.SO</v>
          </cell>
          <cell r="R2340">
            <v>3.0649971449747682E-10</v>
          </cell>
        </row>
        <row r="2341">
          <cell r="Q2341" t="str">
            <v>154.SNPPS</v>
          </cell>
          <cell r="R2341">
            <v>0</v>
          </cell>
        </row>
        <row r="2342">
          <cell r="Q2342" t="str">
            <v>154.SNPPH</v>
          </cell>
          <cell r="R2342">
            <v>0</v>
          </cell>
        </row>
        <row r="2343">
          <cell r="Q2343" t="str">
            <v>154.SNPD</v>
          </cell>
          <cell r="R2343">
            <v>1.227741886395961E-4</v>
          </cell>
        </row>
        <row r="2344">
          <cell r="Q2344" t="str">
            <v>154.SNPT</v>
          </cell>
          <cell r="R2344">
            <v>0</v>
          </cell>
        </row>
        <row r="2345">
          <cell r="Q2345" t="str">
            <v>154.DGU</v>
          </cell>
          <cell r="R2345">
            <v>0</v>
          </cell>
        </row>
        <row r="2346">
          <cell r="Q2346" t="str">
            <v>154.DGP</v>
          </cell>
          <cell r="R2346">
            <v>0</v>
          </cell>
        </row>
        <row r="2347">
          <cell r="Q2347" t="str">
            <v>154.JBE</v>
          </cell>
          <cell r="R2347">
            <v>0</v>
          </cell>
        </row>
        <row r="2348">
          <cell r="Q2348" t="str">
            <v>154.SNPP</v>
          </cell>
          <cell r="R2348">
            <v>0</v>
          </cell>
        </row>
        <row r="2349">
          <cell r="Q2349" t="str">
            <v>154.CAGW</v>
          </cell>
          <cell r="R2349">
            <v>2.5611370801925659E-9</v>
          </cell>
        </row>
        <row r="2350">
          <cell r="Q2350" t="str">
            <v>154.CAGE</v>
          </cell>
          <cell r="R2350">
            <v>0</v>
          </cell>
        </row>
        <row r="2351">
          <cell r="Q2351" t="str">
            <v>154.JBG</v>
          </cell>
          <cell r="R2351">
            <v>-2.0954757928848267E-9</v>
          </cell>
        </row>
        <row r="2352">
          <cell r="Q2352" t="str">
            <v>154.CAEW</v>
          </cell>
          <cell r="R2352">
            <v>0</v>
          </cell>
        </row>
        <row r="2353">
          <cell r="Q2353" t="str">
            <v>154.CAEE</v>
          </cell>
          <cell r="R2353">
            <v>0</v>
          </cell>
        </row>
        <row r="2354">
          <cell r="Q2354" t="str">
            <v>154.CAGE1</v>
          </cell>
          <cell r="R2354">
            <v>0</v>
          </cell>
        </row>
        <row r="2355">
          <cell r="Q2355" t="str">
            <v>Total Materials and Supplies.NA</v>
          </cell>
          <cell r="R2355">
            <v>1.2277868609089637E-4</v>
          </cell>
        </row>
        <row r="2356">
          <cell r="Q2356" t="str">
            <v>Total Materials and Supplies.NA1</v>
          </cell>
          <cell r="R2356">
            <v>0</v>
          </cell>
        </row>
        <row r="2357">
          <cell r="Q2357" t="str">
            <v>163.NA</v>
          </cell>
          <cell r="R2357">
            <v>0</v>
          </cell>
        </row>
        <row r="2358">
          <cell r="Q2358" t="str">
            <v>163.SO</v>
          </cell>
          <cell r="R2358">
            <v>0</v>
          </cell>
        </row>
        <row r="2359">
          <cell r="Q2359" t="str">
            <v>163.NA1</v>
          </cell>
          <cell r="R2359">
            <v>0</v>
          </cell>
        </row>
        <row r="2360">
          <cell r="Q2360" t="str">
            <v>163.NA2</v>
          </cell>
          <cell r="R2360">
            <v>0</v>
          </cell>
        </row>
        <row r="2361">
          <cell r="Q2361" t="str">
            <v>163.NA3</v>
          </cell>
          <cell r="R2361">
            <v>0</v>
          </cell>
        </row>
        <row r="2362">
          <cell r="Q2362" t="str">
            <v>25318.NA</v>
          </cell>
          <cell r="R2362">
            <v>0</v>
          </cell>
        </row>
        <row r="2363">
          <cell r="Q2363" t="str">
            <v>25318.SNPPS</v>
          </cell>
          <cell r="R2363">
            <v>0</v>
          </cell>
        </row>
        <row r="2364">
          <cell r="Q2364" t="str">
            <v>25318.CAGW</v>
          </cell>
          <cell r="R2364">
            <v>0</v>
          </cell>
        </row>
        <row r="2365">
          <cell r="Q2365" t="str">
            <v>25318.CAGE</v>
          </cell>
          <cell r="R2365">
            <v>0</v>
          </cell>
        </row>
        <row r="2366">
          <cell r="Q2366" t="str">
            <v>25318.NA1</v>
          </cell>
          <cell r="R2366">
            <v>0</v>
          </cell>
        </row>
        <row r="2367">
          <cell r="Q2367" t="str">
            <v>25318.NA2</v>
          </cell>
          <cell r="R2367">
            <v>0</v>
          </cell>
        </row>
        <row r="2368">
          <cell r="Q2368" t="str">
            <v>25318.NA3</v>
          </cell>
          <cell r="R2368">
            <v>1.2277868609089637E-4</v>
          </cell>
        </row>
        <row r="2369">
          <cell r="Q2369" t="str">
            <v>25318.NA4</v>
          </cell>
          <cell r="R2369">
            <v>0</v>
          </cell>
        </row>
        <row r="2370">
          <cell r="Q2370" t="str">
            <v>165.NA</v>
          </cell>
          <cell r="R2370">
            <v>0</v>
          </cell>
        </row>
        <row r="2371">
          <cell r="Q2371" t="str">
            <v>165.S</v>
          </cell>
          <cell r="R2371">
            <v>0</v>
          </cell>
        </row>
        <row r="2372">
          <cell r="Q2372" t="str">
            <v>165.GPS</v>
          </cell>
          <cell r="R2372">
            <v>5.8207660913467407E-10</v>
          </cell>
        </row>
        <row r="2373">
          <cell r="Q2373" t="str">
            <v>165.SG</v>
          </cell>
          <cell r="R2373">
            <v>0</v>
          </cell>
        </row>
        <row r="2374">
          <cell r="Q2374" t="str">
            <v>165.CAGW</v>
          </cell>
          <cell r="R2374">
            <v>-3.2014213502407074E-10</v>
          </cell>
        </row>
        <row r="2375">
          <cell r="Q2375" t="str">
            <v>165.CAGE</v>
          </cell>
          <cell r="R2375">
            <v>0</v>
          </cell>
        </row>
        <row r="2376">
          <cell r="Q2376" t="str">
            <v>165.CAEW</v>
          </cell>
          <cell r="R2376">
            <v>0</v>
          </cell>
        </row>
        <row r="2377">
          <cell r="Q2377" t="str">
            <v>165.CAEE</v>
          </cell>
          <cell r="R2377">
            <v>0</v>
          </cell>
        </row>
        <row r="2378">
          <cell r="Q2378" t="str">
            <v>165.SE</v>
          </cell>
          <cell r="R2378">
            <v>0</v>
          </cell>
        </row>
        <row r="2379">
          <cell r="Q2379" t="str">
            <v>165.SO</v>
          </cell>
          <cell r="R2379">
            <v>-2.3283064365386963E-9</v>
          </cell>
        </row>
        <row r="2380">
          <cell r="Q2380" t="str">
            <v>Total Prepayments.NA</v>
          </cell>
          <cell r="R2380">
            <v>-2.066371962428093E-9</v>
          </cell>
        </row>
        <row r="2381">
          <cell r="Q2381" t="str">
            <v>Total Prepayments.NA1</v>
          </cell>
          <cell r="R2381">
            <v>0</v>
          </cell>
        </row>
        <row r="2382">
          <cell r="Q2382" t="str">
            <v>182M.NA</v>
          </cell>
          <cell r="R2382">
            <v>0</v>
          </cell>
        </row>
        <row r="2383">
          <cell r="Q2383" t="str">
            <v>182M.S</v>
          </cell>
          <cell r="R2383">
            <v>7895788.7399999993</v>
          </cell>
        </row>
        <row r="2384">
          <cell r="Q2384" t="str">
            <v>182M.SG</v>
          </cell>
          <cell r="R2384">
            <v>0</v>
          </cell>
        </row>
        <row r="2385">
          <cell r="Q2385" t="str">
            <v>182M.CAGE</v>
          </cell>
          <cell r="R2385">
            <v>0</v>
          </cell>
        </row>
        <row r="2386">
          <cell r="Q2386" t="str">
            <v>182M.CAGE1</v>
          </cell>
          <cell r="R2386">
            <v>0</v>
          </cell>
        </row>
        <row r="2387">
          <cell r="Q2387" t="str">
            <v>182M.CAGW</v>
          </cell>
          <cell r="R2387">
            <v>10295.219907879447</v>
          </cell>
        </row>
        <row r="2388">
          <cell r="Q2388" t="str">
            <v>182M.JBG</v>
          </cell>
          <cell r="R2388">
            <v>0</v>
          </cell>
        </row>
        <row r="2389">
          <cell r="Q2389" t="str">
            <v>182M.SE</v>
          </cell>
          <cell r="R2389">
            <v>0</v>
          </cell>
        </row>
        <row r="2390">
          <cell r="Q2390" t="str">
            <v>182M.CAEW</v>
          </cell>
          <cell r="R2390">
            <v>0</v>
          </cell>
        </row>
        <row r="2391">
          <cell r="Q2391" t="str">
            <v>182M.CAEE</v>
          </cell>
          <cell r="R2391">
            <v>0</v>
          </cell>
        </row>
        <row r="2392">
          <cell r="Q2392" t="str">
            <v>182M.SO</v>
          </cell>
          <cell r="R2392">
            <v>20089.051237634965</v>
          </cell>
        </row>
        <row r="2393">
          <cell r="Q2393" t="str">
            <v>182M.NA1</v>
          </cell>
          <cell r="R2393">
            <v>7926173.0111455144</v>
          </cell>
        </row>
        <row r="2394">
          <cell r="Q2394" t="str">
            <v>182M.NA2</v>
          </cell>
          <cell r="R2394">
            <v>0</v>
          </cell>
        </row>
        <row r="2395">
          <cell r="Q2395" t="str">
            <v>186M.NA</v>
          </cell>
          <cell r="R2395">
            <v>0</v>
          </cell>
        </row>
        <row r="2396">
          <cell r="Q2396" t="str">
            <v>186M.S</v>
          </cell>
          <cell r="R2396">
            <v>0</v>
          </cell>
        </row>
        <row r="2397">
          <cell r="Q2397" t="str">
            <v>186M.CAEW</v>
          </cell>
          <cell r="R2397">
            <v>0</v>
          </cell>
        </row>
        <row r="2398">
          <cell r="Q2398" t="str">
            <v>186M.CAEE</v>
          </cell>
          <cell r="R2398">
            <v>0</v>
          </cell>
        </row>
        <row r="2399">
          <cell r="Q2399" t="str">
            <v>186M.SG</v>
          </cell>
          <cell r="R2399">
            <v>-2.3283064365386963E-9</v>
          </cell>
        </row>
        <row r="2400">
          <cell r="Q2400" t="str">
            <v>186M.SO</v>
          </cell>
          <cell r="R2400">
            <v>2.3101165425032377E-10</v>
          </cell>
        </row>
        <row r="2401">
          <cell r="Q2401" t="str">
            <v>186M.SE</v>
          </cell>
          <cell r="R2401">
            <v>0</v>
          </cell>
        </row>
        <row r="2402">
          <cell r="Q2402" t="str">
            <v>186M.CAGW</v>
          </cell>
          <cell r="R2402">
            <v>0</v>
          </cell>
        </row>
        <row r="2403">
          <cell r="Q2403" t="str">
            <v>186M.CAGE</v>
          </cell>
          <cell r="R2403">
            <v>0</v>
          </cell>
        </row>
        <row r="2404">
          <cell r="Q2404" t="str">
            <v>186M.CAEW1</v>
          </cell>
          <cell r="R2404">
            <v>0</v>
          </cell>
        </row>
        <row r="2405">
          <cell r="Q2405" t="str">
            <v>186M.CAEE1</v>
          </cell>
          <cell r="R2405">
            <v>0</v>
          </cell>
        </row>
        <row r="2406">
          <cell r="Q2406" t="str">
            <v>186M.JBE</v>
          </cell>
          <cell r="R2406">
            <v>98976.422746625845</v>
          </cell>
        </row>
        <row r="2407">
          <cell r="Q2407" t="str">
            <v>186M.EXCTAX</v>
          </cell>
          <cell r="R2407">
            <v>0</v>
          </cell>
        </row>
        <row r="2408">
          <cell r="Q2408" t="str">
            <v>Total Misc. Deferred Debits.NA</v>
          </cell>
          <cell r="R2408">
            <v>98976.42274662375</v>
          </cell>
        </row>
        <row r="2409">
          <cell r="Q2409" t="str">
            <v>Total Misc. Deferred Debits.NA1</v>
          </cell>
          <cell r="R2409">
            <v>0</v>
          </cell>
        </row>
        <row r="2410">
          <cell r="Q2410" t="str">
            <v>Working Capital.NA</v>
          </cell>
          <cell r="R2410">
            <v>0</v>
          </cell>
        </row>
        <row r="2411">
          <cell r="Q2411" t="str">
            <v>CWC.NA</v>
          </cell>
          <cell r="R2411">
            <v>0</v>
          </cell>
        </row>
        <row r="2412">
          <cell r="Q2412" t="str">
            <v>CWC.S</v>
          </cell>
          <cell r="R2412">
            <v>31018483.084840599</v>
          </cell>
        </row>
        <row r="2413">
          <cell r="Q2413" t="str">
            <v>CWC.SO</v>
          </cell>
          <cell r="R2413">
            <v>0</v>
          </cell>
        </row>
        <row r="2414">
          <cell r="Q2414" t="str">
            <v>CWC.SE</v>
          </cell>
          <cell r="R2414">
            <v>0</v>
          </cell>
        </row>
        <row r="2415">
          <cell r="Q2415" t="str">
            <v>CWC.NA1</v>
          </cell>
          <cell r="R2415">
            <v>31018483.084840599</v>
          </cell>
        </row>
        <row r="2416">
          <cell r="Q2416" t="str">
            <v>CWC.NA2</v>
          </cell>
          <cell r="R2416">
            <v>0</v>
          </cell>
        </row>
        <row r="2417">
          <cell r="Q2417" t="str">
            <v>OWC.NA</v>
          </cell>
          <cell r="R2417">
            <v>0</v>
          </cell>
        </row>
        <row r="2418">
          <cell r="Q2418" t="str">
            <v>131.SNP</v>
          </cell>
          <cell r="R2418">
            <v>0</v>
          </cell>
        </row>
        <row r="2419">
          <cell r="Q2419" t="str">
            <v>135.SG</v>
          </cell>
          <cell r="R2419">
            <v>0</v>
          </cell>
        </row>
        <row r="2420">
          <cell r="Q2420" t="str">
            <v>141.SO</v>
          </cell>
          <cell r="R2420">
            <v>0</v>
          </cell>
        </row>
        <row r="2421">
          <cell r="Q2421" t="str">
            <v>143.SO</v>
          </cell>
          <cell r="R2421">
            <v>0</v>
          </cell>
        </row>
        <row r="2422">
          <cell r="Q2422" t="str">
            <v>232.SE</v>
          </cell>
          <cell r="R2422">
            <v>3.0279172795693662E-12</v>
          </cell>
        </row>
        <row r="2423">
          <cell r="Q2423" t="str">
            <v>232.SO</v>
          </cell>
          <cell r="R2423">
            <v>0</v>
          </cell>
        </row>
        <row r="2424">
          <cell r="Q2424" t="str">
            <v>232.CAEE</v>
          </cell>
          <cell r="R2424">
            <v>0</v>
          </cell>
        </row>
        <row r="2425">
          <cell r="Q2425" t="str">
            <v>232.CAGE</v>
          </cell>
          <cell r="R2425">
            <v>0</v>
          </cell>
        </row>
        <row r="2426">
          <cell r="Q2426" t="str">
            <v>232.S</v>
          </cell>
          <cell r="R2426">
            <v>0</v>
          </cell>
        </row>
        <row r="2427">
          <cell r="Q2427" t="str">
            <v>2533.SE</v>
          </cell>
          <cell r="R2427">
            <v>0</v>
          </cell>
        </row>
        <row r="2428">
          <cell r="Q2428" t="str">
            <v>2533.CAEW</v>
          </cell>
          <cell r="R2428">
            <v>0</v>
          </cell>
        </row>
        <row r="2429">
          <cell r="Q2429" t="str">
            <v>2533.CAEE</v>
          </cell>
          <cell r="R2429">
            <v>0</v>
          </cell>
        </row>
        <row r="2430">
          <cell r="Q2430" t="str">
            <v>230.SE</v>
          </cell>
          <cell r="R2430">
            <v>0</v>
          </cell>
        </row>
        <row r="2431">
          <cell r="Q2431" t="str">
            <v>230.CAEW</v>
          </cell>
          <cell r="R2431">
            <v>0</v>
          </cell>
        </row>
        <row r="2432">
          <cell r="Q2432" t="str">
            <v>230.CAEE</v>
          </cell>
          <cell r="R2432">
            <v>0</v>
          </cell>
        </row>
        <row r="2433">
          <cell r="Q2433" t="str">
            <v>230.S</v>
          </cell>
          <cell r="R2433">
            <v>0</v>
          </cell>
        </row>
        <row r="2434">
          <cell r="Q2434" t="str">
            <v>254105.S</v>
          </cell>
          <cell r="R2434">
            <v>0</v>
          </cell>
        </row>
        <row r="2435">
          <cell r="Q2435" t="str">
            <v>254105.SE</v>
          </cell>
          <cell r="R2435">
            <v>0</v>
          </cell>
        </row>
        <row r="2436">
          <cell r="Q2436" t="str">
            <v>254105.CAGE</v>
          </cell>
          <cell r="R2436">
            <v>0</v>
          </cell>
        </row>
        <row r="2437">
          <cell r="Q2437" t="str">
            <v>254105.CAEE</v>
          </cell>
          <cell r="R2437">
            <v>0</v>
          </cell>
        </row>
        <row r="2438">
          <cell r="Q2438" t="str">
            <v>2533.CAEE1</v>
          </cell>
          <cell r="R2438">
            <v>0</v>
          </cell>
        </row>
        <row r="2439">
          <cell r="Q2439" t="str">
            <v>2533.NA</v>
          </cell>
          <cell r="R2439">
            <v>3.0279172795693662E-12</v>
          </cell>
        </row>
        <row r="2440">
          <cell r="Q2440" t="str">
            <v>2533.NA1</v>
          </cell>
          <cell r="R2440">
            <v>0</v>
          </cell>
        </row>
        <row r="2441">
          <cell r="Q2441" t="str">
            <v>Total Working Capital.NA</v>
          </cell>
          <cell r="R2441">
            <v>31018483.084840599</v>
          </cell>
        </row>
        <row r="2442">
          <cell r="Q2442" t="str">
            <v>Miscellaneous Rate Base.NA</v>
          </cell>
          <cell r="R2442">
            <v>0</v>
          </cell>
        </row>
        <row r="2443">
          <cell r="Q2443" t="str">
            <v>18221.NA</v>
          </cell>
          <cell r="R2443">
            <v>0</v>
          </cell>
        </row>
        <row r="2444">
          <cell r="Q2444" t="str">
            <v>18221.S</v>
          </cell>
          <cell r="R2444">
            <v>0</v>
          </cell>
        </row>
        <row r="2445">
          <cell r="Q2445" t="str">
            <v>18221.NA1</v>
          </cell>
          <cell r="R2445">
            <v>0</v>
          </cell>
        </row>
        <row r="2446">
          <cell r="Q2446" t="str">
            <v>18221.NA2</v>
          </cell>
          <cell r="R2446">
            <v>0</v>
          </cell>
        </row>
        <row r="2447">
          <cell r="Q2447" t="str">
            <v>18221.NA3</v>
          </cell>
          <cell r="R2447">
            <v>0</v>
          </cell>
        </row>
        <row r="2448">
          <cell r="Q2448" t="str">
            <v>18222.NA</v>
          </cell>
          <cell r="R2448">
            <v>0</v>
          </cell>
        </row>
        <row r="2449">
          <cell r="Q2449" t="str">
            <v>18222.S</v>
          </cell>
          <cell r="R2449">
            <v>0</v>
          </cell>
        </row>
        <row r="2450">
          <cell r="Q2450" t="str">
            <v>18222.TROJP</v>
          </cell>
          <cell r="R2450">
            <v>0</v>
          </cell>
        </row>
        <row r="2451">
          <cell r="Q2451" t="str">
            <v>18222.TROJD</v>
          </cell>
          <cell r="R2451">
            <v>0</v>
          </cell>
        </row>
        <row r="2452">
          <cell r="Q2452" t="str">
            <v>18222.NA1</v>
          </cell>
          <cell r="R2452">
            <v>0</v>
          </cell>
        </row>
        <row r="2453">
          <cell r="Q2453" t="str">
            <v>18222.NA2</v>
          </cell>
          <cell r="R2453">
            <v>0</v>
          </cell>
        </row>
        <row r="2454">
          <cell r="Q2454" t="str">
            <v>18222.NA3</v>
          </cell>
          <cell r="R2454">
            <v>0</v>
          </cell>
        </row>
        <row r="2455">
          <cell r="Q2455" t="str">
            <v>18222.NA4</v>
          </cell>
          <cell r="R2455">
            <v>0</v>
          </cell>
        </row>
        <row r="2456">
          <cell r="Q2456" t="str">
            <v>1869.NA</v>
          </cell>
          <cell r="R2456">
            <v>0</v>
          </cell>
        </row>
        <row r="2457">
          <cell r="Q2457" t="str">
            <v>1869.S</v>
          </cell>
          <cell r="R2457">
            <v>0</v>
          </cell>
        </row>
        <row r="2458">
          <cell r="Q2458" t="str">
            <v>1869.SNPPN</v>
          </cell>
          <cell r="R2458">
            <v>0</v>
          </cell>
        </row>
        <row r="2459">
          <cell r="Q2459" t="str">
            <v>1869.NA1</v>
          </cell>
          <cell r="R2459">
            <v>0</v>
          </cell>
        </row>
        <row r="2460">
          <cell r="Q2460" t="str">
            <v>1869.NA2</v>
          </cell>
          <cell r="R2460">
            <v>0</v>
          </cell>
        </row>
        <row r="2461">
          <cell r="Q2461" t="str">
            <v>TOTAL MISCELLANEOUS RATE BASE.NA</v>
          </cell>
          <cell r="R2461">
            <v>0</v>
          </cell>
        </row>
        <row r="2462">
          <cell r="Q2462" t="str">
            <v>TOTAL MISCELLANEOUS RATE BASE.NA1</v>
          </cell>
          <cell r="R2462">
            <v>0</v>
          </cell>
        </row>
        <row r="2463">
          <cell r="Q2463" t="str">
            <v>TOTAL RATE BASE ADDITIONS.NA</v>
          </cell>
          <cell r="R2463">
            <v>41210010.644819431</v>
          </cell>
        </row>
        <row r="2464">
          <cell r="Q2464" t="str">
            <v>235.NA</v>
          </cell>
          <cell r="R2464">
            <v>0</v>
          </cell>
        </row>
        <row r="2465">
          <cell r="Q2465" t="str">
            <v>235.S</v>
          </cell>
          <cell r="R2465">
            <v>-3361133.7291666698</v>
          </cell>
        </row>
        <row r="2466">
          <cell r="Q2466" t="str">
            <v>235.CN</v>
          </cell>
          <cell r="R2466">
            <v>0</v>
          </cell>
        </row>
        <row r="2467">
          <cell r="Q2467" t="str">
            <v>Total Customer Service Deposits.NA</v>
          </cell>
          <cell r="R2467">
            <v>-3361133.7291666698</v>
          </cell>
        </row>
        <row r="2468">
          <cell r="Q2468" t="str">
            <v>Total Customer Service Deposits.NA1</v>
          </cell>
          <cell r="R2468">
            <v>0</v>
          </cell>
        </row>
        <row r="2469">
          <cell r="Q2469" t="str">
            <v>2281.SO</v>
          </cell>
          <cell r="R2469">
            <v>0</v>
          </cell>
        </row>
        <row r="2470">
          <cell r="Q2470" t="str">
            <v>2282.SO</v>
          </cell>
          <cell r="R2470">
            <v>-3358761.1158336634</v>
          </cell>
        </row>
        <row r="2471">
          <cell r="Q2471" t="str">
            <v>2283.SO</v>
          </cell>
          <cell r="R2471">
            <v>-226707.72777935577</v>
          </cell>
        </row>
        <row r="2472">
          <cell r="Q2472" t="str">
            <v>2283.S</v>
          </cell>
          <cell r="R2472">
            <v>0</v>
          </cell>
        </row>
        <row r="2473">
          <cell r="Q2473" t="str">
            <v>254.SO</v>
          </cell>
          <cell r="R2473">
            <v>0</v>
          </cell>
        </row>
        <row r="2474">
          <cell r="Q2474" t="str">
            <v>254.NA</v>
          </cell>
          <cell r="R2474">
            <v>-3585468.8436130192</v>
          </cell>
        </row>
        <row r="2475">
          <cell r="Q2475" t="str">
            <v>254.NA1</v>
          </cell>
          <cell r="R2475">
            <v>0</v>
          </cell>
        </row>
        <row r="2476">
          <cell r="Q2476" t="str">
            <v>22841.NA</v>
          </cell>
          <cell r="R2476">
            <v>0</v>
          </cell>
        </row>
        <row r="2477">
          <cell r="Q2477" t="str">
            <v>22841.S</v>
          </cell>
          <cell r="R2477">
            <v>0</v>
          </cell>
        </row>
        <row r="2478">
          <cell r="Q2478" t="str">
            <v>22841.CAGW</v>
          </cell>
          <cell r="R2478">
            <v>-339450.2680965066</v>
          </cell>
        </row>
        <row r="2479">
          <cell r="Q2479" t="str">
            <v>22841.NA1</v>
          </cell>
          <cell r="R2479">
            <v>-339450.2680965066</v>
          </cell>
        </row>
        <row r="2480">
          <cell r="Q2480" t="str">
            <v>22841.NA2</v>
          </cell>
          <cell r="R2480">
            <v>0</v>
          </cell>
        </row>
        <row r="2481">
          <cell r="Q2481" t="str">
            <v>22842.TROJD</v>
          </cell>
          <cell r="R2481">
            <v>0</v>
          </cell>
        </row>
        <row r="2482">
          <cell r="Q2482" t="str">
            <v>230.TROJP</v>
          </cell>
          <cell r="R2482">
            <v>0</v>
          </cell>
        </row>
        <row r="2483">
          <cell r="Q2483" t="str">
            <v>254105.S1</v>
          </cell>
          <cell r="R2483">
            <v>0</v>
          </cell>
        </row>
        <row r="2484">
          <cell r="Q2484" t="str">
            <v>254.CAEE</v>
          </cell>
          <cell r="R2484">
            <v>0</v>
          </cell>
        </row>
        <row r="2485">
          <cell r="Q2485" t="str">
            <v>254.SE</v>
          </cell>
          <cell r="R2485">
            <v>0</v>
          </cell>
        </row>
        <row r="2486">
          <cell r="Q2486" t="str">
            <v>254.S</v>
          </cell>
          <cell r="R2486">
            <v>85.71</v>
          </cell>
        </row>
        <row r="2487">
          <cell r="Q2487" t="str">
            <v>254.NA2</v>
          </cell>
          <cell r="R2487">
            <v>85.71</v>
          </cell>
        </row>
        <row r="2488">
          <cell r="Q2488" t="str">
            <v>254.NA3</v>
          </cell>
          <cell r="R2488">
            <v>0</v>
          </cell>
        </row>
        <row r="2489">
          <cell r="Q2489" t="str">
            <v>252.NA</v>
          </cell>
          <cell r="R2489">
            <v>0</v>
          </cell>
        </row>
        <row r="2490">
          <cell r="Q2490" t="str">
            <v>252.S</v>
          </cell>
          <cell r="R2490">
            <v>-177751.86833333332</v>
          </cell>
        </row>
        <row r="2491">
          <cell r="Q2491" t="str">
            <v>252.SG</v>
          </cell>
          <cell r="R2491">
            <v>-311072.54126489762</v>
          </cell>
        </row>
        <row r="2492">
          <cell r="Q2492" t="str">
            <v>252.CAGE</v>
          </cell>
          <cell r="R2492">
            <v>0</v>
          </cell>
        </row>
        <row r="2493">
          <cell r="Q2493" t="str">
            <v>252.CAGW</v>
          </cell>
          <cell r="R2493">
            <v>0</v>
          </cell>
        </row>
        <row r="2494">
          <cell r="Q2494" t="str">
            <v>252.CN</v>
          </cell>
          <cell r="R2494">
            <v>2.0945758720662955E-9</v>
          </cell>
        </row>
        <row r="2495">
          <cell r="Q2495" t="str">
            <v>Total Customer Advances for Constr..NA</v>
          </cell>
          <cell r="R2495">
            <v>-488824.40959822887</v>
          </cell>
        </row>
        <row r="2496">
          <cell r="Q2496" t="str">
            <v>Total Customer Advances for Constr..NA1</v>
          </cell>
          <cell r="R2496">
            <v>0</v>
          </cell>
        </row>
        <row r="2497">
          <cell r="Q2497" t="str">
            <v>25398.NA</v>
          </cell>
          <cell r="R2497">
            <v>0</v>
          </cell>
        </row>
        <row r="2498">
          <cell r="Q2498" t="str">
            <v>25398.S</v>
          </cell>
          <cell r="R2498">
            <v>-402745.59474258736</v>
          </cell>
        </row>
        <row r="2499">
          <cell r="Q2499" t="str">
            <v>25398.NA1</v>
          </cell>
          <cell r="R2499">
            <v>-402745.59474258736</v>
          </cell>
        </row>
        <row r="2500">
          <cell r="Q2500" t="str">
            <v>25398.NA2</v>
          </cell>
          <cell r="R2500">
            <v>0</v>
          </cell>
        </row>
        <row r="2501">
          <cell r="Q2501" t="str">
            <v>25399.NA</v>
          </cell>
          <cell r="R2501">
            <v>0</v>
          </cell>
        </row>
        <row r="2502">
          <cell r="Q2502" t="str">
            <v>25399.S</v>
          </cell>
          <cell r="R2502">
            <v>-374769.99125000002</v>
          </cell>
        </row>
        <row r="2503">
          <cell r="Q2503" t="str">
            <v>25399.GPS</v>
          </cell>
          <cell r="R2503">
            <v>0</v>
          </cell>
        </row>
        <row r="2504">
          <cell r="Q2504" t="str">
            <v>25399.SO</v>
          </cell>
          <cell r="R2504">
            <v>-1490381.7544329769</v>
          </cell>
        </row>
        <row r="2505">
          <cell r="Q2505" t="str">
            <v>25399.CAGW</v>
          </cell>
          <cell r="R2505">
            <v>-253.93374211571791</v>
          </cell>
        </row>
        <row r="2506">
          <cell r="Q2506" t="str">
            <v>25399.CAGE</v>
          </cell>
          <cell r="R2506">
            <v>0</v>
          </cell>
        </row>
        <row r="2507">
          <cell r="Q2507" t="str">
            <v>25399.SG</v>
          </cell>
          <cell r="R2507">
            <v>-645671.89418310113</v>
          </cell>
        </row>
        <row r="2508">
          <cell r="Q2508" t="str">
            <v>25399.CAEW</v>
          </cell>
          <cell r="R2508">
            <v>0</v>
          </cell>
        </row>
        <row r="2509">
          <cell r="Q2509" t="str">
            <v>25399.CAEE</v>
          </cell>
          <cell r="R2509">
            <v>0</v>
          </cell>
        </row>
        <row r="2510">
          <cell r="Q2510" t="str">
            <v>25399.SE</v>
          </cell>
          <cell r="R2510">
            <v>0</v>
          </cell>
        </row>
        <row r="2511">
          <cell r="Q2511" t="str">
            <v>25399.NA1</v>
          </cell>
          <cell r="R2511">
            <v>-2511077.5736081935</v>
          </cell>
        </row>
        <row r="2512">
          <cell r="Q2512" t="str">
            <v>25399.NA2</v>
          </cell>
          <cell r="R2512">
            <v>0</v>
          </cell>
        </row>
        <row r="2513">
          <cell r="Q2513" t="str">
            <v>190.NA</v>
          </cell>
          <cell r="R2513">
            <v>0</v>
          </cell>
        </row>
        <row r="2514">
          <cell r="Q2514" t="str">
            <v>190.S</v>
          </cell>
          <cell r="R2514">
            <v>152820.62786972756</v>
          </cell>
        </row>
        <row r="2515">
          <cell r="Q2515" t="str">
            <v>190.CN</v>
          </cell>
          <cell r="R2515">
            <v>0</v>
          </cell>
        </row>
        <row r="2516">
          <cell r="Q2516" t="str">
            <v>190.SO</v>
          </cell>
          <cell r="R2516">
            <v>7.5022033881396055E-2</v>
          </cell>
        </row>
        <row r="2517">
          <cell r="Q2517" t="str">
            <v>190.IBT</v>
          </cell>
          <cell r="R2517">
            <v>0</v>
          </cell>
        </row>
        <row r="2518">
          <cell r="Q2518" t="str">
            <v>190.BADDEBT</v>
          </cell>
          <cell r="R2518">
            <v>-5.3611762647051364E-2</v>
          </cell>
        </row>
        <row r="2519">
          <cell r="Q2519" t="str">
            <v>190.TROJD</v>
          </cell>
          <cell r="R2519">
            <v>2.8587494802195579E-2</v>
          </cell>
        </row>
        <row r="2520">
          <cell r="Q2520" t="str">
            <v>190.SG</v>
          </cell>
          <cell r="R2520">
            <v>6.6737514513079077E-2</v>
          </cell>
        </row>
        <row r="2521">
          <cell r="Q2521" t="str">
            <v>190.SE</v>
          </cell>
          <cell r="R2521">
            <v>4.463023881544359E-2</v>
          </cell>
        </row>
        <row r="2522">
          <cell r="Q2522" t="str">
            <v>190.SNP</v>
          </cell>
          <cell r="R2522">
            <v>0</v>
          </cell>
        </row>
        <row r="2523">
          <cell r="Q2523" t="str">
            <v>190.CAGW</v>
          </cell>
          <cell r="R2523">
            <v>7.3005950864171609E-2</v>
          </cell>
        </row>
        <row r="2524">
          <cell r="Q2524" t="str">
            <v>190.CAGE</v>
          </cell>
          <cell r="R2524">
            <v>0</v>
          </cell>
        </row>
        <row r="2525">
          <cell r="Q2525" t="str">
            <v>190.CAEW</v>
          </cell>
          <cell r="R2525">
            <v>0</v>
          </cell>
        </row>
        <row r="2526">
          <cell r="Q2526" t="str">
            <v>190.CAEE</v>
          </cell>
          <cell r="R2526">
            <v>0</v>
          </cell>
        </row>
        <row r="2527">
          <cell r="Q2527" t="str">
            <v>190.JBE</v>
          </cell>
          <cell r="R2527">
            <v>-8026180.1811713381</v>
          </cell>
        </row>
        <row r="2528">
          <cell r="Q2528" t="str">
            <v>190.SNPD</v>
          </cell>
          <cell r="R2528">
            <v>0</v>
          </cell>
        </row>
        <row r="2529">
          <cell r="Q2529" t="str">
            <v>190.NA1</v>
          </cell>
          <cell r="R2529">
            <v>0</v>
          </cell>
        </row>
        <row r="2530">
          <cell r="Q2530" t="str">
            <v>Total Accum Deferred Income Taxes.NA</v>
          </cell>
          <cell r="R2530">
            <v>-7873359.3189301407</v>
          </cell>
        </row>
        <row r="2531">
          <cell r="Q2531" t="str">
            <v>Total Accum Deferred Income Taxes.NA1</v>
          </cell>
          <cell r="R2531">
            <v>0</v>
          </cell>
        </row>
        <row r="2532">
          <cell r="Q2532" t="str">
            <v>281.NA</v>
          </cell>
          <cell r="R2532">
            <v>0</v>
          </cell>
        </row>
        <row r="2533">
          <cell r="Q2533" t="str">
            <v>281.S</v>
          </cell>
          <cell r="R2533">
            <v>0</v>
          </cell>
        </row>
        <row r="2534">
          <cell r="Q2534" t="str">
            <v>281.SG</v>
          </cell>
          <cell r="R2534">
            <v>-3.7651028484106064E-2</v>
          </cell>
        </row>
        <row r="2535">
          <cell r="Q2535" t="str">
            <v>281.CAGW</v>
          </cell>
          <cell r="R2535">
            <v>0</v>
          </cell>
        </row>
        <row r="2536">
          <cell r="Q2536" t="str">
            <v>281.CAGE</v>
          </cell>
          <cell r="R2536">
            <v>0</v>
          </cell>
        </row>
        <row r="2537">
          <cell r="Q2537" t="str">
            <v>281.SNPT</v>
          </cell>
          <cell r="R2537">
            <v>0</v>
          </cell>
        </row>
        <row r="2538">
          <cell r="Q2538" t="str">
            <v>281.NA1</v>
          </cell>
          <cell r="R2538">
            <v>-3.7651028484106064E-2</v>
          </cell>
        </row>
        <row r="2539">
          <cell r="Q2539" t="str">
            <v>281.NA2</v>
          </cell>
          <cell r="R2539">
            <v>0</v>
          </cell>
        </row>
        <row r="2540">
          <cell r="Q2540" t="str">
            <v>282.NA</v>
          </cell>
          <cell r="R2540">
            <v>0</v>
          </cell>
        </row>
        <row r="2541">
          <cell r="Q2541" t="str">
            <v>282.S</v>
          </cell>
          <cell r="R2541">
            <v>-237161302.76154363</v>
          </cell>
        </row>
        <row r="2542">
          <cell r="Q2542" t="str">
            <v>282.CIAC</v>
          </cell>
          <cell r="R2542">
            <v>4931.1901055461976</v>
          </cell>
        </row>
        <row r="2543">
          <cell r="Q2543" t="str">
            <v>282.DITBAL</v>
          </cell>
          <cell r="R2543">
            <v>2.8224378824234009E-2</v>
          </cell>
        </row>
        <row r="2544">
          <cell r="Q2544" t="str">
            <v>282.JBE</v>
          </cell>
          <cell r="R2544">
            <v>-157.11332839514162</v>
          </cell>
        </row>
        <row r="2545">
          <cell r="Q2545" t="str">
            <v>282.SO</v>
          </cell>
          <cell r="R2545">
            <v>-21024.802763572079</v>
          </cell>
        </row>
        <row r="2546">
          <cell r="Q2546" t="str">
            <v>282.SNPD</v>
          </cell>
          <cell r="R2546">
            <v>17799.031408424002</v>
          </cell>
        </row>
        <row r="2547">
          <cell r="Q2547" t="str">
            <v>282.SNP</v>
          </cell>
          <cell r="R2547">
            <v>3215.4289467180342</v>
          </cell>
        </row>
        <row r="2548">
          <cell r="Q2548" t="str">
            <v>282.CAGW</v>
          </cell>
          <cell r="R2548">
            <v>-497133.95146589656</v>
          </cell>
        </row>
        <row r="2549">
          <cell r="Q2549" t="str">
            <v>282.CAGE</v>
          </cell>
          <cell r="R2549">
            <v>0</v>
          </cell>
        </row>
        <row r="2550">
          <cell r="Q2550" t="str">
            <v>282.SE</v>
          </cell>
          <cell r="R2550">
            <v>-3635.7593425918258</v>
          </cell>
        </row>
        <row r="2551">
          <cell r="Q2551" t="str">
            <v>282.CAEE</v>
          </cell>
          <cell r="R2551">
            <v>0</v>
          </cell>
        </row>
        <row r="2552">
          <cell r="Q2552" t="str">
            <v>282.CN</v>
          </cell>
          <cell r="R2552">
            <v>-5410.3787852372261</v>
          </cell>
        </row>
        <row r="2553">
          <cell r="Q2553" t="str">
            <v>282.JBG</v>
          </cell>
          <cell r="R2553">
            <v>708539.2600648168</v>
          </cell>
        </row>
        <row r="2554">
          <cell r="Q2554" t="str">
            <v>282.SG</v>
          </cell>
          <cell r="R2554">
            <v>837900.90526966099</v>
          </cell>
        </row>
        <row r="2555">
          <cell r="Q2555" t="str">
            <v>282.NA1</v>
          </cell>
          <cell r="R2555">
            <v>-236116278.92320979</v>
          </cell>
        </row>
        <row r="2556">
          <cell r="Q2556" t="str">
            <v>282.NA2</v>
          </cell>
          <cell r="R2556">
            <v>0</v>
          </cell>
        </row>
        <row r="2557">
          <cell r="Q2557" t="str">
            <v>283.NA</v>
          </cell>
          <cell r="R2557">
            <v>0</v>
          </cell>
        </row>
        <row r="2558">
          <cell r="Q2558" t="str">
            <v>283.S</v>
          </cell>
          <cell r="R2558">
            <v>-2670619.1349999933</v>
          </cell>
        </row>
        <row r="2559">
          <cell r="Q2559" t="str">
            <v>283.SG</v>
          </cell>
          <cell r="R2559">
            <v>0</v>
          </cell>
        </row>
        <row r="2560">
          <cell r="Q2560" t="str">
            <v>283.SE</v>
          </cell>
          <cell r="R2560">
            <v>0</v>
          </cell>
        </row>
        <row r="2561">
          <cell r="Q2561" t="str">
            <v>283.SO</v>
          </cell>
          <cell r="R2561">
            <v>-7624.0203908953117</v>
          </cell>
        </row>
        <row r="2562">
          <cell r="Q2562" t="str">
            <v>283.GPS</v>
          </cell>
          <cell r="R2562">
            <v>-1.142322551459074E-2</v>
          </cell>
        </row>
        <row r="2563">
          <cell r="Q2563" t="str">
            <v>283.SNP</v>
          </cell>
          <cell r="R2563">
            <v>1.3167194934794679E-2</v>
          </cell>
        </row>
        <row r="2564">
          <cell r="Q2564" t="str">
            <v>283.TROJD</v>
          </cell>
          <cell r="R2564">
            <v>0</v>
          </cell>
        </row>
        <row r="2565">
          <cell r="Q2565" t="str">
            <v>283.SGCT</v>
          </cell>
          <cell r="R2565">
            <v>0</v>
          </cell>
        </row>
        <row r="2566">
          <cell r="Q2566" t="str">
            <v>283.CAGW</v>
          </cell>
          <cell r="R2566">
            <v>-3907.0609148873482</v>
          </cell>
        </row>
        <row r="2567">
          <cell r="Q2567" t="str">
            <v>283.CAGE</v>
          </cell>
          <cell r="R2567">
            <v>0</v>
          </cell>
        </row>
        <row r="2568">
          <cell r="Q2568" t="str">
            <v>283.CAEW</v>
          </cell>
          <cell r="R2568">
            <v>0</v>
          </cell>
        </row>
        <row r="2569">
          <cell r="Q2569" t="str">
            <v>283.CAEE</v>
          </cell>
          <cell r="R2569">
            <v>0</v>
          </cell>
        </row>
        <row r="2570">
          <cell r="Q2570" t="str">
            <v>283.JBE</v>
          </cell>
          <cell r="R2570">
            <v>0</v>
          </cell>
        </row>
        <row r="2571">
          <cell r="Q2571" t="str">
            <v>283.SGCT1</v>
          </cell>
          <cell r="R2571">
            <v>0</v>
          </cell>
        </row>
        <row r="2572">
          <cell r="Q2572" t="str">
            <v>283.NA1</v>
          </cell>
          <cell r="R2572">
            <v>0</v>
          </cell>
        </row>
        <row r="2573">
          <cell r="Q2573" t="str">
            <v>283.NA2</v>
          </cell>
          <cell r="R2573">
            <v>-2682150.2145618061</v>
          </cell>
        </row>
        <row r="2574">
          <cell r="Q2574" t="str">
            <v>283.NA3</v>
          </cell>
          <cell r="R2574">
            <v>0</v>
          </cell>
        </row>
        <row r="2575">
          <cell r="Q2575" t="str">
            <v>TOTAL ACCUM DEF INCOME TAX.NA</v>
          </cell>
          <cell r="R2575">
            <v>-246671788.49435276</v>
          </cell>
        </row>
        <row r="2576">
          <cell r="Q2576" t="str">
            <v>255.NA</v>
          </cell>
          <cell r="R2576">
            <v>0</v>
          </cell>
        </row>
        <row r="2577">
          <cell r="Q2577" t="str">
            <v>255.S</v>
          </cell>
          <cell r="R2577">
            <v>0</v>
          </cell>
        </row>
        <row r="2578">
          <cell r="Q2578" t="str">
            <v>255.ITC84</v>
          </cell>
          <cell r="R2578">
            <v>-2.9541666666666199E-2</v>
          </cell>
        </row>
        <row r="2579">
          <cell r="Q2579" t="str">
            <v>255.ITC85</v>
          </cell>
          <cell r="R2579">
            <v>-93358.266066666576</v>
          </cell>
        </row>
        <row r="2580">
          <cell r="Q2580" t="str">
            <v>255.ITC86</v>
          </cell>
          <cell r="R2580">
            <v>-82954.876139999993</v>
          </cell>
        </row>
        <row r="2581">
          <cell r="Q2581" t="str">
            <v>255.ITC88</v>
          </cell>
          <cell r="R2581">
            <v>-18011.802600000003</v>
          </cell>
        </row>
        <row r="2582">
          <cell r="Q2582" t="str">
            <v>255.ITC89</v>
          </cell>
          <cell r="R2582">
            <v>-43405.495715999998</v>
          </cell>
        </row>
        <row r="2583">
          <cell r="Q2583" t="str">
            <v>255.ITC90</v>
          </cell>
          <cell r="R2583">
            <v>-8491.1939820000007</v>
          </cell>
        </row>
        <row r="2584">
          <cell r="Q2584" t="str">
            <v>255.SG</v>
          </cell>
          <cell r="R2584">
            <v>-553.44373747215434</v>
          </cell>
        </row>
        <row r="2585">
          <cell r="Q2585" t="str">
            <v>Total Accumulated ITC.NA</v>
          </cell>
          <cell r="R2585">
            <v>-246775.10778380538</v>
          </cell>
        </row>
        <row r="2586">
          <cell r="Q2586" t="str">
            <v>Total Accumulated ITC.NA1</v>
          </cell>
          <cell r="R2586">
            <v>0</v>
          </cell>
        </row>
        <row r="2587">
          <cell r="Q2587" t="str">
            <v>TOTAL RATE BASE DEDUCTIONS.NA</v>
          </cell>
          <cell r="R2587">
            <v>-257607178.31096175</v>
          </cell>
        </row>
        <row r="2588">
          <cell r="Q2588" t="str">
            <v>TOTAL RATE BASE DEDUCTIONS.NA1</v>
          </cell>
          <cell r="R2588">
            <v>0</v>
          </cell>
        </row>
        <row r="2589">
          <cell r="Q2589" t="str">
            <v>TOTAL RATE BASE DEDUCTIONS.NA2</v>
          </cell>
          <cell r="R2589">
            <v>0</v>
          </cell>
        </row>
        <row r="2590">
          <cell r="Q2590" t="str">
            <v>TOTAL RATE BASE DEDUCTIONS.NA3</v>
          </cell>
          <cell r="R2590">
            <v>0</v>
          </cell>
        </row>
        <row r="2591">
          <cell r="Q2591" t="str">
            <v>108SP.NA</v>
          </cell>
          <cell r="R2591">
            <v>0</v>
          </cell>
        </row>
        <row r="2592">
          <cell r="Q2592" t="str">
            <v>108SP.S</v>
          </cell>
          <cell r="R2592">
            <v>0</v>
          </cell>
        </row>
        <row r="2593">
          <cell r="Q2593" t="str">
            <v>108SP.DGP</v>
          </cell>
          <cell r="R2593">
            <v>0</v>
          </cell>
        </row>
        <row r="2594">
          <cell r="Q2594" t="str">
            <v>108SP.DGU</v>
          </cell>
          <cell r="R2594">
            <v>0</v>
          </cell>
        </row>
        <row r="2595">
          <cell r="Q2595" t="str">
            <v>108SP.SG</v>
          </cell>
          <cell r="R2595">
            <v>0</v>
          </cell>
        </row>
        <row r="2596">
          <cell r="Q2596" t="str">
            <v>108SP.CAGW</v>
          </cell>
          <cell r="R2596">
            <v>-16290455.312218357</v>
          </cell>
        </row>
        <row r="2597">
          <cell r="Q2597" t="str">
            <v>108SP.CAGE</v>
          </cell>
          <cell r="R2597">
            <v>0</v>
          </cell>
        </row>
        <row r="2598">
          <cell r="Q2598" t="str">
            <v>108SP.JBG</v>
          </cell>
          <cell r="R2598">
            <v>-115849005.40855488</v>
          </cell>
        </row>
        <row r="2599">
          <cell r="Q2599" t="str">
            <v>108SP.CAGE1</v>
          </cell>
          <cell r="R2599">
            <v>0</v>
          </cell>
        </row>
        <row r="2600">
          <cell r="Q2600" t="str">
            <v>108SP.NA1</v>
          </cell>
          <cell r="R2600">
            <v>-132139460.72077323</v>
          </cell>
        </row>
        <row r="2601">
          <cell r="Q2601" t="str">
            <v>108SP.NA2</v>
          </cell>
          <cell r="R2601">
            <v>0</v>
          </cell>
        </row>
        <row r="2602">
          <cell r="Q2602" t="str">
            <v>108NP.NA</v>
          </cell>
          <cell r="R2602">
            <v>0</v>
          </cell>
        </row>
        <row r="2603">
          <cell r="Q2603" t="str">
            <v>108NP.DGP</v>
          </cell>
          <cell r="R2603">
            <v>0</v>
          </cell>
        </row>
        <row r="2604">
          <cell r="Q2604" t="str">
            <v>108NP.DGU</v>
          </cell>
          <cell r="R2604">
            <v>0</v>
          </cell>
        </row>
        <row r="2605">
          <cell r="Q2605" t="str">
            <v>108NP.SG</v>
          </cell>
          <cell r="R2605">
            <v>0</v>
          </cell>
        </row>
        <row r="2606">
          <cell r="Q2606" t="str">
            <v>108NP.NA1</v>
          </cell>
          <cell r="R2606">
            <v>0</v>
          </cell>
        </row>
        <row r="2607">
          <cell r="Q2607" t="str">
            <v>108NP.NA2</v>
          </cell>
          <cell r="R2607">
            <v>0</v>
          </cell>
        </row>
        <row r="2608">
          <cell r="Q2608" t="str">
            <v>108NP.NA3</v>
          </cell>
          <cell r="R2608">
            <v>0</v>
          </cell>
        </row>
        <row r="2609">
          <cell r="Q2609" t="str">
            <v>108HP.NA</v>
          </cell>
          <cell r="R2609">
            <v>0</v>
          </cell>
        </row>
        <row r="2610">
          <cell r="Q2610" t="str">
            <v>108HP.S</v>
          </cell>
          <cell r="R2610">
            <v>0</v>
          </cell>
        </row>
        <row r="2611">
          <cell r="Q2611" t="str">
            <v>108HP.DGP</v>
          </cell>
          <cell r="R2611">
            <v>0</v>
          </cell>
        </row>
        <row r="2612">
          <cell r="Q2612" t="str">
            <v>108HP.DGU</v>
          </cell>
          <cell r="R2612">
            <v>0</v>
          </cell>
        </row>
        <row r="2613">
          <cell r="Q2613" t="str">
            <v>108HP.CAGW</v>
          </cell>
          <cell r="R2613">
            <v>-53189183.279547267</v>
          </cell>
        </row>
        <row r="2614">
          <cell r="Q2614" t="str">
            <v>108HP.CAGE</v>
          </cell>
          <cell r="R2614">
            <v>0</v>
          </cell>
        </row>
        <row r="2615">
          <cell r="Q2615" t="str">
            <v>108HP.CAGW1</v>
          </cell>
          <cell r="R2615">
            <v>0</v>
          </cell>
        </row>
        <row r="2616">
          <cell r="Q2616" t="str">
            <v>108HP.CAGE1</v>
          </cell>
          <cell r="R2616">
            <v>0</v>
          </cell>
        </row>
        <row r="2617">
          <cell r="Q2617" t="str">
            <v>108HP.NA1</v>
          </cell>
          <cell r="R2617">
            <v>-53189183.279547267</v>
          </cell>
        </row>
        <row r="2618">
          <cell r="Q2618" t="str">
            <v>108HP.NA2</v>
          </cell>
          <cell r="R2618">
            <v>0</v>
          </cell>
        </row>
        <row r="2619">
          <cell r="Q2619" t="str">
            <v>108OP.NA</v>
          </cell>
          <cell r="R2619">
            <v>0</v>
          </cell>
        </row>
        <row r="2620">
          <cell r="Q2620" t="str">
            <v>108OP.S</v>
          </cell>
          <cell r="R2620">
            <v>0</v>
          </cell>
        </row>
        <row r="2621">
          <cell r="Q2621" t="str">
            <v>108OP.DGU</v>
          </cell>
          <cell r="R2621">
            <v>0</v>
          </cell>
        </row>
        <row r="2622">
          <cell r="Q2622" t="str">
            <v>108OP.DGP</v>
          </cell>
          <cell r="R2622">
            <v>0</v>
          </cell>
        </row>
        <row r="2623">
          <cell r="Q2623" t="str">
            <v>108OP.SG</v>
          </cell>
          <cell r="R2623">
            <v>0</v>
          </cell>
        </row>
        <row r="2624">
          <cell r="Q2624" t="str">
            <v>108OP.CAGW</v>
          </cell>
          <cell r="R2624">
            <v>-68746959.05105412</v>
          </cell>
        </row>
        <row r="2625">
          <cell r="Q2625" t="str">
            <v>108OP.CAGE</v>
          </cell>
          <cell r="R2625">
            <v>0</v>
          </cell>
        </row>
        <row r="2626">
          <cell r="Q2626" t="str">
            <v>108OP.CAGE1</v>
          </cell>
          <cell r="R2626">
            <v>0</v>
          </cell>
        </row>
        <row r="2627">
          <cell r="Q2627" t="str">
            <v>108OP.NA1</v>
          </cell>
          <cell r="R2627">
            <v>-68746959.05105412</v>
          </cell>
        </row>
        <row r="2628">
          <cell r="Q2628" t="str">
            <v>108OP.NA2</v>
          </cell>
          <cell r="R2628">
            <v>0</v>
          </cell>
        </row>
        <row r="2629">
          <cell r="Q2629" t="str">
            <v>108EP.NA</v>
          </cell>
          <cell r="R2629">
            <v>0</v>
          </cell>
        </row>
        <row r="2630">
          <cell r="Q2630" t="str">
            <v>108EP.DGP</v>
          </cell>
          <cell r="R2630">
            <v>0</v>
          </cell>
        </row>
        <row r="2631">
          <cell r="Q2631" t="str">
            <v>108EP.SG</v>
          </cell>
          <cell r="R2631">
            <v>0</v>
          </cell>
        </row>
        <row r="2632">
          <cell r="Q2632" t="str">
            <v>108EP.NA1</v>
          </cell>
          <cell r="R2632">
            <v>0</v>
          </cell>
        </row>
        <row r="2633">
          <cell r="Q2633" t="str">
            <v>108EP.NA2</v>
          </cell>
          <cell r="R2633">
            <v>0</v>
          </cell>
        </row>
        <row r="2634">
          <cell r="Q2634" t="str">
            <v>TOTAL PRODUCTION PLANT DEPR.NA</v>
          </cell>
          <cell r="R2634">
            <v>-254075603.05137461</v>
          </cell>
        </row>
        <row r="2635">
          <cell r="Q2635" t="str">
            <v>TOTAL PRODUCTION PLANT DEPR.NA1</v>
          </cell>
          <cell r="R2635">
            <v>0</v>
          </cell>
        </row>
        <row r="2636">
          <cell r="Q2636" t="str">
            <v>Summary of Prod Plant Depreciation by Factor.NA</v>
          </cell>
          <cell r="R2636">
            <v>0</v>
          </cell>
        </row>
        <row r="2637">
          <cell r="Q2637" t="str">
            <v>Summary of Prod Plant Depreciation by Factor.NA1</v>
          </cell>
          <cell r="R2637">
            <v>0</v>
          </cell>
        </row>
        <row r="2638">
          <cell r="Q2638" t="str">
            <v>Summary of Prod Plant Depreciation by Factor.NA2</v>
          </cell>
          <cell r="R2638">
            <v>0</v>
          </cell>
        </row>
        <row r="2639">
          <cell r="Q2639" t="str">
            <v>Summary of Prod Plant Depreciation by Factor.NA3</v>
          </cell>
          <cell r="R2639">
            <v>0</v>
          </cell>
        </row>
        <row r="2640">
          <cell r="Q2640" t="str">
            <v>Summary of Prod Plant Depreciation by Factor.NA4</v>
          </cell>
          <cell r="R2640">
            <v>0</v>
          </cell>
        </row>
        <row r="2641">
          <cell r="Q2641" t="str">
            <v>Summary of Prod Plant Depreciation by Factor.NA5</v>
          </cell>
          <cell r="R2641">
            <v>-138226597.64281976</v>
          </cell>
        </row>
        <row r="2642">
          <cell r="Q2642" t="str">
            <v>Summary of Prod Plant Depreciation by Factor.NA6</v>
          </cell>
          <cell r="R2642">
            <v>0</v>
          </cell>
        </row>
        <row r="2643">
          <cell r="Q2643" t="str">
            <v>Summary of Prod Plant Depreciation by Factor.NA7</v>
          </cell>
          <cell r="R2643">
            <v>-115849005.40855488</v>
          </cell>
        </row>
        <row r="2644">
          <cell r="Q2644" t="str">
            <v>Summary of Prod Plant Depreciation by Factor.NA8</v>
          </cell>
          <cell r="R2644">
            <v>0</v>
          </cell>
        </row>
        <row r="2645">
          <cell r="Q2645" t="str">
            <v>Total of Prod Plant Depreciation by Factor.NA</v>
          </cell>
          <cell r="R2645">
            <v>-254075603.05137464</v>
          </cell>
        </row>
        <row r="2646">
          <cell r="Q2646" t="str">
            <v>Total of Prod Plant Depreciation by Factor.NA1</v>
          </cell>
          <cell r="R2646">
            <v>0</v>
          </cell>
        </row>
        <row r="2647">
          <cell r="Q2647" t="str">
            <v>Total of Prod Plant Depreciation by Factor.NA2</v>
          </cell>
          <cell r="R2647">
            <v>0</v>
          </cell>
        </row>
        <row r="2648">
          <cell r="Q2648" t="str">
            <v>108TP.NA</v>
          </cell>
          <cell r="R2648">
            <v>0</v>
          </cell>
        </row>
        <row r="2649">
          <cell r="Q2649" t="str">
            <v>108TP.DGP</v>
          </cell>
          <cell r="R2649">
            <v>0</v>
          </cell>
        </row>
        <row r="2650">
          <cell r="Q2650" t="str">
            <v>108TP.DGU</v>
          </cell>
          <cell r="R2650">
            <v>0</v>
          </cell>
        </row>
        <row r="2651">
          <cell r="Q2651" t="str">
            <v>108TP.CAGW</v>
          </cell>
          <cell r="R2651">
            <v>-105123428.58328623</v>
          </cell>
        </row>
        <row r="2652">
          <cell r="Q2652" t="str">
            <v>108TP.CAGE</v>
          </cell>
          <cell r="R2652">
            <v>0</v>
          </cell>
        </row>
        <row r="2653">
          <cell r="Q2653" t="str">
            <v>108TP.JBG</v>
          </cell>
          <cell r="R2653">
            <v>-10329347.89667917</v>
          </cell>
        </row>
        <row r="2654">
          <cell r="Q2654" t="str">
            <v>108TP.SG</v>
          </cell>
          <cell r="R2654">
            <v>-105909.82756343782</v>
          </cell>
        </row>
        <row r="2655">
          <cell r="Q2655" t="str">
            <v>TOTAL TRANS PLANT ACCUM DEPR.NA</v>
          </cell>
          <cell r="R2655">
            <v>-115558686.30752882</v>
          </cell>
        </row>
        <row r="2656">
          <cell r="Q2656" t="str">
            <v>108360.NA</v>
          </cell>
          <cell r="R2656">
            <v>0</v>
          </cell>
        </row>
        <row r="2657">
          <cell r="Q2657" t="str">
            <v>108360.S</v>
          </cell>
          <cell r="R2657">
            <v>-374779.74949747097</v>
          </cell>
        </row>
        <row r="2658">
          <cell r="Q2658" t="str">
            <v>108360.NA1</v>
          </cell>
          <cell r="R2658">
            <v>-374779.74949747097</v>
          </cell>
        </row>
        <row r="2659">
          <cell r="Q2659" t="str">
            <v>108360.NA2</v>
          </cell>
          <cell r="R2659">
            <v>0</v>
          </cell>
        </row>
        <row r="2660">
          <cell r="Q2660" t="str">
            <v>108361.NA</v>
          </cell>
          <cell r="R2660">
            <v>0</v>
          </cell>
        </row>
        <row r="2661">
          <cell r="Q2661" t="str">
            <v>108361.S</v>
          </cell>
          <cell r="R2661">
            <v>-848582.14</v>
          </cell>
        </row>
        <row r="2662">
          <cell r="Q2662" t="str">
            <v>108361.NA1</v>
          </cell>
          <cell r="R2662">
            <v>-848582.14</v>
          </cell>
        </row>
        <row r="2663">
          <cell r="Q2663" t="str">
            <v>108361.NA2</v>
          </cell>
          <cell r="R2663">
            <v>0</v>
          </cell>
        </row>
        <row r="2664">
          <cell r="Q2664" t="str">
            <v>108362.NA</v>
          </cell>
          <cell r="R2664">
            <v>0</v>
          </cell>
        </row>
        <row r="2665">
          <cell r="Q2665" t="str">
            <v>108362.S</v>
          </cell>
          <cell r="R2665">
            <v>-18119317.600000001</v>
          </cell>
        </row>
        <row r="2666">
          <cell r="Q2666" t="str">
            <v>108362.NA1</v>
          </cell>
          <cell r="R2666">
            <v>-18119317.600000001</v>
          </cell>
        </row>
        <row r="2667">
          <cell r="Q2667" t="str">
            <v>108362.NA2</v>
          </cell>
          <cell r="R2667">
            <v>0</v>
          </cell>
        </row>
        <row r="2668">
          <cell r="Q2668" t="str">
            <v>108363.NA</v>
          </cell>
          <cell r="R2668">
            <v>0</v>
          </cell>
        </row>
        <row r="2669">
          <cell r="Q2669" t="str">
            <v>108363.S</v>
          </cell>
          <cell r="R2669">
            <v>0</v>
          </cell>
        </row>
        <row r="2670">
          <cell r="Q2670" t="str">
            <v>108363.NA1</v>
          </cell>
          <cell r="R2670">
            <v>0</v>
          </cell>
        </row>
        <row r="2671">
          <cell r="Q2671" t="str">
            <v>108363.NA2</v>
          </cell>
          <cell r="R2671">
            <v>0</v>
          </cell>
        </row>
        <row r="2672">
          <cell r="Q2672" t="str">
            <v>108364.NA</v>
          </cell>
          <cell r="R2672">
            <v>0</v>
          </cell>
        </row>
        <row r="2673">
          <cell r="Q2673" t="str">
            <v>108364.S</v>
          </cell>
          <cell r="R2673">
            <v>-55055728.950357266</v>
          </cell>
        </row>
        <row r="2674">
          <cell r="Q2674" t="str">
            <v>108364.NA1</v>
          </cell>
          <cell r="R2674">
            <v>-55055728.950357266</v>
          </cell>
        </row>
        <row r="2675">
          <cell r="Q2675" t="str">
            <v>108364.NA2</v>
          </cell>
          <cell r="R2675">
            <v>0</v>
          </cell>
        </row>
        <row r="2676">
          <cell r="Q2676" t="str">
            <v>108365.NA</v>
          </cell>
          <cell r="R2676">
            <v>0</v>
          </cell>
        </row>
        <row r="2677">
          <cell r="Q2677" t="str">
            <v>108365.S</v>
          </cell>
          <cell r="R2677">
            <v>-28528942.510000002</v>
          </cell>
        </row>
        <row r="2678">
          <cell r="Q2678" t="str">
            <v>108365.NA1</v>
          </cell>
          <cell r="R2678">
            <v>-28528942.510000002</v>
          </cell>
        </row>
        <row r="2679">
          <cell r="Q2679" t="str">
            <v>108365.NA2</v>
          </cell>
          <cell r="R2679">
            <v>0</v>
          </cell>
        </row>
        <row r="2680">
          <cell r="Q2680" t="str">
            <v>108366.NA</v>
          </cell>
          <cell r="R2680">
            <v>0</v>
          </cell>
        </row>
        <row r="2681">
          <cell r="Q2681" t="str">
            <v>108366.S</v>
          </cell>
          <cell r="R2681">
            <v>-8716019.8499999996</v>
          </cell>
        </row>
        <row r="2682">
          <cell r="Q2682" t="str">
            <v>108366.NA1</v>
          </cell>
          <cell r="R2682">
            <v>-8716019.8499999996</v>
          </cell>
        </row>
        <row r="2683">
          <cell r="Q2683" t="str">
            <v>108366.NA2</v>
          </cell>
          <cell r="R2683">
            <v>0</v>
          </cell>
        </row>
        <row r="2684">
          <cell r="Q2684" t="str">
            <v>108367.NA</v>
          </cell>
          <cell r="R2684">
            <v>0</v>
          </cell>
        </row>
        <row r="2685">
          <cell r="Q2685" t="str">
            <v>108367.S</v>
          </cell>
          <cell r="R2685">
            <v>-10194408.51</v>
          </cell>
        </row>
        <row r="2686">
          <cell r="Q2686" t="str">
            <v>108367.NA1</v>
          </cell>
          <cell r="R2686">
            <v>-10194408.51</v>
          </cell>
        </row>
        <row r="2687">
          <cell r="Q2687" t="str">
            <v>108367.NA2</v>
          </cell>
          <cell r="R2687">
            <v>0</v>
          </cell>
        </row>
        <row r="2688">
          <cell r="Q2688" t="str">
            <v>108368.NA</v>
          </cell>
          <cell r="R2688">
            <v>0</v>
          </cell>
        </row>
        <row r="2689">
          <cell r="Q2689" t="str">
            <v>108368.S</v>
          </cell>
          <cell r="R2689">
            <v>-49940753.869999997</v>
          </cell>
        </row>
        <row r="2690">
          <cell r="Q2690" t="str">
            <v>108368.NA1</v>
          </cell>
          <cell r="R2690">
            <v>-49940753.869999997</v>
          </cell>
        </row>
        <row r="2691">
          <cell r="Q2691" t="str">
            <v>108368.NA2</v>
          </cell>
          <cell r="R2691">
            <v>0</v>
          </cell>
        </row>
        <row r="2692">
          <cell r="Q2692" t="str">
            <v>108369.NA</v>
          </cell>
          <cell r="R2692">
            <v>0</v>
          </cell>
        </row>
        <row r="2693">
          <cell r="Q2693" t="str">
            <v>108369.S</v>
          </cell>
          <cell r="R2693">
            <v>-21798220.57</v>
          </cell>
        </row>
        <row r="2694">
          <cell r="Q2694" t="str">
            <v>108369.NA1</v>
          </cell>
          <cell r="R2694">
            <v>-21798220.57</v>
          </cell>
        </row>
        <row r="2695">
          <cell r="Q2695" t="str">
            <v>108369.NA2</v>
          </cell>
          <cell r="R2695">
            <v>0</v>
          </cell>
        </row>
        <row r="2696">
          <cell r="Q2696" t="str">
            <v>108370.NA</v>
          </cell>
          <cell r="R2696">
            <v>0</v>
          </cell>
        </row>
        <row r="2697">
          <cell r="Q2697" t="str">
            <v>108370.S</v>
          </cell>
          <cell r="R2697">
            <v>-2777355.73</v>
          </cell>
        </row>
        <row r="2698">
          <cell r="Q2698" t="str">
            <v>108370.NA1</v>
          </cell>
          <cell r="R2698">
            <v>-2777355.73</v>
          </cell>
        </row>
        <row r="2699">
          <cell r="Q2699" t="str">
            <v>108370.NA2</v>
          </cell>
          <cell r="R2699">
            <v>0</v>
          </cell>
        </row>
        <row r="2700">
          <cell r="Q2700" t="str">
            <v>108370.NA3</v>
          </cell>
          <cell r="R2700">
            <v>0</v>
          </cell>
        </row>
        <row r="2701">
          <cell r="Q2701" t="str">
            <v>108370.NA4</v>
          </cell>
          <cell r="R2701">
            <v>0</v>
          </cell>
        </row>
        <row r="2702">
          <cell r="Q2702" t="str">
            <v>108371.NA</v>
          </cell>
          <cell r="R2702">
            <v>0</v>
          </cell>
        </row>
        <row r="2703">
          <cell r="Q2703" t="str">
            <v>108371.S</v>
          </cell>
          <cell r="R2703">
            <v>-358183.71</v>
          </cell>
        </row>
        <row r="2704">
          <cell r="Q2704" t="str">
            <v>108371.NA1</v>
          </cell>
          <cell r="R2704">
            <v>-358183.71</v>
          </cell>
        </row>
        <row r="2705">
          <cell r="Q2705" t="str">
            <v>108371.NA2</v>
          </cell>
          <cell r="R2705">
            <v>0</v>
          </cell>
        </row>
        <row r="2706">
          <cell r="Q2706" t="str">
            <v>108372.NA</v>
          </cell>
          <cell r="R2706">
            <v>0</v>
          </cell>
        </row>
        <row r="2707">
          <cell r="Q2707" t="str">
            <v>108372.S</v>
          </cell>
          <cell r="R2707">
            <v>0</v>
          </cell>
        </row>
        <row r="2708">
          <cell r="Q2708" t="str">
            <v>108372.NA1</v>
          </cell>
          <cell r="R2708">
            <v>0</v>
          </cell>
        </row>
        <row r="2709">
          <cell r="Q2709" t="str">
            <v>108372.NA2</v>
          </cell>
          <cell r="R2709">
            <v>0</v>
          </cell>
        </row>
        <row r="2710">
          <cell r="Q2710" t="str">
            <v>108373.NA</v>
          </cell>
          <cell r="R2710">
            <v>0</v>
          </cell>
        </row>
        <row r="2711">
          <cell r="Q2711" t="str">
            <v>108373.S</v>
          </cell>
          <cell r="R2711">
            <v>-1855797.89</v>
          </cell>
        </row>
        <row r="2712">
          <cell r="Q2712" t="str">
            <v>108373.NA1</v>
          </cell>
          <cell r="R2712">
            <v>-1855797.89</v>
          </cell>
        </row>
        <row r="2713">
          <cell r="Q2713" t="str">
            <v>108373.NA2</v>
          </cell>
          <cell r="R2713">
            <v>0</v>
          </cell>
        </row>
        <row r="2714">
          <cell r="Q2714" t="str">
            <v>108D00.NA</v>
          </cell>
          <cell r="R2714">
            <v>0</v>
          </cell>
        </row>
        <row r="2715">
          <cell r="Q2715" t="str">
            <v>108D00.S</v>
          </cell>
          <cell r="R2715">
            <v>0</v>
          </cell>
        </row>
        <row r="2716">
          <cell r="Q2716" t="str">
            <v>108D00.NA1</v>
          </cell>
          <cell r="R2716">
            <v>0</v>
          </cell>
        </row>
        <row r="2717">
          <cell r="Q2717" t="str">
            <v>108D00.NA2</v>
          </cell>
          <cell r="R2717">
            <v>0</v>
          </cell>
        </row>
        <row r="2718">
          <cell r="Q2718" t="str">
            <v>108DS.NA</v>
          </cell>
          <cell r="R2718">
            <v>0</v>
          </cell>
        </row>
        <row r="2719">
          <cell r="Q2719" t="str">
            <v>108DS.S</v>
          </cell>
          <cell r="R2719">
            <v>0</v>
          </cell>
        </row>
        <row r="2720">
          <cell r="Q2720" t="str">
            <v>108DS.NA1</v>
          </cell>
          <cell r="R2720">
            <v>0</v>
          </cell>
        </row>
        <row r="2721">
          <cell r="Q2721" t="str">
            <v>108DS.NA2</v>
          </cell>
          <cell r="R2721">
            <v>0</v>
          </cell>
        </row>
        <row r="2722">
          <cell r="Q2722" t="str">
            <v>108DP.NA</v>
          </cell>
          <cell r="R2722">
            <v>0</v>
          </cell>
        </row>
        <row r="2723">
          <cell r="Q2723" t="str">
            <v>108DP.S</v>
          </cell>
          <cell r="R2723">
            <v>194555</v>
          </cell>
        </row>
        <row r="2724">
          <cell r="Q2724" t="str">
            <v>108DP.NA1</v>
          </cell>
          <cell r="R2724">
            <v>194555</v>
          </cell>
        </row>
        <row r="2725">
          <cell r="Q2725" t="str">
            <v>108DP.NA2</v>
          </cell>
          <cell r="R2725">
            <v>0</v>
          </cell>
        </row>
        <row r="2726">
          <cell r="Q2726" t="str">
            <v>108DP.NA3</v>
          </cell>
          <cell r="R2726">
            <v>0</v>
          </cell>
        </row>
        <row r="2727">
          <cell r="Q2727" t="str">
            <v>TOTAL DISTRIBUTION PLANT DEPR.NA</v>
          </cell>
          <cell r="R2727">
            <v>-198373536.07985473</v>
          </cell>
        </row>
        <row r="2728">
          <cell r="Q2728" t="str">
            <v>TOTAL DISTRIBUTION PLANT DEPR.NA1</v>
          </cell>
          <cell r="R2728">
            <v>0</v>
          </cell>
        </row>
        <row r="2729">
          <cell r="Q2729" t="str">
            <v>Summary of Distribution Plant Depr by Factor.NA</v>
          </cell>
          <cell r="R2729">
            <v>0</v>
          </cell>
        </row>
        <row r="2730">
          <cell r="Q2730" t="str">
            <v>Summary of Distribution Plant Depr by Factor.NA1</v>
          </cell>
          <cell r="R2730">
            <v>-198373536.07985473</v>
          </cell>
        </row>
        <row r="2731">
          <cell r="Q2731" t="str">
            <v>Summary of Distribution Plant Depr by Factor.NA2</v>
          </cell>
          <cell r="R2731">
            <v>0</v>
          </cell>
        </row>
        <row r="2732">
          <cell r="Q2732" t="str">
            <v>Total Distribution Depreciation by Factor.NA</v>
          </cell>
          <cell r="R2732">
            <v>-198373536.07985473</v>
          </cell>
        </row>
        <row r="2733">
          <cell r="Q2733" t="str">
            <v>108GP.NA</v>
          </cell>
          <cell r="R2733">
            <v>0</v>
          </cell>
        </row>
        <row r="2734">
          <cell r="Q2734" t="str">
            <v>108GP.S</v>
          </cell>
          <cell r="R2734">
            <v>-20527479.231771927</v>
          </cell>
        </row>
        <row r="2735">
          <cell r="Q2735" t="str">
            <v>108GP.DGP</v>
          </cell>
          <cell r="R2735">
            <v>0</v>
          </cell>
        </row>
        <row r="2736">
          <cell r="Q2736" t="str">
            <v>108GP.DGU</v>
          </cell>
          <cell r="R2736">
            <v>0</v>
          </cell>
        </row>
        <row r="2737">
          <cell r="Q2737" t="str">
            <v>108GP.SG</v>
          </cell>
          <cell r="R2737">
            <v>-6.9773846625331473</v>
          </cell>
        </row>
        <row r="2738">
          <cell r="Q2738" t="str">
            <v>108GP.CN</v>
          </cell>
          <cell r="R2738">
            <v>-543162.79188995447</v>
          </cell>
        </row>
        <row r="2739">
          <cell r="Q2739" t="str">
            <v>108GP.SO</v>
          </cell>
          <cell r="R2739">
            <v>-5917352.0310898861</v>
          </cell>
        </row>
        <row r="2740">
          <cell r="Q2740" t="str">
            <v>108GP.SE</v>
          </cell>
          <cell r="R2740">
            <v>0</v>
          </cell>
        </row>
        <row r="2741">
          <cell r="Q2741" t="str">
            <v>108GP.CAGW</v>
          </cell>
          <cell r="R2741">
            <v>-4212150.4485926861</v>
          </cell>
        </row>
        <row r="2742">
          <cell r="Q2742" t="str">
            <v>108GP.CAGE</v>
          </cell>
          <cell r="R2742">
            <v>0</v>
          </cell>
        </row>
        <row r="2743">
          <cell r="Q2743" t="str">
            <v>108GP.JBG</v>
          </cell>
          <cell r="R2743">
            <v>-1170340.9648384845</v>
          </cell>
        </row>
        <row r="2744">
          <cell r="Q2744" t="str">
            <v>108GP.CAEW</v>
          </cell>
          <cell r="R2744">
            <v>0</v>
          </cell>
        </row>
        <row r="2745">
          <cell r="Q2745" t="str">
            <v>108GP.CAEE</v>
          </cell>
          <cell r="R2745">
            <v>0</v>
          </cell>
        </row>
        <row r="2746">
          <cell r="Q2746" t="str">
            <v>108GP.CAGE1</v>
          </cell>
          <cell r="R2746">
            <v>0</v>
          </cell>
        </row>
        <row r="2747">
          <cell r="Q2747" t="str">
            <v>108GP.CAGE2</v>
          </cell>
          <cell r="R2747">
            <v>0</v>
          </cell>
        </row>
        <row r="2748">
          <cell r="Q2748" t="str">
            <v>108GP.NA1</v>
          </cell>
          <cell r="R2748">
            <v>-32370492.445567604</v>
          </cell>
        </row>
        <row r="2749">
          <cell r="Q2749" t="str">
            <v>108GP.NA2</v>
          </cell>
          <cell r="R2749">
            <v>0</v>
          </cell>
        </row>
        <row r="2750">
          <cell r="Q2750" t="str">
            <v>108GP.NA3</v>
          </cell>
          <cell r="R2750">
            <v>0</v>
          </cell>
        </row>
        <row r="2751">
          <cell r="Q2751" t="str">
            <v>108MP.NA</v>
          </cell>
          <cell r="R2751">
            <v>0</v>
          </cell>
        </row>
        <row r="2752">
          <cell r="Q2752" t="str">
            <v>108MP.S</v>
          </cell>
          <cell r="R2752">
            <v>0</v>
          </cell>
        </row>
        <row r="2753">
          <cell r="Q2753" t="str">
            <v>108MP.CAEW</v>
          </cell>
          <cell r="R2753">
            <v>0</v>
          </cell>
        </row>
        <row r="2754">
          <cell r="Q2754" t="str">
            <v>108MP.CAEE</v>
          </cell>
          <cell r="R2754">
            <v>0</v>
          </cell>
        </row>
        <row r="2755">
          <cell r="Q2755" t="str">
            <v>108MP.JBE</v>
          </cell>
          <cell r="R2755">
            <v>-39255598.589629233</v>
          </cell>
        </row>
        <row r="2756">
          <cell r="Q2756" t="str">
            <v>108MP.NA1</v>
          </cell>
          <cell r="R2756">
            <v>-39255598.589629233</v>
          </cell>
        </row>
        <row r="2757">
          <cell r="Q2757" t="str">
            <v>108MP.NA2</v>
          </cell>
          <cell r="R2757">
            <v>0</v>
          </cell>
        </row>
        <row r="2758">
          <cell r="Q2758" t="str">
            <v>108MP.S1</v>
          </cell>
          <cell r="R2758">
            <v>0</v>
          </cell>
        </row>
        <row r="2759">
          <cell r="Q2759" t="str">
            <v>108MP.NA3</v>
          </cell>
          <cell r="R2759">
            <v>-39255598.589629233</v>
          </cell>
        </row>
        <row r="2760">
          <cell r="Q2760" t="str">
            <v>108MP.NA4</v>
          </cell>
          <cell r="R2760">
            <v>0</v>
          </cell>
        </row>
        <row r="2761">
          <cell r="Q2761" t="str">
            <v>1081390.NA</v>
          </cell>
          <cell r="R2761">
            <v>0</v>
          </cell>
        </row>
        <row r="2762">
          <cell r="Q2762" t="str">
            <v>1081390.SO</v>
          </cell>
          <cell r="R2762">
            <v>0</v>
          </cell>
        </row>
        <row r="2763">
          <cell r="Q2763" t="str">
            <v>1081390.NA1</v>
          </cell>
          <cell r="R2763">
            <v>0</v>
          </cell>
        </row>
        <row r="2764">
          <cell r="Q2764" t="str">
            <v>1081390.NA2</v>
          </cell>
          <cell r="R2764">
            <v>0</v>
          </cell>
        </row>
        <row r="2765">
          <cell r="Q2765" t="str">
            <v>1081390.NA3</v>
          </cell>
          <cell r="R2765">
            <v>0</v>
          </cell>
        </row>
        <row r="2766">
          <cell r="Q2766" t="str">
            <v>1081390.NA4</v>
          </cell>
          <cell r="R2766">
            <v>0</v>
          </cell>
        </row>
        <row r="2767">
          <cell r="Q2767" t="str">
            <v>1081390.NA5</v>
          </cell>
          <cell r="R2767">
            <v>0</v>
          </cell>
        </row>
        <row r="2768">
          <cell r="Q2768" t="str">
            <v>1081399.NA</v>
          </cell>
          <cell r="R2768">
            <v>0</v>
          </cell>
        </row>
        <row r="2769">
          <cell r="Q2769" t="str">
            <v>1081399.S</v>
          </cell>
          <cell r="R2769">
            <v>0</v>
          </cell>
        </row>
        <row r="2770">
          <cell r="Q2770" t="str">
            <v>1081399.SE</v>
          </cell>
          <cell r="R2770">
            <v>0</v>
          </cell>
        </row>
        <row r="2771">
          <cell r="Q2771" t="str">
            <v>1081399.NA1</v>
          </cell>
          <cell r="R2771">
            <v>0</v>
          </cell>
        </row>
        <row r="2772">
          <cell r="Q2772" t="str">
            <v>1081399.NA2</v>
          </cell>
          <cell r="R2772">
            <v>0</v>
          </cell>
        </row>
        <row r="2773">
          <cell r="Q2773" t="str">
            <v>1081399.NA3</v>
          </cell>
          <cell r="R2773">
            <v>0</v>
          </cell>
        </row>
        <row r="2774">
          <cell r="Q2774" t="str">
            <v>1081399.NA4</v>
          </cell>
          <cell r="R2774">
            <v>0</v>
          </cell>
        </row>
        <row r="2775">
          <cell r="Q2775" t="str">
            <v>1081399.NA5</v>
          </cell>
          <cell r="R2775">
            <v>0</v>
          </cell>
        </row>
        <row r="2776">
          <cell r="Q2776" t="str">
            <v>1081399.NA6</v>
          </cell>
          <cell r="R2776">
            <v>0</v>
          </cell>
        </row>
        <row r="2777">
          <cell r="Q2777" t="str">
            <v>TOTAL GENERAL PLANT ACCUM DEPR.NA</v>
          </cell>
          <cell r="R2777">
            <v>-71626091.035196841</v>
          </cell>
        </row>
        <row r="2778">
          <cell r="Q2778" t="str">
            <v>TOTAL GENERAL PLANT ACCUM DEPR.NA1</v>
          </cell>
          <cell r="R2778">
            <v>0</v>
          </cell>
        </row>
        <row r="2779">
          <cell r="Q2779" t="str">
            <v>TOTAL GENERAL PLANT ACCUM DEPR.NA2</v>
          </cell>
          <cell r="R2779">
            <v>0</v>
          </cell>
        </row>
        <row r="2780">
          <cell r="Q2780" t="str">
            <v>TOTAL GENERAL PLANT ACCUM DEPR.NA3</v>
          </cell>
          <cell r="R2780">
            <v>0</v>
          </cell>
        </row>
        <row r="2781">
          <cell r="Q2781" t="str">
            <v>Summary of General Depreciation by Factor.NA</v>
          </cell>
          <cell r="R2781">
            <v>0</v>
          </cell>
        </row>
        <row r="2782">
          <cell r="Q2782" t="str">
            <v>Summary of General Depreciation by Factor.NA1</v>
          </cell>
          <cell r="R2782">
            <v>-20527479.231771927</v>
          </cell>
        </row>
        <row r="2783">
          <cell r="Q2783" t="str">
            <v>Summary of General Depreciation by Factor.NA2</v>
          </cell>
          <cell r="R2783">
            <v>0</v>
          </cell>
        </row>
        <row r="2784">
          <cell r="Q2784" t="str">
            <v>Summary of General Depreciation by Factor.NA3</v>
          </cell>
          <cell r="R2784">
            <v>0</v>
          </cell>
        </row>
        <row r="2785">
          <cell r="Q2785" t="str">
            <v>Summary of General Depreciation by Factor.NA4</v>
          </cell>
          <cell r="R2785">
            <v>0</v>
          </cell>
        </row>
        <row r="2786">
          <cell r="Q2786" t="str">
            <v>Summary of General Depreciation by Factor.NA5</v>
          </cell>
          <cell r="R2786">
            <v>-5917352.0310898861</v>
          </cell>
        </row>
        <row r="2787">
          <cell r="Q2787" t="str">
            <v>Summary of General Depreciation by Factor.NA6</v>
          </cell>
          <cell r="R2787">
            <v>-543162.79188995447</v>
          </cell>
        </row>
        <row r="2788">
          <cell r="Q2788" t="str">
            <v>Summary of General Depreciation by Factor.NA7</v>
          </cell>
          <cell r="R2788">
            <v>-6.9773846625331473</v>
          </cell>
        </row>
        <row r="2789">
          <cell r="Q2789" t="str">
            <v>Summary of General Depreciation by Factor.NA8</v>
          </cell>
          <cell r="R2789">
            <v>0</v>
          </cell>
        </row>
        <row r="2790">
          <cell r="Q2790" t="str">
            <v>Summary of General Depreciation by Factor.NA9</v>
          </cell>
          <cell r="R2790">
            <v>-4212150.4485926861</v>
          </cell>
        </row>
        <row r="2791">
          <cell r="Q2791" t="str">
            <v>Summary of General Depreciation by Factor.NA10</v>
          </cell>
          <cell r="R2791">
            <v>0</v>
          </cell>
        </row>
        <row r="2792">
          <cell r="Q2792" t="str">
            <v>Summary of General Depreciation by Factor.NA11</v>
          </cell>
          <cell r="R2792">
            <v>0</v>
          </cell>
        </row>
        <row r="2793">
          <cell r="Q2793" t="str">
            <v>Summary of General Depreciation by Factor.NA12</v>
          </cell>
          <cell r="R2793">
            <v>0</v>
          </cell>
        </row>
        <row r="2794">
          <cell r="Q2794" t="str">
            <v>Summary of General Depreciation by Factor.NA13</v>
          </cell>
          <cell r="R2794">
            <v>0</v>
          </cell>
        </row>
        <row r="2795">
          <cell r="Q2795" t="str">
            <v>Summary of General Depreciation by Factor.NA14</v>
          </cell>
          <cell r="R2795">
            <v>-1170340.9648384845</v>
          </cell>
        </row>
        <row r="2796">
          <cell r="Q2796" t="str">
            <v>Summary of General Depreciation by Factor.NA15</v>
          </cell>
          <cell r="R2796">
            <v>0</v>
          </cell>
        </row>
        <row r="2797">
          <cell r="Q2797" t="str">
            <v>Total General Depreciation by Factor.NA</v>
          </cell>
          <cell r="R2797">
            <v>-32370492.445567604</v>
          </cell>
        </row>
        <row r="2798">
          <cell r="Q2798" t="str">
            <v>Total General Depreciation by Factor.NA1</v>
          </cell>
          <cell r="R2798">
            <v>0</v>
          </cell>
        </row>
        <row r="2799">
          <cell r="Q2799" t="str">
            <v>Total General Depreciation by Factor.NA2</v>
          </cell>
          <cell r="R2799">
            <v>0</v>
          </cell>
        </row>
        <row r="2800">
          <cell r="Q2800" t="str">
            <v>TOTAL ACCUM DEPR - PLANT IN SERV.NA</v>
          </cell>
          <cell r="R2800">
            <v>-639633916.47395492</v>
          </cell>
        </row>
        <row r="2801">
          <cell r="Q2801" t="str">
            <v>111SP.NA</v>
          </cell>
          <cell r="R2801">
            <v>0</v>
          </cell>
        </row>
        <row r="2802">
          <cell r="Q2802" t="str">
            <v>111SP.CAGW</v>
          </cell>
          <cell r="R2802">
            <v>0</v>
          </cell>
        </row>
        <row r="2803">
          <cell r="Q2803" t="str">
            <v>111SP.CAGW1</v>
          </cell>
          <cell r="R2803">
            <v>0</v>
          </cell>
        </row>
        <row r="2804">
          <cell r="Q2804" t="str">
            <v>111SP.CAGE</v>
          </cell>
          <cell r="R2804">
            <v>0</v>
          </cell>
        </row>
        <row r="2805">
          <cell r="Q2805" t="str">
            <v>111SP.SG</v>
          </cell>
          <cell r="R2805">
            <v>0</v>
          </cell>
        </row>
        <row r="2806">
          <cell r="Q2806" t="str">
            <v>111SP.NA1</v>
          </cell>
          <cell r="R2806">
            <v>0</v>
          </cell>
        </row>
        <row r="2807">
          <cell r="Q2807" t="str">
            <v>111SP.NA2</v>
          </cell>
          <cell r="R2807">
            <v>0</v>
          </cell>
        </row>
        <row r="2808">
          <cell r="Q2808" t="str">
            <v>111SP.NA3</v>
          </cell>
          <cell r="R2808">
            <v>0</v>
          </cell>
        </row>
        <row r="2809">
          <cell r="Q2809" t="str">
            <v>111GP.NA</v>
          </cell>
          <cell r="R2809">
            <v>0</v>
          </cell>
        </row>
        <row r="2810">
          <cell r="Q2810" t="str">
            <v>111GP.S</v>
          </cell>
          <cell r="R2810">
            <v>-1285311.98</v>
          </cell>
        </row>
        <row r="2811">
          <cell r="Q2811" t="str">
            <v>111GP.CN</v>
          </cell>
          <cell r="R2811">
            <v>-216102.94398699625</v>
          </cell>
        </row>
        <row r="2812">
          <cell r="Q2812" t="str">
            <v>111GP.SG</v>
          </cell>
          <cell r="R2812">
            <v>0</v>
          </cell>
        </row>
        <row r="2813">
          <cell r="Q2813" t="str">
            <v>111GP.SO</v>
          </cell>
          <cell r="R2813">
            <v>-861515.71725301689</v>
          </cell>
        </row>
        <row r="2814">
          <cell r="Q2814" t="str">
            <v>111GP.CAGW</v>
          </cell>
          <cell r="R2814">
            <v>-5464.3041057516284</v>
          </cell>
        </row>
        <row r="2815">
          <cell r="Q2815" t="str">
            <v>111GP.CAGE</v>
          </cell>
          <cell r="R2815">
            <v>0</v>
          </cell>
        </row>
        <row r="2816">
          <cell r="Q2816" t="str">
            <v>111GP.CAEW</v>
          </cell>
          <cell r="R2816">
            <v>0</v>
          </cell>
        </row>
        <row r="2817">
          <cell r="Q2817" t="str">
            <v>111GP.CAEE</v>
          </cell>
          <cell r="R2817">
            <v>0</v>
          </cell>
        </row>
        <row r="2818">
          <cell r="Q2818" t="str">
            <v>111GP.SE</v>
          </cell>
          <cell r="R2818">
            <v>0</v>
          </cell>
        </row>
        <row r="2819">
          <cell r="Q2819" t="str">
            <v>111GP.NA1</v>
          </cell>
          <cell r="R2819">
            <v>-2368394.945345765</v>
          </cell>
        </row>
        <row r="2820">
          <cell r="Q2820" t="str">
            <v>111GP.NA2</v>
          </cell>
          <cell r="R2820">
            <v>0</v>
          </cell>
        </row>
        <row r="2821">
          <cell r="Q2821" t="str">
            <v>111GP.NA3</v>
          </cell>
          <cell r="R2821">
            <v>0</v>
          </cell>
        </row>
        <row r="2822">
          <cell r="Q2822" t="str">
            <v>111HP.NA</v>
          </cell>
          <cell r="R2822">
            <v>0</v>
          </cell>
        </row>
        <row r="2823">
          <cell r="Q2823" t="str">
            <v>111HP.DGP</v>
          </cell>
          <cell r="R2823">
            <v>0</v>
          </cell>
        </row>
        <row r="2824">
          <cell r="Q2824" t="str">
            <v>111HP.DGU</v>
          </cell>
          <cell r="R2824">
            <v>0</v>
          </cell>
        </row>
        <row r="2825">
          <cell r="Q2825" t="str">
            <v>111HP.SG</v>
          </cell>
          <cell r="R2825">
            <v>0</v>
          </cell>
        </row>
        <row r="2826">
          <cell r="Q2826" t="str">
            <v>111HP.CAGW</v>
          </cell>
          <cell r="R2826">
            <v>-172658.58284123777</v>
          </cell>
        </row>
        <row r="2827">
          <cell r="Q2827" t="str">
            <v>111HP.CAGE</v>
          </cell>
          <cell r="R2827">
            <v>0</v>
          </cell>
        </row>
        <row r="2828">
          <cell r="Q2828" t="str">
            <v>111HP.CAGE1</v>
          </cell>
          <cell r="R2828">
            <v>0</v>
          </cell>
        </row>
        <row r="2829">
          <cell r="Q2829" t="str">
            <v>111HP.NA1</v>
          </cell>
          <cell r="R2829">
            <v>-172658.58284123777</v>
          </cell>
        </row>
        <row r="2830">
          <cell r="Q2830" t="str">
            <v>111HP.NA2</v>
          </cell>
          <cell r="R2830">
            <v>0</v>
          </cell>
        </row>
        <row r="2831">
          <cell r="Q2831" t="str">
            <v>111HP.NA3</v>
          </cell>
          <cell r="R2831">
            <v>0</v>
          </cell>
        </row>
        <row r="2832">
          <cell r="Q2832" t="str">
            <v>111IP.NA</v>
          </cell>
          <cell r="R2832">
            <v>0</v>
          </cell>
        </row>
        <row r="2833">
          <cell r="Q2833" t="str">
            <v>111IP.S</v>
          </cell>
          <cell r="R2833">
            <v>0</v>
          </cell>
        </row>
        <row r="2834">
          <cell r="Q2834" t="str">
            <v>111IP.DGP</v>
          </cell>
          <cell r="R2834">
            <v>0</v>
          </cell>
        </row>
        <row r="2835">
          <cell r="Q2835" t="str">
            <v>111IP.DGU</v>
          </cell>
          <cell r="R2835">
            <v>0</v>
          </cell>
        </row>
        <row r="2836">
          <cell r="Q2836" t="str">
            <v>111IP.CAEW</v>
          </cell>
          <cell r="R2836">
            <v>0</v>
          </cell>
        </row>
        <row r="2837">
          <cell r="Q2837" t="str">
            <v>111IP.CAEE</v>
          </cell>
          <cell r="R2837">
            <v>0</v>
          </cell>
        </row>
        <row r="2838">
          <cell r="Q2838" t="str">
            <v>111IP.SE</v>
          </cell>
          <cell r="R2838">
            <v>0</v>
          </cell>
        </row>
        <row r="2839">
          <cell r="Q2839" t="str">
            <v>111IP.SG</v>
          </cell>
          <cell r="R2839">
            <v>-1243694.4140198212</v>
          </cell>
        </row>
        <row r="2840">
          <cell r="Q2840" t="str">
            <v>111IP.CAGW</v>
          </cell>
          <cell r="R2840">
            <v>0</v>
          </cell>
        </row>
        <row r="2841">
          <cell r="Q2841" t="str">
            <v>111IP.CAGE</v>
          </cell>
          <cell r="R2841">
            <v>0</v>
          </cell>
        </row>
        <row r="2842">
          <cell r="Q2842" t="str">
            <v>111IP.CN</v>
          </cell>
          <cell r="R2842">
            <v>-7564516.8573547741</v>
          </cell>
        </row>
        <row r="2843">
          <cell r="Q2843" t="str">
            <v>111IP.CAGE1</v>
          </cell>
          <cell r="R2843">
            <v>0</v>
          </cell>
        </row>
        <row r="2844">
          <cell r="Q2844" t="str">
            <v>111IP.CAGE2</v>
          </cell>
          <cell r="R2844">
            <v>0</v>
          </cell>
        </row>
        <row r="2845">
          <cell r="Q2845" t="str">
            <v>111IP.CAGW1</v>
          </cell>
          <cell r="R2845">
            <v>-16274263.079393109</v>
          </cell>
        </row>
        <row r="2846">
          <cell r="Q2846" t="str">
            <v>111IP.CAGE3</v>
          </cell>
          <cell r="R2846">
            <v>0</v>
          </cell>
        </row>
        <row r="2847">
          <cell r="Q2847" t="str">
            <v>111IP.JBG</v>
          </cell>
          <cell r="R2847">
            <v>-2657.798983186944</v>
          </cell>
        </row>
        <row r="2848">
          <cell r="Q2848" t="str">
            <v>111IP.SO</v>
          </cell>
          <cell r="R2848">
            <v>-18642971.81078282</v>
          </cell>
        </row>
        <row r="2849">
          <cell r="Q2849" t="str">
            <v>111IP.NA1</v>
          </cell>
          <cell r="R2849">
            <v>-43728103.960533708</v>
          </cell>
        </row>
        <row r="2850">
          <cell r="Q2850" t="str">
            <v>111IP.NA2</v>
          </cell>
          <cell r="R2850">
            <v>0</v>
          </cell>
        </row>
        <row r="2851">
          <cell r="Q2851" t="str">
            <v>111IP.OTH</v>
          </cell>
          <cell r="R2851">
            <v>0</v>
          </cell>
        </row>
        <row r="2852">
          <cell r="Q2852" t="str">
            <v>111IP.NA3</v>
          </cell>
          <cell r="R2852">
            <v>-43728103.960533708</v>
          </cell>
        </row>
        <row r="2853">
          <cell r="Q2853" t="str">
            <v>111IP.NA4</v>
          </cell>
          <cell r="R2853">
            <v>0</v>
          </cell>
        </row>
        <row r="2854">
          <cell r="Q2854" t="str">
            <v>111390.NA</v>
          </cell>
          <cell r="R2854">
            <v>0</v>
          </cell>
        </row>
        <row r="2855">
          <cell r="Q2855" t="str">
            <v>111390.S</v>
          </cell>
          <cell r="R2855">
            <v>0</v>
          </cell>
        </row>
        <row r="2856">
          <cell r="Q2856" t="str">
            <v>111390.SG</v>
          </cell>
          <cell r="R2856">
            <v>71966.165772594439</v>
          </cell>
        </row>
        <row r="2857">
          <cell r="Q2857" t="str">
            <v>111390.CAGE</v>
          </cell>
          <cell r="R2857">
            <v>0</v>
          </cell>
        </row>
        <row r="2858">
          <cell r="Q2858" t="str">
            <v>111390.CAGW</v>
          </cell>
          <cell r="R2858">
            <v>596488.82518557762</v>
          </cell>
        </row>
        <row r="2859">
          <cell r="Q2859" t="str">
            <v>111390.SO</v>
          </cell>
          <cell r="R2859">
            <v>596488.82518557762</v>
          </cell>
        </row>
        <row r="2860">
          <cell r="Q2860" t="str">
            <v>111390.NA1</v>
          </cell>
          <cell r="R2860">
            <v>1264943.8161437497</v>
          </cell>
        </row>
        <row r="2861">
          <cell r="Q2861" t="str">
            <v>111390.NA2</v>
          </cell>
          <cell r="R2861">
            <v>0</v>
          </cell>
        </row>
        <row r="2862">
          <cell r="Q2862" t="str">
            <v>111390.NA3</v>
          </cell>
          <cell r="R2862">
            <v>-1264943.8161437497</v>
          </cell>
        </row>
        <row r="2863">
          <cell r="Q2863" t="str">
            <v>111390.NA4</v>
          </cell>
          <cell r="R2863">
            <v>0</v>
          </cell>
        </row>
        <row r="2864">
          <cell r="Q2864" t="str">
            <v>TOTAL ACCUM PROV FOR AMORTIZ.NA</v>
          </cell>
          <cell r="R2864">
            <v>-46269157.488720722</v>
          </cell>
        </row>
        <row r="2865">
          <cell r="Q2865" t="str">
            <v>AMA.NA</v>
          </cell>
          <cell r="R2865">
            <v>0</v>
          </cell>
        </row>
        <row r="2866">
          <cell r="Q2866" t="str">
            <v>AMA.NA1</v>
          </cell>
          <cell r="R2866">
            <v>0</v>
          </cell>
        </row>
        <row r="2867">
          <cell r="Q2867" t="str">
            <v>AMA.NA2</v>
          </cell>
          <cell r="R2867">
            <v>0</v>
          </cell>
        </row>
        <row r="2868">
          <cell r="Q2868" t="str">
            <v>AMA.NA3</v>
          </cell>
          <cell r="R2868">
            <v>0</v>
          </cell>
        </row>
        <row r="2869">
          <cell r="Q2869" t="str">
            <v>Summary of Amortization by Factor.NA</v>
          </cell>
          <cell r="R2869">
            <v>0</v>
          </cell>
        </row>
        <row r="2870">
          <cell r="Q2870" t="str">
            <v>Summary of Amortization by Factor.NA1</v>
          </cell>
          <cell r="R2870">
            <v>-1285311.98</v>
          </cell>
        </row>
        <row r="2871">
          <cell r="Q2871" t="str">
            <v>Summary of Amortization by Factor.NA2</v>
          </cell>
          <cell r="R2871">
            <v>0</v>
          </cell>
        </row>
        <row r="2872">
          <cell r="Q2872" t="str">
            <v>Summary of Amortization by Factor.NA3</v>
          </cell>
          <cell r="R2872">
            <v>0</v>
          </cell>
        </row>
        <row r="2873">
          <cell r="Q2873" t="str">
            <v>Summary of Amortization by Factor.NA4</v>
          </cell>
          <cell r="R2873">
            <v>0</v>
          </cell>
        </row>
        <row r="2874">
          <cell r="Q2874" t="str">
            <v>Summary of Amortization by Factor.NA5</v>
          </cell>
          <cell r="R2874">
            <v>-18907998.70285026</v>
          </cell>
        </row>
        <row r="2875">
          <cell r="Q2875" t="str">
            <v>Summary of Amortization by Factor.NA6</v>
          </cell>
          <cell r="R2875">
            <v>-7780619.8013417702</v>
          </cell>
        </row>
        <row r="2876">
          <cell r="Q2876" t="str">
            <v>Summary of Amortization by Factor.NA7</v>
          </cell>
          <cell r="R2876">
            <v>0</v>
          </cell>
        </row>
        <row r="2877">
          <cell r="Q2877" t="str">
            <v>Summary of Amortization by Factor.NA8</v>
          </cell>
          <cell r="R2877">
            <v>-2657.798983186944</v>
          </cell>
        </row>
        <row r="2878">
          <cell r="Q2878" t="str">
            <v>Summary of Amortization by Factor.NA9</v>
          </cell>
          <cell r="R2878">
            <v>-15855897.14115452</v>
          </cell>
        </row>
        <row r="2879">
          <cell r="Q2879" t="str">
            <v>Summary of Amortization by Factor.NA10</v>
          </cell>
          <cell r="R2879">
            <v>0</v>
          </cell>
        </row>
        <row r="2880">
          <cell r="Q2880" t="str">
            <v>Summary of Amortization by Factor.NA11</v>
          </cell>
          <cell r="R2880">
            <v>0</v>
          </cell>
        </row>
        <row r="2881">
          <cell r="Q2881" t="str">
            <v>Summary of Amortization by Factor.NA12</v>
          </cell>
          <cell r="R2881">
            <v>0</v>
          </cell>
        </row>
        <row r="2882">
          <cell r="Q2882" t="str">
            <v>Summary of Amortization by Factor.NA13</v>
          </cell>
          <cell r="R2882">
            <v>-1171728.2482472267</v>
          </cell>
        </row>
        <row r="2883">
          <cell r="Q2883" t="str">
            <v>Summary of Amortization by Factor.NA14</v>
          </cell>
          <cell r="R2883">
            <v>-1264943.8161437497</v>
          </cell>
        </row>
        <row r="2884">
          <cell r="Q2884" t="str">
            <v>Total Provision For Amortization by Factor.NA</v>
          </cell>
          <cell r="R2884">
            <v>-46269157.488720715</v>
          </cell>
        </row>
      </sheetData>
      <sheetData sheetId="28">
        <row r="5">
          <cell r="B5" t="str">
            <v>Base Case</v>
          </cell>
          <cell r="C5" t="str">
            <v>MSP</v>
          </cell>
          <cell r="D5" t="str">
            <v>WCA</v>
          </cell>
          <cell r="E5" t="str">
            <v>Option1</v>
          </cell>
          <cell r="F5" t="str">
            <v>Option2</v>
          </cell>
          <cell r="H5" t="str">
            <v>Base Case</v>
          </cell>
          <cell r="I5" t="str">
            <v>MSP</v>
          </cell>
          <cell r="J5" t="str">
            <v>WCA</v>
          </cell>
          <cell r="K5" t="str">
            <v>Option1</v>
          </cell>
          <cell r="L5" t="str">
            <v>Option2</v>
          </cell>
        </row>
        <row r="8">
          <cell r="B8" t="str">
            <v>NONE</v>
          </cell>
          <cell r="C8" t="str">
            <v>NONE</v>
          </cell>
          <cell r="D8" t="str">
            <v>NONE</v>
          </cell>
          <cell r="E8" t="str">
            <v>NONE</v>
          </cell>
          <cell r="F8" t="str">
            <v>NONE</v>
          </cell>
          <cell r="H8" t="str">
            <v>DRB</v>
          </cell>
          <cell r="I8" t="str">
            <v>DRB</v>
          </cell>
          <cell r="J8" t="str">
            <v>DRB</v>
          </cell>
          <cell r="K8" t="str">
            <v>DRB</v>
          </cell>
          <cell r="L8" t="str">
            <v>DRB</v>
          </cell>
        </row>
        <row r="13">
          <cell r="B13" t="str">
            <v>NONE</v>
          </cell>
          <cell r="C13" t="str">
            <v>NONE</v>
          </cell>
          <cell r="D13" t="str">
            <v>NONE</v>
          </cell>
          <cell r="E13" t="str">
            <v>NONE</v>
          </cell>
          <cell r="F13" t="str">
            <v>NONE</v>
          </cell>
          <cell r="H13" t="str">
            <v>DRB</v>
          </cell>
          <cell r="I13" t="str">
            <v>DRB</v>
          </cell>
          <cell r="J13" t="str">
            <v>DRB</v>
          </cell>
          <cell r="K13" t="str">
            <v>DRB</v>
          </cell>
          <cell r="L13" t="str">
            <v>DRB</v>
          </cell>
        </row>
        <row r="14">
          <cell r="B14" t="str">
            <v>P</v>
          </cell>
          <cell r="C14" t="str">
            <v>P</v>
          </cell>
          <cell r="D14" t="str">
            <v>P</v>
          </cell>
          <cell r="E14" t="str">
            <v>P</v>
          </cell>
          <cell r="F14" t="str">
            <v>P</v>
          </cell>
          <cell r="H14" t="str">
            <v>DRB</v>
          </cell>
          <cell r="I14" t="str">
            <v>DRB</v>
          </cell>
          <cell r="J14" t="str">
            <v>DRB</v>
          </cell>
          <cell r="K14" t="str">
            <v>DRB</v>
          </cell>
          <cell r="L14" t="str">
            <v>DRB</v>
          </cell>
        </row>
        <row r="15">
          <cell r="B15" t="str">
            <v>PT</v>
          </cell>
          <cell r="C15" t="str">
            <v>PT</v>
          </cell>
          <cell r="D15" t="str">
            <v>PT</v>
          </cell>
          <cell r="E15" t="str">
            <v>PT</v>
          </cell>
          <cell r="F15" t="str">
            <v>PT</v>
          </cell>
          <cell r="H15" t="str">
            <v>DRB</v>
          </cell>
          <cell r="I15" t="str">
            <v>DRB</v>
          </cell>
          <cell r="J15" t="str">
            <v>DRB</v>
          </cell>
          <cell r="K15" t="str">
            <v>DRB</v>
          </cell>
          <cell r="L15" t="str">
            <v>DRB</v>
          </cell>
        </row>
        <row r="19">
          <cell r="B19" t="str">
            <v>NONE</v>
          </cell>
          <cell r="C19" t="str">
            <v>NONE</v>
          </cell>
          <cell r="D19" t="str">
            <v>NONE</v>
          </cell>
          <cell r="E19" t="str">
            <v>NONE</v>
          </cell>
          <cell r="F19" t="str">
            <v>NONE</v>
          </cell>
          <cell r="H19" t="str">
            <v>DRB</v>
          </cell>
          <cell r="I19" t="str">
            <v>DRB</v>
          </cell>
          <cell r="J19" t="str">
            <v>DRB</v>
          </cell>
          <cell r="K19" t="str">
            <v>DRB</v>
          </cell>
          <cell r="L19" t="str">
            <v>DRB</v>
          </cell>
        </row>
        <row r="20">
          <cell r="H20" t="str">
            <v>DRB</v>
          </cell>
          <cell r="I20" t="str">
            <v>DRB</v>
          </cell>
          <cell r="J20" t="str">
            <v>DRB</v>
          </cell>
          <cell r="K20" t="str">
            <v>DRB</v>
          </cell>
          <cell r="L20" t="str">
            <v>DRB</v>
          </cell>
        </row>
        <row r="23">
          <cell r="B23" t="str">
            <v>NONE</v>
          </cell>
          <cell r="C23" t="str">
            <v>NONE</v>
          </cell>
          <cell r="D23" t="str">
            <v>NONE</v>
          </cell>
          <cell r="E23" t="str">
            <v>NONE</v>
          </cell>
          <cell r="F23" t="str">
            <v>NONE</v>
          </cell>
          <cell r="H23" t="str">
            <v>DRB</v>
          </cell>
          <cell r="I23" t="str">
            <v>DRB</v>
          </cell>
          <cell r="J23" t="str">
            <v>DRB</v>
          </cell>
          <cell r="K23" t="str">
            <v>DRB</v>
          </cell>
          <cell r="L23" t="str">
            <v>DRB</v>
          </cell>
        </row>
        <row r="28">
          <cell r="B28" t="str">
            <v>DPW</v>
          </cell>
          <cell r="C28" t="str">
            <v>DPW</v>
          </cell>
          <cell r="D28" t="str">
            <v>DPW</v>
          </cell>
          <cell r="E28" t="str">
            <v>DPW</v>
          </cell>
          <cell r="F28" t="str">
            <v>DPW</v>
          </cell>
          <cell r="H28" t="str">
            <v>DRB</v>
          </cell>
          <cell r="I28" t="str">
            <v>DRB</v>
          </cell>
          <cell r="J28" t="str">
            <v>DRB</v>
          </cell>
          <cell r="K28" t="str">
            <v>DRB</v>
          </cell>
          <cell r="L28" t="str">
            <v>DRB</v>
          </cell>
        </row>
        <row r="29">
          <cell r="B29" t="str">
            <v>GP</v>
          </cell>
          <cell r="C29" t="str">
            <v>GP</v>
          </cell>
          <cell r="D29" t="str">
            <v>GP</v>
          </cell>
          <cell r="E29" t="str">
            <v>GP</v>
          </cell>
          <cell r="F29" t="str">
            <v>GP</v>
          </cell>
          <cell r="H29" t="str">
            <v>DRB</v>
          </cell>
          <cell r="I29" t="str">
            <v>DRB</v>
          </cell>
          <cell r="J29" t="str">
            <v>DRB</v>
          </cell>
          <cell r="K29" t="str">
            <v>DRB</v>
          </cell>
          <cell r="L29" t="str">
            <v>DRB</v>
          </cell>
        </row>
        <row r="35">
          <cell r="B35" t="str">
            <v>P</v>
          </cell>
          <cell r="C35" t="str">
            <v>P</v>
          </cell>
          <cell r="D35" t="str">
            <v>P</v>
          </cell>
          <cell r="E35" t="str">
            <v>P</v>
          </cell>
          <cell r="F35" t="str">
            <v>P</v>
          </cell>
          <cell r="H35" t="str">
            <v>DRB</v>
          </cell>
          <cell r="I35" t="str">
            <v>DRB</v>
          </cell>
          <cell r="J35" t="str">
            <v>DRB</v>
          </cell>
          <cell r="K35" t="str">
            <v>DRB</v>
          </cell>
          <cell r="L35" t="str">
            <v>DRB</v>
          </cell>
        </row>
        <row r="38">
          <cell r="B38" t="str">
            <v>P</v>
          </cell>
          <cell r="C38" t="str">
            <v>P</v>
          </cell>
          <cell r="D38" t="str">
            <v>P</v>
          </cell>
          <cell r="E38" t="str">
            <v>P</v>
          </cell>
          <cell r="F38" t="str">
            <v>P</v>
          </cell>
          <cell r="H38" t="str">
            <v>DRB</v>
          </cell>
          <cell r="I38" t="str">
            <v>DRB</v>
          </cell>
          <cell r="J38" t="str">
            <v>DRB</v>
          </cell>
          <cell r="K38" t="str">
            <v>DRB</v>
          </cell>
          <cell r="L38" t="str">
            <v>DRB</v>
          </cell>
        </row>
        <row r="39">
          <cell r="B39" t="str">
            <v>P</v>
          </cell>
          <cell r="C39" t="str">
            <v>P</v>
          </cell>
          <cell r="D39" t="str">
            <v>P</v>
          </cell>
          <cell r="E39" t="str">
            <v>P</v>
          </cell>
          <cell r="F39" t="str">
            <v>P</v>
          </cell>
          <cell r="H39" t="str">
            <v>DRB</v>
          </cell>
          <cell r="I39" t="str">
            <v>DRB</v>
          </cell>
          <cell r="J39" t="str">
            <v>DRB</v>
          </cell>
          <cell r="K39" t="str">
            <v>DRB</v>
          </cell>
          <cell r="L39" t="str">
            <v>DRB</v>
          </cell>
        </row>
        <row r="40">
          <cell r="B40" t="str">
            <v>P</v>
          </cell>
          <cell r="C40" t="str">
            <v>P</v>
          </cell>
          <cell r="D40" t="str">
            <v>P</v>
          </cell>
          <cell r="E40" t="str">
            <v>P</v>
          </cell>
          <cell r="F40" t="str">
            <v>P</v>
          </cell>
          <cell r="H40" t="str">
            <v>DRB</v>
          </cell>
          <cell r="I40" t="str">
            <v>DRB</v>
          </cell>
          <cell r="J40" t="str">
            <v>DRB</v>
          </cell>
          <cell r="K40" t="str">
            <v>DRB</v>
          </cell>
          <cell r="L40" t="str">
            <v>DRB</v>
          </cell>
        </row>
        <row r="41">
          <cell r="B41" t="str">
            <v>P</v>
          </cell>
          <cell r="C41" t="str">
            <v>P</v>
          </cell>
          <cell r="D41" t="str">
            <v>P</v>
          </cell>
          <cell r="E41" t="str">
            <v>P</v>
          </cell>
          <cell r="F41" t="str">
            <v>P</v>
          </cell>
          <cell r="H41" t="str">
            <v>DRB</v>
          </cell>
          <cell r="I41" t="str">
            <v>DRB</v>
          </cell>
          <cell r="J41" t="str">
            <v>DRB</v>
          </cell>
          <cell r="K41" t="str">
            <v>DRB</v>
          </cell>
          <cell r="L41" t="str">
            <v>DRB</v>
          </cell>
        </row>
        <row r="42">
          <cell r="B42" t="str">
            <v>P</v>
          </cell>
          <cell r="C42" t="str">
            <v>P</v>
          </cell>
          <cell r="D42" t="str">
            <v>P</v>
          </cell>
          <cell r="E42" t="str">
            <v>P</v>
          </cell>
          <cell r="F42" t="str">
            <v>P</v>
          </cell>
          <cell r="H42" t="str">
            <v>DRB</v>
          </cell>
          <cell r="I42" t="str">
            <v>DRB</v>
          </cell>
          <cell r="J42" t="str">
            <v>DRB</v>
          </cell>
          <cell r="K42" t="str">
            <v>DRB</v>
          </cell>
          <cell r="L42" t="str">
            <v>DRB</v>
          </cell>
        </row>
        <row r="43">
          <cell r="B43" t="str">
            <v>P</v>
          </cell>
          <cell r="C43" t="str">
            <v>P</v>
          </cell>
          <cell r="D43" t="str">
            <v>P</v>
          </cell>
          <cell r="E43" t="str">
            <v>P</v>
          </cell>
          <cell r="F43" t="str">
            <v>P</v>
          </cell>
          <cell r="H43" t="str">
            <v>DRB</v>
          </cell>
          <cell r="I43" t="str">
            <v>DRB</v>
          </cell>
          <cell r="J43" t="str">
            <v>DRB</v>
          </cell>
          <cell r="K43" t="str">
            <v>DRB</v>
          </cell>
          <cell r="L43" t="str">
            <v>DRB</v>
          </cell>
        </row>
        <row r="47">
          <cell r="B47" t="str">
            <v>P</v>
          </cell>
          <cell r="C47" t="str">
            <v>P</v>
          </cell>
          <cell r="D47" t="str">
            <v>NONE</v>
          </cell>
          <cell r="E47" t="str">
            <v>NONE</v>
          </cell>
          <cell r="F47" t="str">
            <v>NONE</v>
          </cell>
          <cell r="H47" t="str">
            <v>DRB</v>
          </cell>
          <cell r="I47" t="str">
            <v>DRB</v>
          </cell>
          <cell r="J47" t="str">
            <v>DRB</v>
          </cell>
          <cell r="K47" t="str">
            <v>DRB</v>
          </cell>
          <cell r="L47" t="str">
            <v>DRB</v>
          </cell>
        </row>
        <row r="48">
          <cell r="B48" t="str">
            <v>P</v>
          </cell>
          <cell r="C48" t="str">
            <v>P</v>
          </cell>
          <cell r="D48" t="str">
            <v>P</v>
          </cell>
          <cell r="E48" t="str">
            <v>P</v>
          </cell>
          <cell r="F48" t="str">
            <v>P</v>
          </cell>
          <cell r="H48" t="str">
            <v>DRB</v>
          </cell>
          <cell r="I48" t="str">
            <v>DRB</v>
          </cell>
          <cell r="J48" t="str">
            <v>DRB</v>
          </cell>
          <cell r="K48" t="str">
            <v>DRB</v>
          </cell>
          <cell r="L48" t="str">
            <v>DRB</v>
          </cell>
        </row>
        <row r="50">
          <cell r="B50" t="str">
            <v>REVREQ</v>
          </cell>
          <cell r="C50" t="str">
            <v>REVREQ</v>
          </cell>
          <cell r="D50" t="str">
            <v>REVREQ</v>
          </cell>
          <cell r="E50" t="str">
            <v>REVREQ</v>
          </cell>
          <cell r="F50" t="str">
            <v>REVREQ</v>
          </cell>
          <cell r="H50" t="str">
            <v>DRB</v>
          </cell>
          <cell r="I50" t="str">
            <v>DRB</v>
          </cell>
          <cell r="J50" t="str">
            <v>DRB</v>
          </cell>
          <cell r="K50" t="str">
            <v>DRB</v>
          </cell>
          <cell r="L50" t="str">
            <v>DRB</v>
          </cell>
        </row>
        <row r="51">
          <cell r="B51" t="str">
            <v>DPW</v>
          </cell>
          <cell r="C51" t="str">
            <v>DPW</v>
          </cell>
          <cell r="D51" t="str">
            <v>DPW</v>
          </cell>
          <cell r="E51" t="str">
            <v>DPW</v>
          </cell>
          <cell r="F51" t="str">
            <v>DPW</v>
          </cell>
          <cell r="H51" t="str">
            <v>DRB</v>
          </cell>
          <cell r="I51" t="str">
            <v>DRB</v>
          </cell>
          <cell r="J51" t="str">
            <v>DRB</v>
          </cell>
          <cell r="K51" t="str">
            <v>DRB</v>
          </cell>
          <cell r="L51" t="str">
            <v>DRB</v>
          </cell>
        </row>
        <row r="57">
          <cell r="B57" t="str">
            <v>CUST</v>
          </cell>
          <cell r="C57" t="str">
            <v>CUST</v>
          </cell>
          <cell r="D57" t="str">
            <v>CUST</v>
          </cell>
          <cell r="E57" t="str">
            <v>CUST</v>
          </cell>
          <cell r="F57" t="str">
            <v>CUST</v>
          </cell>
          <cell r="H57" t="str">
            <v>CUST</v>
          </cell>
          <cell r="I57" t="str">
            <v>CUST</v>
          </cell>
          <cell r="J57" t="str">
            <v>CUST</v>
          </cell>
          <cell r="K57" t="str">
            <v>CUST</v>
          </cell>
          <cell r="L57" t="str">
            <v>CUST</v>
          </cell>
        </row>
        <row r="58">
          <cell r="B58" t="str">
            <v>CUST</v>
          </cell>
          <cell r="C58" t="str">
            <v>CUST</v>
          </cell>
          <cell r="D58" t="str">
            <v>CUST</v>
          </cell>
          <cell r="E58" t="str">
            <v>CUST</v>
          </cell>
          <cell r="F58" t="str">
            <v>CUST</v>
          </cell>
          <cell r="H58" t="str">
            <v>CUST</v>
          </cell>
          <cell r="I58" t="str">
            <v>CUST</v>
          </cell>
          <cell r="J58" t="str">
            <v>CUST</v>
          </cell>
          <cell r="K58" t="str">
            <v>CUST</v>
          </cell>
          <cell r="L58" t="str">
            <v>CUST</v>
          </cell>
        </row>
        <row r="62">
          <cell r="B62" t="str">
            <v>CUST</v>
          </cell>
          <cell r="C62" t="str">
            <v>CUST</v>
          </cell>
          <cell r="D62" t="str">
            <v>CUST</v>
          </cell>
          <cell r="E62" t="str">
            <v>CUST</v>
          </cell>
          <cell r="F62" t="str">
            <v>CUST</v>
          </cell>
          <cell r="H62" t="str">
            <v>CUST</v>
          </cell>
          <cell r="I62" t="str">
            <v>CUST</v>
          </cell>
          <cell r="J62" t="str">
            <v>CUST</v>
          </cell>
          <cell r="K62" t="str">
            <v>CUST</v>
          </cell>
          <cell r="L62" t="str">
            <v>CUST</v>
          </cell>
        </row>
        <row r="63">
          <cell r="B63" t="str">
            <v>GP</v>
          </cell>
          <cell r="C63" t="str">
            <v>GP</v>
          </cell>
          <cell r="D63" t="str">
            <v>GP</v>
          </cell>
          <cell r="E63" t="str">
            <v>GP</v>
          </cell>
          <cell r="F63" t="str">
            <v>GP</v>
          </cell>
          <cell r="H63" t="str">
            <v>PLNT</v>
          </cell>
          <cell r="I63" t="str">
            <v>PLNT</v>
          </cell>
          <cell r="J63" t="str">
            <v>PLNT</v>
          </cell>
          <cell r="K63" t="str">
            <v>PLNT</v>
          </cell>
          <cell r="L63" t="str">
            <v>PLNT</v>
          </cell>
        </row>
        <row r="64">
          <cell r="B64" t="str">
            <v>GP</v>
          </cell>
          <cell r="C64" t="str">
            <v>GP</v>
          </cell>
          <cell r="D64" t="str">
            <v>GP</v>
          </cell>
          <cell r="E64" t="str">
            <v>GP</v>
          </cell>
          <cell r="F64" t="str">
            <v>GP</v>
          </cell>
          <cell r="H64" t="str">
            <v>PLNT</v>
          </cell>
          <cell r="I64" t="str">
            <v>PLNT</v>
          </cell>
          <cell r="J64" t="str">
            <v>PLNT</v>
          </cell>
          <cell r="K64" t="str">
            <v>PLNT</v>
          </cell>
          <cell r="L64" t="str">
            <v>PLNT</v>
          </cell>
        </row>
        <row r="68">
          <cell r="B68" t="str">
            <v>P</v>
          </cell>
          <cell r="C68" t="str">
            <v>P</v>
          </cell>
          <cell r="D68" t="str">
            <v>P</v>
          </cell>
          <cell r="E68" t="str">
            <v>P</v>
          </cell>
          <cell r="F68" t="str">
            <v>P</v>
          </cell>
          <cell r="H68" t="str">
            <v>PLNT</v>
          </cell>
          <cell r="I68" t="str">
            <v>PLNT</v>
          </cell>
          <cell r="J68" t="str">
            <v>PLNT</v>
          </cell>
          <cell r="K68" t="str">
            <v>PLNT</v>
          </cell>
          <cell r="L68" t="str">
            <v>PLNT</v>
          </cell>
        </row>
        <row r="69">
          <cell r="B69" t="str">
            <v>P</v>
          </cell>
          <cell r="C69" t="str">
            <v>P</v>
          </cell>
          <cell r="D69" t="str">
            <v>P</v>
          </cell>
          <cell r="E69" t="str">
            <v>P</v>
          </cell>
          <cell r="F69" t="str">
            <v>P</v>
          </cell>
          <cell r="H69" t="str">
            <v>PLNT</v>
          </cell>
          <cell r="I69" t="str">
            <v>PLNT</v>
          </cell>
          <cell r="J69" t="str">
            <v>PLNT</v>
          </cell>
          <cell r="K69" t="str">
            <v>PLNT</v>
          </cell>
          <cell r="L69" t="str">
            <v>PLNT</v>
          </cell>
        </row>
        <row r="73">
          <cell r="B73" t="str">
            <v>DPW</v>
          </cell>
          <cell r="C73" t="str">
            <v>DPW</v>
          </cell>
          <cell r="D73" t="str">
            <v>DPW</v>
          </cell>
          <cell r="E73" t="str">
            <v>DPW</v>
          </cell>
          <cell r="F73" t="str">
            <v>DPW</v>
          </cell>
          <cell r="H73" t="str">
            <v>PLNT</v>
          </cell>
          <cell r="I73" t="str">
            <v>PLNT</v>
          </cell>
          <cell r="J73" t="str">
            <v>PLNT</v>
          </cell>
          <cell r="K73" t="str">
            <v>PLNT</v>
          </cell>
          <cell r="L73" t="str">
            <v>PLNT</v>
          </cell>
        </row>
        <row r="74">
          <cell r="B74" t="str">
            <v>P</v>
          </cell>
          <cell r="C74" t="str">
            <v>P</v>
          </cell>
          <cell r="D74" t="str">
            <v>P</v>
          </cell>
          <cell r="E74" t="str">
            <v>P</v>
          </cell>
          <cell r="F74" t="str">
            <v>P</v>
          </cell>
          <cell r="H74" t="str">
            <v>PLNT</v>
          </cell>
          <cell r="I74" t="str">
            <v>PLNT</v>
          </cell>
          <cell r="J74" t="str">
            <v>PLNT</v>
          </cell>
          <cell r="K74" t="str">
            <v>PLNT</v>
          </cell>
          <cell r="L74" t="str">
            <v>PLNT</v>
          </cell>
        </row>
        <row r="75">
          <cell r="B75" t="str">
            <v>P</v>
          </cell>
          <cell r="C75" t="str">
            <v>P</v>
          </cell>
          <cell r="D75" t="str">
            <v>P</v>
          </cell>
          <cell r="E75" t="str">
            <v>P</v>
          </cell>
          <cell r="F75" t="str">
            <v>P</v>
          </cell>
          <cell r="H75" t="str">
            <v>PLNT</v>
          </cell>
          <cell r="I75" t="str">
            <v>PLNT</v>
          </cell>
          <cell r="J75" t="str">
            <v>PLNT</v>
          </cell>
          <cell r="K75" t="str">
            <v>PLNT</v>
          </cell>
          <cell r="L75" t="str">
            <v>PLNT</v>
          </cell>
        </row>
        <row r="76">
          <cell r="B76" t="str">
            <v>P</v>
          </cell>
          <cell r="C76" t="str">
            <v>P</v>
          </cell>
          <cell r="D76" t="str">
            <v>P</v>
          </cell>
          <cell r="E76" t="str">
            <v>P</v>
          </cell>
          <cell r="F76" t="str">
            <v>P</v>
          </cell>
          <cell r="H76" t="str">
            <v>PLNT</v>
          </cell>
          <cell r="I76" t="str">
            <v>PLNT</v>
          </cell>
          <cell r="J76" t="str">
            <v>PLNT</v>
          </cell>
          <cell r="K76" t="str">
            <v>PLNT</v>
          </cell>
          <cell r="L76" t="str">
            <v>PLNT</v>
          </cell>
        </row>
        <row r="77">
          <cell r="B77" t="str">
            <v>GP</v>
          </cell>
          <cell r="C77" t="str">
            <v>GP</v>
          </cell>
          <cell r="D77" t="str">
            <v>GP</v>
          </cell>
          <cell r="E77" t="str">
            <v>GP</v>
          </cell>
          <cell r="F77" t="str">
            <v>GP</v>
          </cell>
          <cell r="H77" t="str">
            <v>PLNT</v>
          </cell>
          <cell r="I77" t="str">
            <v>PLNT</v>
          </cell>
          <cell r="J77" t="str">
            <v>PLNT</v>
          </cell>
          <cell r="K77" t="str">
            <v>PLNT</v>
          </cell>
          <cell r="L77" t="str">
            <v>PLNT</v>
          </cell>
        </row>
        <row r="81">
          <cell r="B81" t="str">
            <v>DMSC</v>
          </cell>
          <cell r="C81" t="str">
            <v>DMSC</v>
          </cell>
          <cell r="D81" t="str">
            <v>DMSC</v>
          </cell>
          <cell r="E81" t="str">
            <v>DMSC</v>
          </cell>
          <cell r="F81" t="str">
            <v>DMSC</v>
          </cell>
          <cell r="H81" t="str">
            <v>PLNT</v>
          </cell>
          <cell r="I81" t="str">
            <v>PLNT</v>
          </cell>
          <cell r="J81" t="str">
            <v>PLNT</v>
          </cell>
          <cell r="K81" t="str">
            <v>PLNT</v>
          </cell>
          <cell r="L81" t="str">
            <v>PLNT</v>
          </cell>
        </row>
        <row r="82">
          <cell r="B82" t="str">
            <v>CUST</v>
          </cell>
          <cell r="C82" t="str">
            <v>CUST</v>
          </cell>
          <cell r="D82" t="str">
            <v>OTHSGR</v>
          </cell>
          <cell r="E82" t="str">
            <v>CUST</v>
          </cell>
          <cell r="F82" t="str">
            <v>CUST</v>
          </cell>
          <cell r="H82" t="str">
            <v>CUST</v>
          </cell>
          <cell r="I82" t="str">
            <v>CUST</v>
          </cell>
          <cell r="J82" t="str">
            <v>PLNT</v>
          </cell>
          <cell r="K82" t="str">
            <v>CUST</v>
          </cell>
          <cell r="L82" t="str">
            <v>CUST</v>
          </cell>
        </row>
        <row r="83">
          <cell r="B83" t="str">
            <v>OTHSGR</v>
          </cell>
          <cell r="C83" t="str">
            <v>OTHSGR</v>
          </cell>
          <cell r="D83" t="str">
            <v>OTHSGR</v>
          </cell>
          <cell r="E83" t="str">
            <v>OTHSGR</v>
          </cell>
          <cell r="F83" t="str">
            <v>OTHSGR</v>
          </cell>
          <cell r="H83" t="str">
            <v>PLNT</v>
          </cell>
          <cell r="I83" t="str">
            <v>PLNT</v>
          </cell>
          <cell r="J83" t="str">
            <v>PLNT</v>
          </cell>
          <cell r="K83" t="str">
            <v>PLNT</v>
          </cell>
          <cell r="L83" t="str">
            <v>PLNT</v>
          </cell>
        </row>
        <row r="84">
          <cell r="B84" t="str">
            <v>OTHSGR</v>
          </cell>
          <cell r="C84" t="str">
            <v>OTHSGR</v>
          </cell>
          <cell r="D84" t="str">
            <v>OTHSGR</v>
          </cell>
          <cell r="E84" t="str">
            <v>OTHSGR</v>
          </cell>
          <cell r="F84" t="str">
            <v>OTHSGR</v>
          </cell>
          <cell r="H84" t="str">
            <v>PLNT</v>
          </cell>
          <cell r="I84" t="str">
            <v>PLNT</v>
          </cell>
          <cell r="J84" t="str">
            <v>PLNT</v>
          </cell>
          <cell r="K84" t="str">
            <v>PLNT</v>
          </cell>
          <cell r="L84" t="str">
            <v>PLNT</v>
          </cell>
        </row>
        <row r="85">
          <cell r="B85" t="str">
            <v>OTHSO</v>
          </cell>
          <cell r="C85" t="str">
            <v>OTHSO</v>
          </cell>
          <cell r="D85" t="str">
            <v>OTHSO</v>
          </cell>
          <cell r="E85" t="str">
            <v>OTHSO</v>
          </cell>
          <cell r="F85" t="str">
            <v>OTHSO</v>
          </cell>
          <cell r="H85" t="str">
            <v>PLNT</v>
          </cell>
          <cell r="I85" t="str">
            <v>PLNT</v>
          </cell>
          <cell r="J85" t="str">
            <v>PLNT</v>
          </cell>
          <cell r="K85" t="str">
            <v>PLNT</v>
          </cell>
          <cell r="L85" t="str">
            <v>PLNT</v>
          </cell>
        </row>
        <row r="86">
          <cell r="B86" t="str">
            <v>OTHSGR</v>
          </cell>
          <cell r="C86" t="str">
            <v>OTHSGR</v>
          </cell>
          <cell r="D86" t="str">
            <v>OTHSGR</v>
          </cell>
          <cell r="E86" t="str">
            <v>OTHSGR</v>
          </cell>
          <cell r="F86" t="str">
            <v>OTHSGR</v>
          </cell>
          <cell r="H86" t="str">
            <v>PLNT</v>
          </cell>
          <cell r="I86" t="str">
            <v>PLNT</v>
          </cell>
          <cell r="J86" t="str">
            <v>PLNT</v>
          </cell>
          <cell r="K86" t="str">
            <v>PLNT</v>
          </cell>
          <cell r="L86" t="str">
            <v>PLNT</v>
          </cell>
        </row>
        <row r="87">
          <cell r="B87" t="str">
            <v>P</v>
          </cell>
          <cell r="C87" t="str">
            <v>P</v>
          </cell>
          <cell r="D87" t="str">
            <v>OTHSE</v>
          </cell>
          <cell r="E87" t="str">
            <v>OTHSGR</v>
          </cell>
          <cell r="F87" t="str">
            <v>OTHSGR</v>
          </cell>
          <cell r="H87" t="str">
            <v>PLNT</v>
          </cell>
          <cell r="I87" t="str">
            <v>PLNT</v>
          </cell>
          <cell r="J87" t="str">
            <v>PLNT</v>
          </cell>
          <cell r="K87" t="str">
            <v>PLNT</v>
          </cell>
          <cell r="L87" t="str">
            <v>PLNT</v>
          </cell>
        </row>
        <row r="88">
          <cell r="H88" t="str">
            <v>PLNT</v>
          </cell>
          <cell r="I88" t="str">
            <v>PLNT</v>
          </cell>
          <cell r="J88" t="str">
            <v>PLNT</v>
          </cell>
          <cell r="K88" t="str">
            <v>PLNT</v>
          </cell>
          <cell r="L88" t="str">
            <v>PLNT</v>
          </cell>
        </row>
        <row r="96">
          <cell r="B96" t="str">
            <v>DPW</v>
          </cell>
          <cell r="C96" t="str">
            <v>DPW</v>
          </cell>
          <cell r="D96" t="str">
            <v>DPW</v>
          </cell>
          <cell r="E96" t="str">
            <v>DPW</v>
          </cell>
          <cell r="F96" t="str">
            <v>DPW</v>
          </cell>
          <cell r="H96" t="str">
            <v>PLNT</v>
          </cell>
          <cell r="I96" t="str">
            <v>PLNT</v>
          </cell>
          <cell r="J96" t="str">
            <v>PLNT</v>
          </cell>
          <cell r="K96" t="str">
            <v>PLNT</v>
          </cell>
          <cell r="L96" t="str">
            <v>PLNT</v>
          </cell>
        </row>
        <row r="97">
          <cell r="B97" t="str">
            <v>T</v>
          </cell>
          <cell r="C97" t="str">
            <v>T</v>
          </cell>
          <cell r="D97" t="str">
            <v>T</v>
          </cell>
          <cell r="E97" t="str">
            <v>T</v>
          </cell>
          <cell r="F97" t="str">
            <v>T</v>
          </cell>
          <cell r="H97" t="str">
            <v>PLNT</v>
          </cell>
          <cell r="I97" t="str">
            <v>PLNT</v>
          </cell>
          <cell r="J97" t="str">
            <v>PLNT</v>
          </cell>
          <cell r="K97" t="str">
            <v>PLNT</v>
          </cell>
          <cell r="L97" t="str">
            <v>PLNT</v>
          </cell>
        </row>
        <row r="98">
          <cell r="B98" t="str">
            <v>G</v>
          </cell>
          <cell r="C98" t="str">
            <v>G</v>
          </cell>
          <cell r="D98" t="str">
            <v>G</v>
          </cell>
          <cell r="E98" t="str">
            <v>G</v>
          </cell>
          <cell r="F98" t="str">
            <v>G</v>
          </cell>
          <cell r="H98" t="str">
            <v>PLNT</v>
          </cell>
          <cell r="I98" t="str">
            <v>PLNT</v>
          </cell>
          <cell r="J98" t="str">
            <v>PLNT</v>
          </cell>
          <cell r="K98" t="str">
            <v>PLNT</v>
          </cell>
          <cell r="L98" t="str">
            <v>PLNT</v>
          </cell>
        </row>
        <row r="99">
          <cell r="B99" t="str">
            <v>T</v>
          </cell>
          <cell r="C99" t="str">
            <v>T</v>
          </cell>
          <cell r="D99" t="str">
            <v>T</v>
          </cell>
          <cell r="E99" t="str">
            <v>T</v>
          </cell>
          <cell r="F99" t="str">
            <v>T</v>
          </cell>
          <cell r="H99" t="str">
            <v>PLNT</v>
          </cell>
          <cell r="I99" t="str">
            <v>PLNT</v>
          </cell>
          <cell r="J99" t="str">
            <v>PLNT</v>
          </cell>
          <cell r="K99" t="str">
            <v>PLNT</v>
          </cell>
          <cell r="L99" t="str">
            <v>PLNT</v>
          </cell>
        </row>
        <row r="100">
          <cell r="B100" t="str">
            <v>P</v>
          </cell>
          <cell r="C100" t="str">
            <v>P</v>
          </cell>
          <cell r="D100" t="str">
            <v>P</v>
          </cell>
          <cell r="E100" t="str">
            <v>P</v>
          </cell>
          <cell r="F100" t="str">
            <v>P</v>
          </cell>
          <cell r="H100" t="str">
            <v>PLNT</v>
          </cell>
          <cell r="I100" t="str">
            <v>PLNT</v>
          </cell>
          <cell r="J100" t="str">
            <v>PLNT</v>
          </cell>
          <cell r="K100" t="str">
            <v>PLNT</v>
          </cell>
          <cell r="L100" t="str">
            <v>PLNT</v>
          </cell>
        </row>
        <row r="104">
          <cell r="B104" t="str">
            <v>DPW</v>
          </cell>
          <cell r="C104" t="str">
            <v>DPW</v>
          </cell>
          <cell r="D104" t="str">
            <v>DPW</v>
          </cell>
          <cell r="E104" t="str">
            <v>DPW</v>
          </cell>
          <cell r="F104" t="str">
            <v>DPW</v>
          </cell>
          <cell r="H104" t="str">
            <v>PLNT</v>
          </cell>
          <cell r="I104" t="str">
            <v>PLNT</v>
          </cell>
          <cell r="J104" t="str">
            <v>PLNT</v>
          </cell>
          <cell r="K104" t="str">
            <v>PLNT</v>
          </cell>
          <cell r="L104" t="str">
            <v>PLNT</v>
          </cell>
        </row>
        <row r="105">
          <cell r="B105" t="str">
            <v>T</v>
          </cell>
          <cell r="C105" t="str">
            <v>T</v>
          </cell>
          <cell r="D105" t="str">
            <v>T</v>
          </cell>
          <cell r="E105" t="str">
            <v>T</v>
          </cell>
          <cell r="F105" t="str">
            <v>T</v>
          </cell>
          <cell r="H105" t="str">
            <v>PLNT</v>
          </cell>
          <cell r="I105" t="str">
            <v>PLNT</v>
          </cell>
          <cell r="J105" t="str">
            <v>PLNT</v>
          </cell>
          <cell r="K105" t="str">
            <v>PLNT</v>
          </cell>
          <cell r="L105" t="str">
            <v>PLNT</v>
          </cell>
        </row>
        <row r="108">
          <cell r="B108" t="str">
            <v>P</v>
          </cell>
          <cell r="C108" t="str">
            <v>P</v>
          </cell>
          <cell r="D108" t="str">
            <v>P</v>
          </cell>
          <cell r="E108" t="str">
            <v>P</v>
          </cell>
          <cell r="F108" t="str">
            <v>P</v>
          </cell>
          <cell r="H108" t="str">
            <v>PLNT</v>
          </cell>
          <cell r="I108" t="str">
            <v>PLNT</v>
          </cell>
          <cell r="J108" t="str">
            <v>PLNT</v>
          </cell>
          <cell r="K108" t="str">
            <v>PLNT</v>
          </cell>
          <cell r="L108" t="str">
            <v>PLNT</v>
          </cell>
        </row>
        <row r="109">
          <cell r="B109" t="str">
            <v>P</v>
          </cell>
          <cell r="C109" t="str">
            <v>P</v>
          </cell>
          <cell r="D109" t="str">
            <v>P</v>
          </cell>
          <cell r="E109" t="str">
            <v>P</v>
          </cell>
          <cell r="F109" t="str">
            <v>P</v>
          </cell>
          <cell r="H109" t="str">
            <v>PLNT</v>
          </cell>
          <cell r="I109" t="str">
            <v>PLNT</v>
          </cell>
          <cell r="J109" t="str">
            <v>PLNT</v>
          </cell>
          <cell r="K109" t="str">
            <v>PLNT</v>
          </cell>
          <cell r="L109" t="str">
            <v>PLNT</v>
          </cell>
        </row>
        <row r="112">
          <cell r="B112" t="str">
            <v>P</v>
          </cell>
          <cell r="C112" t="str">
            <v>P</v>
          </cell>
          <cell r="D112" t="str">
            <v>P</v>
          </cell>
          <cell r="E112" t="str">
            <v>P</v>
          </cell>
          <cell r="F112" t="str">
            <v>P</v>
          </cell>
          <cell r="H112" t="str">
            <v>PLNT</v>
          </cell>
          <cell r="I112" t="str">
            <v>PLNT</v>
          </cell>
          <cell r="J112" t="str">
            <v>PLNT</v>
          </cell>
          <cell r="K112" t="str">
            <v>PLNT</v>
          </cell>
          <cell r="L112" t="str">
            <v>PLNT</v>
          </cell>
        </row>
        <row r="116">
          <cell r="B116" t="str">
            <v>P</v>
          </cell>
          <cell r="C116" t="str">
            <v>P</v>
          </cell>
          <cell r="D116" t="str">
            <v>P</v>
          </cell>
          <cell r="E116" t="str">
            <v>P</v>
          </cell>
          <cell r="F116" t="str">
            <v>P</v>
          </cell>
          <cell r="H116" t="str">
            <v>PLNT</v>
          </cell>
          <cell r="I116" t="str">
            <v>PLNT</v>
          </cell>
          <cell r="J116" t="str">
            <v>PLNT</v>
          </cell>
          <cell r="K116" t="str">
            <v>PLNT</v>
          </cell>
          <cell r="L116" t="str">
            <v>PLNT</v>
          </cell>
        </row>
        <row r="120">
          <cell r="B120" t="str">
            <v>DPW</v>
          </cell>
          <cell r="C120" t="str">
            <v>DPW</v>
          </cell>
          <cell r="D120" t="str">
            <v>DPW</v>
          </cell>
          <cell r="E120" t="str">
            <v>DPW</v>
          </cell>
          <cell r="F120" t="str">
            <v>DPW</v>
          </cell>
          <cell r="H120" t="str">
            <v>PLNT</v>
          </cell>
          <cell r="I120" t="str">
            <v>PLNT</v>
          </cell>
          <cell r="J120" t="str">
            <v>PLNT</v>
          </cell>
          <cell r="K120" t="str">
            <v>PLNT</v>
          </cell>
          <cell r="L120" t="str">
            <v>PLNT</v>
          </cell>
        </row>
        <row r="121">
          <cell r="B121" t="str">
            <v>T</v>
          </cell>
          <cell r="C121" t="str">
            <v>T</v>
          </cell>
          <cell r="D121" t="str">
            <v>T</v>
          </cell>
          <cell r="E121" t="str">
            <v>T</v>
          </cell>
          <cell r="F121" t="str">
            <v>T</v>
          </cell>
          <cell r="H121" t="str">
            <v>PLNT</v>
          </cell>
          <cell r="I121" t="str">
            <v>PLNT</v>
          </cell>
          <cell r="J121" t="str">
            <v>PLNT</v>
          </cell>
          <cell r="K121" t="str">
            <v>PLNT</v>
          </cell>
          <cell r="L121" t="str">
            <v>PLNT</v>
          </cell>
        </row>
        <row r="122">
          <cell r="B122" t="str">
            <v>T</v>
          </cell>
          <cell r="C122" t="str">
            <v>T</v>
          </cell>
          <cell r="D122" t="str">
            <v>T</v>
          </cell>
          <cell r="E122" t="str">
            <v>T</v>
          </cell>
          <cell r="F122" t="str">
            <v>T</v>
          </cell>
          <cell r="H122" t="str">
            <v>PLNT</v>
          </cell>
          <cell r="I122" t="str">
            <v>PLNT</v>
          </cell>
          <cell r="J122" t="str">
            <v>PLNT</v>
          </cell>
          <cell r="K122" t="str">
            <v>PLNT</v>
          </cell>
          <cell r="L122" t="str">
            <v>PLNT</v>
          </cell>
        </row>
        <row r="123">
          <cell r="B123" t="str">
            <v>CUST</v>
          </cell>
          <cell r="C123" t="str">
            <v>CUST</v>
          </cell>
          <cell r="D123" t="str">
            <v>CUST</v>
          </cell>
          <cell r="E123" t="str">
            <v>CUST</v>
          </cell>
          <cell r="F123" t="str">
            <v>CUST</v>
          </cell>
          <cell r="H123" t="str">
            <v>PLNT</v>
          </cell>
          <cell r="I123" t="str">
            <v>PLNT</v>
          </cell>
          <cell r="J123" t="str">
            <v>PLNT</v>
          </cell>
          <cell r="K123" t="str">
            <v>PLNT</v>
          </cell>
          <cell r="L123" t="str">
            <v>PLNT</v>
          </cell>
        </row>
        <row r="124">
          <cell r="B124" t="str">
            <v>PTD</v>
          </cell>
          <cell r="C124" t="str">
            <v>PTD</v>
          </cell>
          <cell r="D124" t="str">
            <v>PTD</v>
          </cell>
          <cell r="E124" t="str">
            <v>PTD</v>
          </cell>
          <cell r="F124" t="str">
            <v>PTD</v>
          </cell>
          <cell r="H124" t="str">
            <v>PLNT</v>
          </cell>
          <cell r="I124" t="str">
            <v>PLNT</v>
          </cell>
          <cell r="J124" t="str">
            <v>PLNT</v>
          </cell>
          <cell r="K124" t="str">
            <v>PLNT</v>
          </cell>
          <cell r="L124" t="str">
            <v>PLNT</v>
          </cell>
        </row>
        <row r="125">
          <cell r="B125" t="str">
            <v>P</v>
          </cell>
          <cell r="C125" t="str">
            <v>P</v>
          </cell>
          <cell r="D125" t="str">
            <v>P</v>
          </cell>
          <cell r="E125" t="str">
            <v>P</v>
          </cell>
          <cell r="F125" t="str">
            <v>P</v>
          </cell>
          <cell r="H125" t="str">
            <v>PLNT</v>
          </cell>
          <cell r="I125" t="str">
            <v>PLNT</v>
          </cell>
          <cell r="J125" t="str">
            <v>PLNT</v>
          </cell>
          <cell r="K125" t="str">
            <v>PLNT</v>
          </cell>
          <cell r="L125" t="str">
            <v>PLNT</v>
          </cell>
        </row>
        <row r="126">
          <cell r="H126" t="str">
            <v>PLNT</v>
          </cell>
          <cell r="I126" t="str">
            <v>PLNT</v>
          </cell>
          <cell r="J126" t="str">
            <v>PLNT</v>
          </cell>
          <cell r="K126" t="str">
            <v>PLNT</v>
          </cell>
          <cell r="L126" t="str">
            <v>PLNT</v>
          </cell>
        </row>
        <row r="132">
          <cell r="B132" t="str">
            <v>CUST</v>
          </cell>
          <cell r="C132" t="str">
            <v>CUST</v>
          </cell>
          <cell r="D132" t="str">
            <v>CUST</v>
          </cell>
          <cell r="E132" t="str">
            <v>CUST</v>
          </cell>
          <cell r="F132" t="str">
            <v>CUST</v>
          </cell>
          <cell r="H132" t="str">
            <v>CUST</v>
          </cell>
          <cell r="I132" t="str">
            <v>CUST</v>
          </cell>
          <cell r="J132" t="str">
            <v>CUST</v>
          </cell>
          <cell r="K132" t="str">
            <v>CUST</v>
          </cell>
          <cell r="L132" t="str">
            <v>CUST</v>
          </cell>
        </row>
        <row r="140">
          <cell r="B140" t="str">
            <v>P</v>
          </cell>
          <cell r="C140" t="str">
            <v>P</v>
          </cell>
          <cell r="D140" t="str">
            <v>P</v>
          </cell>
          <cell r="E140" t="str">
            <v>P</v>
          </cell>
          <cell r="F140" t="str">
            <v>P</v>
          </cell>
        </row>
        <row r="141">
          <cell r="B141" t="str">
            <v>P</v>
          </cell>
          <cell r="C141" t="str">
            <v>P</v>
          </cell>
          <cell r="D141" t="str">
            <v>P</v>
          </cell>
          <cell r="E141" t="str">
            <v>P</v>
          </cell>
          <cell r="F141" t="str">
            <v>P</v>
          </cell>
        </row>
        <row r="142">
          <cell r="B142" t="str">
            <v>P</v>
          </cell>
          <cell r="C142" t="str">
            <v>P</v>
          </cell>
          <cell r="D142" t="str">
            <v>P</v>
          </cell>
          <cell r="E142" t="str">
            <v>P</v>
          </cell>
          <cell r="F142" t="str">
            <v>P</v>
          </cell>
        </row>
        <row r="146">
          <cell r="B146" t="str">
            <v>P</v>
          </cell>
          <cell r="C146" t="str">
            <v>P</v>
          </cell>
          <cell r="D146" t="str">
            <v>P</v>
          </cell>
          <cell r="E146" t="str">
            <v>P</v>
          </cell>
          <cell r="F146" t="str">
            <v>P</v>
          </cell>
        </row>
        <row r="147">
          <cell r="B147" t="str">
            <v>P</v>
          </cell>
          <cell r="C147" t="str">
            <v>P</v>
          </cell>
          <cell r="D147" t="str">
            <v>P</v>
          </cell>
          <cell r="E147" t="str">
            <v>P</v>
          </cell>
          <cell r="F147" t="str">
            <v>P</v>
          </cell>
        </row>
        <row r="148">
          <cell r="B148" t="str">
            <v>P</v>
          </cell>
          <cell r="C148" t="str">
            <v>P</v>
          </cell>
          <cell r="D148" t="str">
            <v>P</v>
          </cell>
          <cell r="E148" t="str">
            <v>P</v>
          </cell>
          <cell r="F148" t="str">
            <v>P</v>
          </cell>
        </row>
        <row r="149">
          <cell r="B149" t="str">
            <v>P</v>
          </cell>
          <cell r="C149" t="str">
            <v>P</v>
          </cell>
          <cell r="D149" t="str">
            <v>P</v>
          </cell>
          <cell r="E149" t="str">
            <v>P</v>
          </cell>
          <cell r="F149" t="str">
            <v>P</v>
          </cell>
        </row>
        <row r="153">
          <cell r="B153" t="str">
            <v>P</v>
          </cell>
          <cell r="C153" t="str">
            <v>P</v>
          </cell>
          <cell r="D153" t="str">
            <v>P</v>
          </cell>
          <cell r="E153" t="str">
            <v>P</v>
          </cell>
          <cell r="F153" t="str">
            <v>P</v>
          </cell>
        </row>
        <row r="158">
          <cell r="B158" t="str">
            <v>P</v>
          </cell>
          <cell r="C158" t="str">
            <v>P</v>
          </cell>
          <cell r="D158" t="str">
            <v>P</v>
          </cell>
          <cell r="E158" t="str">
            <v>P</v>
          </cell>
          <cell r="F158" t="str">
            <v>P</v>
          </cell>
        </row>
        <row r="159">
          <cell r="B159" t="str">
            <v>P</v>
          </cell>
          <cell r="C159" t="str">
            <v>P</v>
          </cell>
          <cell r="D159" t="str">
            <v>P</v>
          </cell>
          <cell r="E159" t="str">
            <v>P</v>
          </cell>
          <cell r="F159" t="str">
            <v>P</v>
          </cell>
        </row>
        <row r="163">
          <cell r="B163" t="str">
            <v>P</v>
          </cell>
          <cell r="C163" t="str">
            <v>P</v>
          </cell>
          <cell r="D163" t="str">
            <v>P</v>
          </cell>
          <cell r="E163" t="str">
            <v>P</v>
          </cell>
          <cell r="F163" t="str">
            <v>P</v>
          </cell>
        </row>
        <row r="166">
          <cell r="B166" t="str">
            <v>P</v>
          </cell>
          <cell r="C166" t="str">
            <v>P</v>
          </cell>
          <cell r="D166" t="str">
            <v>P</v>
          </cell>
          <cell r="E166" t="str">
            <v>P</v>
          </cell>
          <cell r="F166" t="str">
            <v>P</v>
          </cell>
        </row>
        <row r="167">
          <cell r="B167" t="str">
            <v>P</v>
          </cell>
          <cell r="C167" t="str">
            <v>P</v>
          </cell>
          <cell r="D167" t="str">
            <v>P</v>
          </cell>
          <cell r="E167" t="str">
            <v>P</v>
          </cell>
          <cell r="F167" t="str">
            <v>P</v>
          </cell>
        </row>
        <row r="168">
          <cell r="B168" t="str">
            <v>P</v>
          </cell>
          <cell r="C168" t="str">
            <v>P</v>
          </cell>
          <cell r="D168" t="str">
            <v>P</v>
          </cell>
          <cell r="E168" t="str">
            <v>P</v>
          </cell>
          <cell r="F168" t="str">
            <v>P</v>
          </cell>
        </row>
        <row r="172">
          <cell r="B172" t="str">
            <v>P</v>
          </cell>
          <cell r="C172" t="str">
            <v>P</v>
          </cell>
          <cell r="D172" t="str">
            <v>P</v>
          </cell>
          <cell r="E172" t="str">
            <v>P</v>
          </cell>
          <cell r="F172" t="str">
            <v>P</v>
          </cell>
        </row>
        <row r="173">
          <cell r="B173" t="str">
            <v>P</v>
          </cell>
          <cell r="C173" t="str">
            <v>P</v>
          </cell>
          <cell r="D173" t="str">
            <v>P</v>
          </cell>
          <cell r="E173" t="str">
            <v>P</v>
          </cell>
          <cell r="F173" t="str">
            <v>P</v>
          </cell>
        </row>
        <row r="177">
          <cell r="B177" t="str">
            <v>P</v>
          </cell>
          <cell r="C177" t="str">
            <v>P</v>
          </cell>
          <cell r="D177" t="str">
            <v>P</v>
          </cell>
          <cell r="E177" t="str">
            <v>P</v>
          </cell>
          <cell r="F177" t="str">
            <v>P</v>
          </cell>
        </row>
        <row r="178">
          <cell r="B178" t="str">
            <v>P</v>
          </cell>
          <cell r="C178" t="str">
            <v>P</v>
          </cell>
          <cell r="D178" t="str">
            <v>P</v>
          </cell>
          <cell r="E178" t="str">
            <v>P</v>
          </cell>
          <cell r="F178" t="str">
            <v>P</v>
          </cell>
        </row>
        <row r="179">
          <cell r="B179" t="str">
            <v>P</v>
          </cell>
          <cell r="C179" t="str">
            <v>P</v>
          </cell>
          <cell r="D179" t="str">
            <v>P</v>
          </cell>
          <cell r="E179" t="str">
            <v>P</v>
          </cell>
          <cell r="F179" t="str">
            <v>P</v>
          </cell>
        </row>
        <row r="183">
          <cell r="B183" t="str">
            <v>P</v>
          </cell>
          <cell r="C183" t="str">
            <v>P</v>
          </cell>
          <cell r="D183" t="str">
            <v>P</v>
          </cell>
          <cell r="E183" t="str">
            <v>P</v>
          </cell>
          <cell r="F183" t="str">
            <v>P</v>
          </cell>
        </row>
        <row r="184">
          <cell r="B184" t="str">
            <v>P</v>
          </cell>
          <cell r="C184" t="str">
            <v>P</v>
          </cell>
          <cell r="D184" t="str">
            <v>P</v>
          </cell>
          <cell r="E184" t="str">
            <v>P</v>
          </cell>
          <cell r="F184" t="str">
            <v>P</v>
          </cell>
        </row>
        <row r="188">
          <cell r="B188" t="str">
            <v>P</v>
          </cell>
          <cell r="C188" t="str">
            <v>P</v>
          </cell>
          <cell r="D188" t="str">
            <v>P</v>
          </cell>
          <cell r="E188" t="str">
            <v>P</v>
          </cell>
          <cell r="F188" t="str">
            <v>P</v>
          </cell>
        </row>
        <row r="189">
          <cell r="B189" t="str">
            <v>P</v>
          </cell>
          <cell r="C189" t="str">
            <v>P</v>
          </cell>
          <cell r="D189" t="str">
            <v>P</v>
          </cell>
          <cell r="E189" t="str">
            <v>P</v>
          </cell>
          <cell r="F189" t="str">
            <v>P</v>
          </cell>
        </row>
        <row r="193">
          <cell r="B193" t="str">
            <v>P</v>
          </cell>
          <cell r="C193" t="str">
            <v>P</v>
          </cell>
          <cell r="D193" t="str">
            <v>P</v>
          </cell>
          <cell r="E193" t="str">
            <v>P</v>
          </cell>
          <cell r="F193" t="str">
            <v>P</v>
          </cell>
        </row>
        <row r="194">
          <cell r="B194" t="str">
            <v>P</v>
          </cell>
          <cell r="C194" t="str">
            <v>P</v>
          </cell>
          <cell r="D194" t="str">
            <v>P</v>
          </cell>
          <cell r="E194" t="str">
            <v>P</v>
          </cell>
          <cell r="F194" t="str">
            <v>P</v>
          </cell>
        </row>
        <row r="198">
          <cell r="B198" t="str">
            <v>P</v>
          </cell>
          <cell r="C198" t="str">
            <v>P</v>
          </cell>
          <cell r="D198" t="str">
            <v>P</v>
          </cell>
          <cell r="E198" t="str">
            <v>P</v>
          </cell>
          <cell r="F198" t="str">
            <v>P</v>
          </cell>
        </row>
        <row r="199">
          <cell r="B199" t="str">
            <v>P</v>
          </cell>
          <cell r="C199" t="str">
            <v>P</v>
          </cell>
          <cell r="D199" t="str">
            <v>P</v>
          </cell>
          <cell r="E199" t="str">
            <v>P</v>
          </cell>
          <cell r="F199" t="str">
            <v>P</v>
          </cell>
        </row>
        <row r="200">
          <cell r="B200" t="str">
            <v>P</v>
          </cell>
          <cell r="C200" t="str">
            <v>P</v>
          </cell>
          <cell r="D200" t="str">
            <v>P</v>
          </cell>
          <cell r="E200" t="str">
            <v>P</v>
          </cell>
          <cell r="F200" t="str">
            <v>P</v>
          </cell>
        </row>
        <row r="204">
          <cell r="B204" t="str">
            <v>P</v>
          </cell>
          <cell r="C204" t="str">
            <v>P</v>
          </cell>
          <cell r="D204" t="str">
            <v>P</v>
          </cell>
          <cell r="E204" t="str">
            <v>P</v>
          </cell>
          <cell r="F204" t="str">
            <v>P</v>
          </cell>
        </row>
        <row r="205">
          <cell r="B205" t="str">
            <v>P</v>
          </cell>
          <cell r="C205" t="str">
            <v>P</v>
          </cell>
          <cell r="D205" t="str">
            <v>P</v>
          </cell>
          <cell r="E205" t="str">
            <v>P</v>
          </cell>
          <cell r="F205" t="str">
            <v>P</v>
          </cell>
        </row>
        <row r="209">
          <cell r="B209" t="str">
            <v>P</v>
          </cell>
          <cell r="C209" t="str">
            <v>P</v>
          </cell>
          <cell r="D209" t="str">
            <v>P</v>
          </cell>
          <cell r="E209" t="str">
            <v>P</v>
          </cell>
          <cell r="F209" t="str">
            <v>P</v>
          </cell>
        </row>
        <row r="210">
          <cell r="B210" t="str">
            <v>P</v>
          </cell>
          <cell r="C210" t="str">
            <v>P</v>
          </cell>
          <cell r="D210" t="str">
            <v>P</v>
          </cell>
          <cell r="E210" t="str">
            <v>P</v>
          </cell>
          <cell r="F210" t="str">
            <v>P</v>
          </cell>
        </row>
        <row r="217">
          <cell r="B217" t="str">
            <v>P</v>
          </cell>
          <cell r="C217" t="str">
            <v>P</v>
          </cell>
          <cell r="D217" t="str">
            <v>P</v>
          </cell>
          <cell r="E217" t="str">
            <v>P</v>
          </cell>
          <cell r="F217" t="str">
            <v>P</v>
          </cell>
        </row>
        <row r="221">
          <cell r="B221" t="str">
            <v>P</v>
          </cell>
          <cell r="C221" t="str">
            <v>P</v>
          </cell>
          <cell r="D221" t="str">
            <v>P</v>
          </cell>
          <cell r="E221" t="str">
            <v>P</v>
          </cell>
          <cell r="F221" t="str">
            <v>P</v>
          </cell>
        </row>
        <row r="226">
          <cell r="B226" t="str">
            <v>P</v>
          </cell>
          <cell r="C226" t="str">
            <v>P</v>
          </cell>
          <cell r="D226" t="str">
            <v>P</v>
          </cell>
          <cell r="E226" t="str">
            <v>P</v>
          </cell>
          <cell r="F226" t="str">
            <v>P</v>
          </cell>
        </row>
        <row r="230">
          <cell r="B230" t="str">
            <v>P</v>
          </cell>
          <cell r="C230" t="str">
            <v>P</v>
          </cell>
          <cell r="D230" t="str">
            <v>P</v>
          </cell>
          <cell r="E230" t="str">
            <v>P</v>
          </cell>
          <cell r="F230" t="str">
            <v>P</v>
          </cell>
        </row>
        <row r="234">
          <cell r="B234" t="str">
            <v>P</v>
          </cell>
          <cell r="C234" t="str">
            <v>P</v>
          </cell>
          <cell r="D234" t="str">
            <v>P</v>
          </cell>
          <cell r="E234" t="str">
            <v>P</v>
          </cell>
          <cell r="F234" t="str">
            <v>P</v>
          </cell>
        </row>
        <row r="238">
          <cell r="B238" t="str">
            <v>P</v>
          </cell>
          <cell r="C238" t="str">
            <v>P</v>
          </cell>
          <cell r="D238" t="str">
            <v>P</v>
          </cell>
          <cell r="E238" t="str">
            <v>P</v>
          </cell>
          <cell r="F238" t="str">
            <v>P</v>
          </cell>
        </row>
        <row r="242">
          <cell r="B242" t="str">
            <v>P</v>
          </cell>
          <cell r="C242" t="str">
            <v>P</v>
          </cell>
          <cell r="D242" t="str">
            <v>P</v>
          </cell>
          <cell r="E242" t="str">
            <v>P</v>
          </cell>
          <cell r="F242" t="str">
            <v>P</v>
          </cell>
        </row>
        <row r="246">
          <cell r="B246" t="str">
            <v>P</v>
          </cell>
          <cell r="C246" t="str">
            <v>P</v>
          </cell>
          <cell r="D246" t="str">
            <v>P</v>
          </cell>
          <cell r="E246" t="str">
            <v>P</v>
          </cell>
          <cell r="F246" t="str">
            <v>P</v>
          </cell>
        </row>
        <row r="250">
          <cell r="B250" t="str">
            <v>P</v>
          </cell>
          <cell r="C250" t="str">
            <v>P</v>
          </cell>
          <cell r="D250" t="str">
            <v>P</v>
          </cell>
          <cell r="E250" t="str">
            <v>P</v>
          </cell>
          <cell r="F250" t="str">
            <v>P</v>
          </cell>
        </row>
        <row r="254">
          <cell r="B254" t="str">
            <v>P</v>
          </cell>
          <cell r="C254" t="str">
            <v>P</v>
          </cell>
          <cell r="D254" t="str">
            <v>P</v>
          </cell>
          <cell r="E254" t="str">
            <v>P</v>
          </cell>
          <cell r="F254" t="str">
            <v>P</v>
          </cell>
        </row>
        <row r="258">
          <cell r="B258" t="str">
            <v>P</v>
          </cell>
          <cell r="C258" t="str">
            <v>P</v>
          </cell>
          <cell r="D258" t="str">
            <v>P</v>
          </cell>
          <cell r="E258" t="str">
            <v>P</v>
          </cell>
          <cell r="F258" t="str">
            <v>P</v>
          </cell>
        </row>
        <row r="266">
          <cell r="B266" t="str">
            <v>P</v>
          </cell>
          <cell r="C266" t="str">
            <v>P</v>
          </cell>
          <cell r="D266" t="str">
            <v>P</v>
          </cell>
          <cell r="E266" t="str">
            <v>P</v>
          </cell>
          <cell r="F266" t="str">
            <v>P</v>
          </cell>
        </row>
        <row r="267">
          <cell r="B267" t="str">
            <v>P</v>
          </cell>
          <cell r="C267" t="str">
            <v>P</v>
          </cell>
          <cell r="D267" t="str">
            <v>P</v>
          </cell>
          <cell r="E267" t="str">
            <v>P</v>
          </cell>
          <cell r="F267" t="str">
            <v>P</v>
          </cell>
        </row>
        <row r="271">
          <cell r="B271" t="str">
            <v>P</v>
          </cell>
          <cell r="C271" t="str">
            <v>P</v>
          </cell>
          <cell r="D271" t="str">
            <v>P</v>
          </cell>
          <cell r="E271" t="str">
            <v>P</v>
          </cell>
          <cell r="F271" t="str">
            <v>P</v>
          </cell>
        </row>
        <row r="275">
          <cell r="B275" t="str">
            <v>P</v>
          </cell>
          <cell r="C275" t="str">
            <v>P</v>
          </cell>
          <cell r="D275" t="str">
            <v>P</v>
          </cell>
          <cell r="E275" t="str">
            <v>P</v>
          </cell>
          <cell r="F275" t="str">
            <v>P</v>
          </cell>
        </row>
        <row r="279">
          <cell r="B279" t="str">
            <v>P</v>
          </cell>
          <cell r="C279" t="str">
            <v>P</v>
          </cell>
          <cell r="D279" t="str">
            <v>P</v>
          </cell>
          <cell r="E279" t="str">
            <v>P</v>
          </cell>
          <cell r="F279" t="str">
            <v>P</v>
          </cell>
        </row>
        <row r="283">
          <cell r="B283" t="str">
            <v>P</v>
          </cell>
          <cell r="C283" t="str">
            <v>P</v>
          </cell>
          <cell r="D283" t="str">
            <v>P</v>
          </cell>
          <cell r="E283" t="str">
            <v>P</v>
          </cell>
          <cell r="F283" t="str">
            <v>P</v>
          </cell>
        </row>
        <row r="284">
          <cell r="B284" t="str">
            <v>P</v>
          </cell>
          <cell r="C284" t="str">
            <v>P</v>
          </cell>
          <cell r="D284" t="str">
            <v>P</v>
          </cell>
          <cell r="E284" t="str">
            <v>P</v>
          </cell>
          <cell r="F284" t="str">
            <v>P</v>
          </cell>
        </row>
        <row r="288">
          <cell r="B288" t="str">
            <v>P</v>
          </cell>
          <cell r="C288" t="str">
            <v>P</v>
          </cell>
          <cell r="D288" t="str">
            <v>P</v>
          </cell>
          <cell r="E288" t="str">
            <v>P</v>
          </cell>
          <cell r="F288" t="str">
            <v>P</v>
          </cell>
        </row>
        <row r="292">
          <cell r="B292" t="str">
            <v>P</v>
          </cell>
          <cell r="C292" t="str">
            <v>P</v>
          </cell>
          <cell r="D292" t="str">
            <v>P</v>
          </cell>
          <cell r="E292" t="str">
            <v>P</v>
          </cell>
          <cell r="F292" t="str">
            <v>P</v>
          </cell>
        </row>
        <row r="296">
          <cell r="B296" t="str">
            <v>P</v>
          </cell>
          <cell r="C296" t="str">
            <v>P</v>
          </cell>
          <cell r="D296" t="str">
            <v>P</v>
          </cell>
          <cell r="E296" t="str">
            <v>P</v>
          </cell>
          <cell r="F296" t="str">
            <v>P</v>
          </cell>
        </row>
        <row r="300">
          <cell r="B300" t="str">
            <v>P</v>
          </cell>
          <cell r="C300" t="str">
            <v>P</v>
          </cell>
          <cell r="D300" t="str">
            <v>P</v>
          </cell>
          <cell r="E300" t="str">
            <v>P</v>
          </cell>
          <cell r="F300" t="str">
            <v>P</v>
          </cell>
        </row>
        <row r="304">
          <cell r="B304" t="str">
            <v>P</v>
          </cell>
          <cell r="C304" t="str">
            <v>P</v>
          </cell>
          <cell r="D304" t="str">
            <v>P</v>
          </cell>
          <cell r="E304" t="str">
            <v>P</v>
          </cell>
          <cell r="F304" t="str">
            <v>P</v>
          </cell>
        </row>
        <row r="308">
          <cell r="B308" t="str">
            <v>P</v>
          </cell>
          <cell r="C308" t="str">
            <v>P</v>
          </cell>
          <cell r="D308" t="str">
            <v>P</v>
          </cell>
          <cell r="E308" t="str">
            <v>P</v>
          </cell>
          <cell r="F308" t="str">
            <v>P</v>
          </cell>
        </row>
        <row r="315">
          <cell r="B315" t="str">
            <v>P</v>
          </cell>
          <cell r="C315" t="str">
            <v>P</v>
          </cell>
          <cell r="D315" t="str">
            <v>P</v>
          </cell>
          <cell r="E315" t="str">
            <v>P</v>
          </cell>
          <cell r="F315" t="str">
            <v>P</v>
          </cell>
        </row>
        <row r="319">
          <cell r="B319" t="str">
            <v>P</v>
          </cell>
          <cell r="C319" t="str">
            <v>P</v>
          </cell>
          <cell r="D319" t="str">
            <v>P</v>
          </cell>
          <cell r="E319" t="str">
            <v>P</v>
          </cell>
          <cell r="F319" t="str">
            <v>P</v>
          </cell>
        </row>
        <row r="320">
          <cell r="B320" t="str">
            <v>P</v>
          </cell>
          <cell r="C320" t="str">
            <v>P</v>
          </cell>
          <cell r="D320" t="str">
            <v>P</v>
          </cell>
          <cell r="E320" t="str">
            <v>P</v>
          </cell>
          <cell r="F320" t="str">
            <v>P</v>
          </cell>
        </row>
        <row r="323">
          <cell r="B323" t="str">
            <v>P</v>
          </cell>
          <cell r="C323" t="str">
            <v>P</v>
          </cell>
          <cell r="D323" t="str">
            <v>P</v>
          </cell>
          <cell r="E323" t="str">
            <v>P</v>
          </cell>
          <cell r="F323" t="str">
            <v>P</v>
          </cell>
        </row>
        <row r="328">
          <cell r="B328" t="str">
            <v>P</v>
          </cell>
          <cell r="C328" t="str">
            <v>P</v>
          </cell>
          <cell r="D328" t="str">
            <v>P</v>
          </cell>
          <cell r="E328" t="str">
            <v>P</v>
          </cell>
          <cell r="F328" t="str">
            <v>P</v>
          </cell>
        </row>
        <row r="329">
          <cell r="B329" t="str">
            <v>P</v>
          </cell>
          <cell r="C329" t="str">
            <v>P</v>
          </cell>
          <cell r="D329" t="str">
            <v>P</v>
          </cell>
          <cell r="E329" t="str">
            <v>P</v>
          </cell>
          <cell r="F329" t="str">
            <v>P</v>
          </cell>
        </row>
        <row r="330">
          <cell r="B330" t="str">
            <v>P</v>
          </cell>
          <cell r="C330" t="str">
            <v>P</v>
          </cell>
          <cell r="D330" t="str">
            <v>P</v>
          </cell>
          <cell r="E330" t="str">
            <v>P</v>
          </cell>
          <cell r="F330" t="str">
            <v>P</v>
          </cell>
        </row>
        <row r="334">
          <cell r="B334" t="str">
            <v>P</v>
          </cell>
          <cell r="C334" t="str">
            <v>P</v>
          </cell>
          <cell r="D334" t="str">
            <v>P</v>
          </cell>
          <cell r="E334" t="str">
            <v>P</v>
          </cell>
          <cell r="F334" t="str">
            <v>P</v>
          </cell>
        </row>
        <row r="335">
          <cell r="B335" t="str">
            <v>P</v>
          </cell>
          <cell r="C335" t="str">
            <v>P</v>
          </cell>
          <cell r="D335" t="str">
            <v>P</v>
          </cell>
          <cell r="E335" t="str">
            <v>P</v>
          </cell>
          <cell r="F335" t="str">
            <v>P</v>
          </cell>
        </row>
        <row r="340">
          <cell r="B340" t="str">
            <v>P</v>
          </cell>
          <cell r="C340" t="str">
            <v>P</v>
          </cell>
          <cell r="D340" t="str">
            <v>P</v>
          </cell>
          <cell r="E340" t="str">
            <v>P</v>
          </cell>
          <cell r="F340" t="str">
            <v>P</v>
          </cell>
        </row>
        <row r="341">
          <cell r="B341" t="str">
            <v>P</v>
          </cell>
          <cell r="C341" t="str">
            <v>P</v>
          </cell>
          <cell r="D341" t="str">
            <v>P</v>
          </cell>
          <cell r="E341" t="str">
            <v>P</v>
          </cell>
          <cell r="F341" t="str">
            <v>P</v>
          </cell>
        </row>
        <row r="345">
          <cell r="B345" t="str">
            <v>P</v>
          </cell>
          <cell r="C345" t="str">
            <v>P</v>
          </cell>
          <cell r="D345" t="str">
            <v>P</v>
          </cell>
          <cell r="E345" t="str">
            <v>P</v>
          </cell>
          <cell r="F345" t="str">
            <v>P</v>
          </cell>
        </row>
        <row r="346">
          <cell r="B346" t="str">
            <v>P</v>
          </cell>
          <cell r="C346" t="str">
            <v>P</v>
          </cell>
          <cell r="D346" t="str">
            <v>P</v>
          </cell>
          <cell r="E346" t="str">
            <v>P</v>
          </cell>
          <cell r="F346" t="str">
            <v>P</v>
          </cell>
        </row>
        <row r="351">
          <cell r="B351" t="str">
            <v>P</v>
          </cell>
          <cell r="C351" t="str">
            <v>P</v>
          </cell>
          <cell r="D351" t="str">
            <v>P</v>
          </cell>
          <cell r="E351" t="str">
            <v>P</v>
          </cell>
          <cell r="F351" t="str">
            <v>P</v>
          </cell>
        </row>
        <row r="352">
          <cell r="B352" t="str">
            <v>P</v>
          </cell>
          <cell r="C352" t="str">
            <v>P</v>
          </cell>
          <cell r="D352" t="str">
            <v>P</v>
          </cell>
          <cell r="E352" t="str">
            <v>P</v>
          </cell>
          <cell r="F352" t="str">
            <v>P</v>
          </cell>
        </row>
        <row r="356">
          <cell r="B356" t="str">
            <v>P</v>
          </cell>
          <cell r="C356" t="str">
            <v>P</v>
          </cell>
          <cell r="D356" t="str">
            <v>P</v>
          </cell>
          <cell r="E356" t="str">
            <v>P</v>
          </cell>
          <cell r="F356" t="str">
            <v>P</v>
          </cell>
        </row>
        <row r="357">
          <cell r="B357" t="str">
            <v>P</v>
          </cell>
          <cell r="C357" t="str">
            <v>P</v>
          </cell>
          <cell r="D357" t="str">
            <v>P</v>
          </cell>
          <cell r="E357" t="str">
            <v>P</v>
          </cell>
          <cell r="F357" t="str">
            <v>P</v>
          </cell>
        </row>
        <row r="362">
          <cell r="B362" t="str">
            <v>P</v>
          </cell>
          <cell r="C362" t="str">
            <v>P</v>
          </cell>
          <cell r="D362" t="str">
            <v>P</v>
          </cell>
          <cell r="E362" t="str">
            <v>P</v>
          </cell>
          <cell r="F362" t="str">
            <v>P</v>
          </cell>
        </row>
        <row r="363">
          <cell r="B363" t="str">
            <v>P</v>
          </cell>
          <cell r="C363" t="str">
            <v>P</v>
          </cell>
          <cell r="D363" t="str">
            <v>P</v>
          </cell>
          <cell r="E363" t="str">
            <v>P</v>
          </cell>
          <cell r="F363" t="str">
            <v>P</v>
          </cell>
        </row>
        <row r="364">
          <cell r="B364" t="str">
            <v>P</v>
          </cell>
          <cell r="C364" t="str">
            <v>P</v>
          </cell>
          <cell r="D364" t="str">
            <v>P</v>
          </cell>
          <cell r="E364" t="str">
            <v>P</v>
          </cell>
          <cell r="F364" t="str">
            <v>P</v>
          </cell>
        </row>
        <row r="367">
          <cell r="B367" t="str">
            <v>P</v>
          </cell>
          <cell r="C367" t="str">
            <v>P</v>
          </cell>
          <cell r="D367" t="str">
            <v>P</v>
          </cell>
          <cell r="E367" t="str">
            <v>P</v>
          </cell>
          <cell r="F367" t="str">
            <v>P</v>
          </cell>
        </row>
        <row r="368">
          <cell r="B368" t="str">
            <v>P</v>
          </cell>
          <cell r="C368" t="str">
            <v>P</v>
          </cell>
          <cell r="D368" t="str">
            <v>P</v>
          </cell>
          <cell r="E368" t="str">
            <v>P</v>
          </cell>
          <cell r="F368" t="str">
            <v>P</v>
          </cell>
        </row>
        <row r="369">
          <cell r="B369" t="str">
            <v>P</v>
          </cell>
          <cell r="C369" t="str">
            <v>P</v>
          </cell>
          <cell r="D369" t="str">
            <v>P</v>
          </cell>
          <cell r="E369" t="str">
            <v>P</v>
          </cell>
          <cell r="F369" t="str">
            <v>P</v>
          </cell>
        </row>
        <row r="373">
          <cell r="B373" t="str">
            <v>P</v>
          </cell>
          <cell r="C373" t="str">
            <v>P</v>
          </cell>
          <cell r="D373" t="str">
            <v>P</v>
          </cell>
          <cell r="E373" t="str">
            <v>P</v>
          </cell>
          <cell r="F373" t="str">
            <v>P</v>
          </cell>
        </row>
        <row r="376">
          <cell r="B376" t="str">
            <v>P</v>
          </cell>
          <cell r="C376" t="str">
            <v>P</v>
          </cell>
          <cell r="D376" t="str">
            <v>P</v>
          </cell>
          <cell r="E376" t="str">
            <v>P</v>
          </cell>
          <cell r="F376" t="str">
            <v>P</v>
          </cell>
        </row>
        <row r="377">
          <cell r="B377" t="str">
            <v>P</v>
          </cell>
          <cell r="C377" t="str">
            <v>P</v>
          </cell>
          <cell r="D377" t="str">
            <v>P</v>
          </cell>
          <cell r="E377" t="str">
            <v>P</v>
          </cell>
          <cell r="F377" t="str">
            <v>P</v>
          </cell>
        </row>
        <row r="378">
          <cell r="B378" t="str">
            <v>P</v>
          </cell>
          <cell r="C378" t="str">
            <v>P</v>
          </cell>
          <cell r="D378" t="str">
            <v>P</v>
          </cell>
          <cell r="E378" t="str">
            <v>P</v>
          </cell>
          <cell r="F378" t="str">
            <v>P</v>
          </cell>
        </row>
        <row r="379">
          <cell r="B379" t="str">
            <v>P</v>
          </cell>
          <cell r="C379" t="str">
            <v>P</v>
          </cell>
          <cell r="D379" t="str">
            <v>P</v>
          </cell>
          <cell r="E379" t="str">
            <v>P</v>
          </cell>
          <cell r="F379" t="str">
            <v>P</v>
          </cell>
        </row>
        <row r="380">
          <cell r="B380" t="str">
            <v>P</v>
          </cell>
          <cell r="C380" t="str">
            <v>P</v>
          </cell>
          <cell r="D380" t="str">
            <v>P</v>
          </cell>
          <cell r="E380" t="str">
            <v>P</v>
          </cell>
          <cell r="F380" t="str">
            <v>P</v>
          </cell>
        </row>
        <row r="381">
          <cell r="B381" t="str">
            <v>P</v>
          </cell>
          <cell r="C381" t="str">
            <v>P</v>
          </cell>
          <cell r="D381" t="str">
            <v>P</v>
          </cell>
          <cell r="E381" t="str">
            <v>P</v>
          </cell>
          <cell r="F381" t="str">
            <v>P</v>
          </cell>
        </row>
        <row r="385">
          <cell r="B385" t="str">
            <v>P</v>
          </cell>
          <cell r="C385" t="str">
            <v>P</v>
          </cell>
          <cell r="D385" t="str">
            <v>P</v>
          </cell>
          <cell r="E385" t="str">
            <v>P</v>
          </cell>
          <cell r="F385" t="str">
            <v>P</v>
          </cell>
        </row>
        <row r="386">
          <cell r="B386" t="str">
            <v>P</v>
          </cell>
          <cell r="C386" t="str">
            <v>P</v>
          </cell>
          <cell r="D386" t="str">
            <v>P</v>
          </cell>
          <cell r="E386" t="str">
            <v>P</v>
          </cell>
          <cell r="F386" t="str">
            <v>P</v>
          </cell>
        </row>
        <row r="387">
          <cell r="B387" t="str">
            <v>P</v>
          </cell>
          <cell r="C387" t="str">
            <v>P</v>
          </cell>
          <cell r="D387" t="str">
            <v>P</v>
          </cell>
          <cell r="E387" t="str">
            <v>P</v>
          </cell>
          <cell r="F387" t="str">
            <v>P</v>
          </cell>
        </row>
        <row r="388">
          <cell r="B388" t="str">
            <v>P</v>
          </cell>
          <cell r="C388" t="str">
            <v>P</v>
          </cell>
          <cell r="D388" t="str">
            <v>P</v>
          </cell>
          <cell r="E388" t="str">
            <v>P</v>
          </cell>
          <cell r="F388" t="str">
            <v>P</v>
          </cell>
        </row>
        <row r="389">
          <cell r="B389" t="str">
            <v>P</v>
          </cell>
          <cell r="C389" t="str">
            <v>P</v>
          </cell>
          <cell r="D389" t="str">
            <v>P</v>
          </cell>
          <cell r="E389" t="str">
            <v>P</v>
          </cell>
          <cell r="F389" t="str">
            <v>P</v>
          </cell>
        </row>
        <row r="390">
          <cell r="B390" t="str">
            <v>P</v>
          </cell>
          <cell r="C390" t="str">
            <v>P</v>
          </cell>
          <cell r="D390" t="str">
            <v>P</v>
          </cell>
          <cell r="E390" t="str">
            <v>P</v>
          </cell>
          <cell r="F390" t="str">
            <v>P</v>
          </cell>
        </row>
        <row r="398">
          <cell r="B398" t="str">
            <v>T</v>
          </cell>
          <cell r="C398" t="str">
            <v>T</v>
          </cell>
          <cell r="D398" t="str">
            <v>T</v>
          </cell>
          <cell r="E398" t="str">
            <v>T</v>
          </cell>
          <cell r="F398" t="str">
            <v>T</v>
          </cell>
        </row>
        <row r="399">
          <cell r="B399" t="str">
            <v>T</v>
          </cell>
          <cell r="C399" t="str">
            <v>T</v>
          </cell>
          <cell r="D399" t="str">
            <v>T</v>
          </cell>
          <cell r="E399" t="str">
            <v>T</v>
          </cell>
          <cell r="F399" t="str">
            <v>T</v>
          </cell>
        </row>
        <row r="400">
          <cell r="B400" t="str">
            <v>T</v>
          </cell>
          <cell r="C400" t="str">
            <v>T</v>
          </cell>
          <cell r="D400" t="str">
            <v>T</v>
          </cell>
          <cell r="E400" t="str">
            <v>T</v>
          </cell>
          <cell r="F400" t="str">
            <v>T</v>
          </cell>
        </row>
        <row r="404">
          <cell r="B404" t="str">
            <v>T</v>
          </cell>
          <cell r="C404" t="str">
            <v>T</v>
          </cell>
          <cell r="D404" t="str">
            <v>T</v>
          </cell>
          <cell r="E404" t="str">
            <v>T</v>
          </cell>
          <cell r="F404" t="str">
            <v>T</v>
          </cell>
        </row>
        <row r="405">
          <cell r="B405" t="str">
            <v>T</v>
          </cell>
          <cell r="C405" t="str">
            <v>T</v>
          </cell>
          <cell r="D405" t="str">
            <v>T</v>
          </cell>
          <cell r="E405" t="str">
            <v>T</v>
          </cell>
          <cell r="F405" t="str">
            <v>T</v>
          </cell>
        </row>
        <row r="409">
          <cell r="B409" t="str">
            <v>T</v>
          </cell>
          <cell r="C409" t="str">
            <v>T</v>
          </cell>
          <cell r="D409" t="str">
            <v>T</v>
          </cell>
          <cell r="E409" t="str">
            <v>T</v>
          </cell>
          <cell r="F409" t="str">
            <v>T</v>
          </cell>
        </row>
        <row r="410">
          <cell r="B410" t="str">
            <v>T</v>
          </cell>
          <cell r="C410" t="str">
            <v>T</v>
          </cell>
          <cell r="D410" t="str">
            <v>T</v>
          </cell>
          <cell r="E410" t="str">
            <v>T</v>
          </cell>
          <cell r="F410" t="str">
            <v>T</v>
          </cell>
        </row>
        <row r="411">
          <cell r="B411" t="str">
            <v>T</v>
          </cell>
          <cell r="C411" t="str">
            <v>T</v>
          </cell>
          <cell r="D411" t="str">
            <v>T</v>
          </cell>
          <cell r="E411" t="str">
            <v>T</v>
          </cell>
          <cell r="F411" t="str">
            <v>T</v>
          </cell>
        </row>
        <row r="415">
          <cell r="B415" t="str">
            <v>T</v>
          </cell>
          <cell r="C415" t="str">
            <v>T</v>
          </cell>
          <cell r="D415" t="str">
            <v>T</v>
          </cell>
          <cell r="E415" t="str">
            <v>T</v>
          </cell>
          <cell r="F415" t="str">
            <v>T</v>
          </cell>
        </row>
        <row r="416">
          <cell r="B416" t="str">
            <v>T</v>
          </cell>
          <cell r="C416" t="str">
            <v>T</v>
          </cell>
          <cell r="D416" t="str">
            <v>T</v>
          </cell>
          <cell r="E416" t="str">
            <v>T</v>
          </cell>
          <cell r="F416" t="str">
            <v>T</v>
          </cell>
        </row>
        <row r="420">
          <cell r="B420" t="str">
            <v>T</v>
          </cell>
          <cell r="C420" t="str">
            <v>T</v>
          </cell>
          <cell r="D420" t="str">
            <v>T</v>
          </cell>
          <cell r="E420" t="str">
            <v>T</v>
          </cell>
          <cell r="F420" t="str">
            <v>T</v>
          </cell>
        </row>
        <row r="424">
          <cell r="B424" t="str">
            <v>T</v>
          </cell>
          <cell r="C424" t="str">
            <v>T</v>
          </cell>
          <cell r="D424" t="str">
            <v>T</v>
          </cell>
          <cell r="E424" t="str">
            <v>T</v>
          </cell>
          <cell r="F424" t="str">
            <v>T</v>
          </cell>
        </row>
        <row r="428">
          <cell r="B428" t="str">
            <v>T</v>
          </cell>
          <cell r="C428" t="str">
            <v>T</v>
          </cell>
          <cell r="D428" t="str">
            <v>T</v>
          </cell>
          <cell r="E428" t="str">
            <v>T</v>
          </cell>
          <cell r="F428" t="str">
            <v>T</v>
          </cell>
        </row>
        <row r="429">
          <cell r="B429" t="str">
            <v>T</v>
          </cell>
          <cell r="C429" t="str">
            <v>T</v>
          </cell>
          <cell r="D429" t="str">
            <v>T</v>
          </cell>
          <cell r="E429" t="str">
            <v>T</v>
          </cell>
          <cell r="F429" t="str">
            <v>T</v>
          </cell>
        </row>
        <row r="433">
          <cell r="B433" t="str">
            <v>T</v>
          </cell>
          <cell r="C433" t="str">
            <v>T</v>
          </cell>
          <cell r="D433" t="str">
            <v>T</v>
          </cell>
          <cell r="E433" t="str">
            <v>T</v>
          </cell>
          <cell r="F433" t="str">
            <v>T</v>
          </cell>
        </row>
        <row r="434">
          <cell r="B434" t="str">
            <v>T</v>
          </cell>
          <cell r="C434" t="str">
            <v>T</v>
          </cell>
          <cell r="D434" t="str">
            <v>T</v>
          </cell>
          <cell r="E434" t="str">
            <v>T</v>
          </cell>
          <cell r="F434" t="str">
            <v>T</v>
          </cell>
        </row>
        <row r="438">
          <cell r="B438" t="str">
            <v>T</v>
          </cell>
          <cell r="C438" t="str">
            <v>T</v>
          </cell>
          <cell r="D438" t="str">
            <v>T</v>
          </cell>
          <cell r="E438" t="str">
            <v>T</v>
          </cell>
          <cell r="F438" t="str">
            <v>T</v>
          </cell>
        </row>
        <row r="439">
          <cell r="B439" t="str">
            <v>T</v>
          </cell>
          <cell r="C439" t="str">
            <v>T</v>
          </cell>
          <cell r="D439" t="str">
            <v>T</v>
          </cell>
          <cell r="E439" t="str">
            <v>T</v>
          </cell>
          <cell r="F439" t="str">
            <v>T</v>
          </cell>
        </row>
        <row r="443">
          <cell r="B443" t="str">
            <v>T</v>
          </cell>
          <cell r="C443" t="str">
            <v>T</v>
          </cell>
          <cell r="D443" t="str">
            <v>T</v>
          </cell>
          <cell r="E443" t="str">
            <v>T</v>
          </cell>
          <cell r="F443" t="str">
            <v>T</v>
          </cell>
        </row>
        <row r="444">
          <cell r="B444" t="str">
            <v>T</v>
          </cell>
          <cell r="C444" t="str">
            <v>T</v>
          </cell>
          <cell r="D444" t="str">
            <v>T</v>
          </cell>
          <cell r="E444" t="str">
            <v>T</v>
          </cell>
          <cell r="F444" t="str">
            <v>T</v>
          </cell>
        </row>
        <row r="448">
          <cell r="B448" t="str">
            <v>T</v>
          </cell>
          <cell r="C448" t="str">
            <v>T</v>
          </cell>
          <cell r="D448" t="str">
            <v>T</v>
          </cell>
          <cell r="E448" t="str">
            <v>T</v>
          </cell>
          <cell r="F448" t="str">
            <v>T</v>
          </cell>
        </row>
        <row r="449">
          <cell r="B449" t="str">
            <v>T</v>
          </cell>
          <cell r="C449" t="str">
            <v>T</v>
          </cell>
          <cell r="D449" t="str">
            <v>T</v>
          </cell>
          <cell r="E449" t="str">
            <v>T</v>
          </cell>
          <cell r="F449" t="str">
            <v>T</v>
          </cell>
        </row>
        <row r="453">
          <cell r="B453" t="str">
            <v>T</v>
          </cell>
          <cell r="C453" t="str">
            <v>T</v>
          </cell>
          <cell r="D453" t="str">
            <v>T</v>
          </cell>
          <cell r="E453" t="str">
            <v>T</v>
          </cell>
          <cell r="F453" t="str">
            <v>T</v>
          </cell>
        </row>
        <row r="454">
          <cell r="B454" t="str">
            <v>T</v>
          </cell>
          <cell r="C454" t="str">
            <v>T</v>
          </cell>
          <cell r="D454" t="str">
            <v>T</v>
          </cell>
          <cell r="E454" t="str">
            <v>T</v>
          </cell>
          <cell r="F454" t="str">
            <v>T</v>
          </cell>
        </row>
        <row r="455">
          <cell r="B455" t="str">
            <v>T</v>
          </cell>
          <cell r="C455" t="str">
            <v>T</v>
          </cell>
          <cell r="D455" t="str">
            <v>T</v>
          </cell>
          <cell r="E455" t="str">
            <v>T</v>
          </cell>
          <cell r="F455" t="str">
            <v>T</v>
          </cell>
        </row>
        <row r="459">
          <cell r="B459" t="str">
            <v>T</v>
          </cell>
          <cell r="C459" t="str">
            <v>T</v>
          </cell>
          <cell r="D459" t="str">
            <v>T</v>
          </cell>
          <cell r="E459" t="str">
            <v>T</v>
          </cell>
          <cell r="F459" t="str">
            <v>T</v>
          </cell>
        </row>
        <row r="460">
          <cell r="B460" t="str">
            <v>T</v>
          </cell>
          <cell r="C460" t="str">
            <v>T</v>
          </cell>
          <cell r="D460" t="str">
            <v>T</v>
          </cell>
          <cell r="E460" t="str">
            <v>T</v>
          </cell>
          <cell r="F460" t="str">
            <v>T</v>
          </cell>
        </row>
        <row r="461">
          <cell r="B461" t="str">
            <v>T</v>
          </cell>
          <cell r="C461" t="str">
            <v>T</v>
          </cell>
          <cell r="D461" t="str">
            <v>T</v>
          </cell>
          <cell r="E461" t="str">
            <v>T</v>
          </cell>
          <cell r="F461" t="str">
            <v>T</v>
          </cell>
        </row>
        <row r="465">
          <cell r="B465" t="str">
            <v>T</v>
          </cell>
          <cell r="C465" t="str">
            <v>T</v>
          </cell>
          <cell r="D465" t="str">
            <v>T</v>
          </cell>
          <cell r="E465" t="str">
            <v>T</v>
          </cell>
          <cell r="F465" t="str">
            <v>T</v>
          </cell>
        </row>
        <row r="469">
          <cell r="B469" t="str">
            <v>T</v>
          </cell>
          <cell r="C469" t="str">
            <v>T</v>
          </cell>
          <cell r="D469" t="str">
            <v>T</v>
          </cell>
          <cell r="E469" t="str">
            <v>T</v>
          </cell>
          <cell r="F469" t="str">
            <v>T</v>
          </cell>
        </row>
        <row r="475">
          <cell r="B475" t="str">
            <v>DPW</v>
          </cell>
          <cell r="C475" t="str">
            <v>DPW</v>
          </cell>
          <cell r="D475" t="str">
            <v>DPW</v>
          </cell>
          <cell r="E475" t="str">
            <v>DPW</v>
          </cell>
          <cell r="F475" t="str">
            <v>DPW</v>
          </cell>
          <cell r="H475" t="str">
            <v>PLNT</v>
          </cell>
          <cell r="I475" t="str">
            <v>PLNT</v>
          </cell>
          <cell r="J475" t="str">
            <v>PLNT</v>
          </cell>
          <cell r="K475" t="str">
            <v>PLNT</v>
          </cell>
          <cell r="L475" t="str">
            <v>PLNT</v>
          </cell>
        </row>
        <row r="476">
          <cell r="B476" t="str">
            <v>DPW</v>
          </cell>
          <cell r="C476" t="str">
            <v>DPW</v>
          </cell>
          <cell r="D476" t="str">
            <v>DPW</v>
          </cell>
          <cell r="E476" t="str">
            <v>DPW</v>
          </cell>
          <cell r="F476" t="str">
            <v>DPW</v>
          </cell>
          <cell r="H476" t="str">
            <v>PLNT</v>
          </cell>
          <cell r="I476" t="str">
            <v>PLNT</v>
          </cell>
          <cell r="J476" t="str">
            <v>PLNT</v>
          </cell>
          <cell r="K476" t="str">
            <v>PLNT</v>
          </cell>
          <cell r="L476" t="str">
            <v>PLNT</v>
          </cell>
        </row>
        <row r="480">
          <cell r="B480" t="str">
            <v>DPW</v>
          </cell>
          <cell r="C480" t="str">
            <v>DPW</v>
          </cell>
          <cell r="D480" t="str">
            <v>DPW</v>
          </cell>
          <cell r="E480" t="str">
            <v>DPW</v>
          </cell>
          <cell r="F480" t="str">
            <v>DPW</v>
          </cell>
          <cell r="H480" t="str">
            <v>SUBS</v>
          </cell>
          <cell r="I480" t="str">
            <v>SUBS</v>
          </cell>
          <cell r="J480" t="str">
            <v>SUBS</v>
          </cell>
          <cell r="K480" t="str">
            <v>SUBS</v>
          </cell>
          <cell r="L480" t="str">
            <v>SUBS</v>
          </cell>
        </row>
        <row r="481">
          <cell r="B481" t="str">
            <v>DPW</v>
          </cell>
          <cell r="C481" t="str">
            <v>DPW</v>
          </cell>
          <cell r="D481" t="str">
            <v>DPW</v>
          </cell>
          <cell r="E481" t="str">
            <v>DPW</v>
          </cell>
          <cell r="F481" t="str">
            <v>DPW</v>
          </cell>
          <cell r="H481" t="str">
            <v>SUBS</v>
          </cell>
          <cell r="I481" t="str">
            <v>SUBS</v>
          </cell>
          <cell r="J481" t="str">
            <v>SUBS</v>
          </cell>
          <cell r="K481" t="str">
            <v>SUBS</v>
          </cell>
          <cell r="L481" t="str">
            <v>SUBS</v>
          </cell>
        </row>
        <row r="485">
          <cell r="B485" t="str">
            <v>DPW</v>
          </cell>
          <cell r="C485" t="str">
            <v>DPW</v>
          </cell>
          <cell r="D485" t="str">
            <v>DPW</v>
          </cell>
          <cell r="E485" t="str">
            <v>DPW</v>
          </cell>
          <cell r="F485" t="str">
            <v>DPW</v>
          </cell>
          <cell r="H485" t="str">
            <v>SUBS</v>
          </cell>
          <cell r="I485" t="str">
            <v>SUBS</v>
          </cell>
          <cell r="J485" t="str">
            <v>SUBS</v>
          </cell>
          <cell r="K485" t="str">
            <v>SUBS</v>
          </cell>
          <cell r="L485" t="str">
            <v>SUBS</v>
          </cell>
        </row>
        <row r="486">
          <cell r="B486" t="str">
            <v>DPW</v>
          </cell>
          <cell r="C486" t="str">
            <v>DPW</v>
          </cell>
          <cell r="D486" t="str">
            <v>DPW</v>
          </cell>
          <cell r="E486" t="str">
            <v>DPW</v>
          </cell>
          <cell r="F486" t="str">
            <v>DPW</v>
          </cell>
          <cell r="H486" t="str">
            <v>SUBS</v>
          </cell>
          <cell r="I486" t="str">
            <v>SUBS</v>
          </cell>
          <cell r="J486" t="str">
            <v>SUBS</v>
          </cell>
          <cell r="K486" t="str">
            <v>SUBS</v>
          </cell>
          <cell r="L486" t="str">
            <v>SUBS</v>
          </cell>
        </row>
        <row r="490">
          <cell r="B490" t="str">
            <v>DPW</v>
          </cell>
          <cell r="C490" t="str">
            <v>DPW</v>
          </cell>
          <cell r="D490" t="str">
            <v>DPW</v>
          </cell>
          <cell r="E490" t="str">
            <v>DPW</v>
          </cell>
          <cell r="F490" t="str">
            <v>DPW</v>
          </cell>
          <cell r="H490" t="str">
            <v>PC</v>
          </cell>
          <cell r="I490" t="str">
            <v>PC</v>
          </cell>
          <cell r="J490" t="str">
            <v>PC</v>
          </cell>
          <cell r="K490" t="str">
            <v>PC</v>
          </cell>
          <cell r="L490" t="str">
            <v>PC</v>
          </cell>
        </row>
        <row r="491">
          <cell r="B491" t="str">
            <v>DPW</v>
          </cell>
          <cell r="C491" t="str">
            <v>DPW</v>
          </cell>
          <cell r="D491" t="str">
            <v>DPW</v>
          </cell>
          <cell r="E491" t="str">
            <v>DPW</v>
          </cell>
          <cell r="F491" t="str">
            <v>DPW</v>
          </cell>
          <cell r="H491" t="str">
            <v>PC</v>
          </cell>
          <cell r="I491" t="str">
            <v>PC</v>
          </cell>
          <cell r="J491" t="str">
            <v>PC</v>
          </cell>
          <cell r="K491" t="str">
            <v>PC</v>
          </cell>
          <cell r="L491" t="str">
            <v>PC</v>
          </cell>
        </row>
        <row r="495">
          <cell r="B495" t="str">
            <v>DPW</v>
          </cell>
          <cell r="C495" t="str">
            <v>DPW</v>
          </cell>
          <cell r="D495" t="str">
            <v>DPW</v>
          </cell>
          <cell r="E495" t="str">
            <v>DPW</v>
          </cell>
          <cell r="F495" t="str">
            <v>DPW</v>
          </cell>
          <cell r="H495" t="str">
            <v>PC</v>
          </cell>
          <cell r="I495" t="str">
            <v>PC</v>
          </cell>
          <cell r="J495" t="str">
            <v>PC</v>
          </cell>
          <cell r="K495" t="str">
            <v>PC</v>
          </cell>
          <cell r="L495" t="str">
            <v>PC</v>
          </cell>
        </row>
        <row r="496">
          <cell r="B496" t="str">
            <v>DPW</v>
          </cell>
          <cell r="C496" t="str">
            <v>DPW</v>
          </cell>
          <cell r="D496" t="str">
            <v>DPW</v>
          </cell>
          <cell r="E496" t="str">
            <v>DPW</v>
          </cell>
          <cell r="F496" t="str">
            <v>DPW</v>
          </cell>
          <cell r="H496" t="str">
            <v>PC</v>
          </cell>
          <cell r="I496" t="str">
            <v>PC</v>
          </cell>
          <cell r="J496" t="str">
            <v>PC</v>
          </cell>
          <cell r="K496" t="str">
            <v>PC</v>
          </cell>
          <cell r="L496" t="str">
            <v>PC</v>
          </cell>
        </row>
        <row r="500">
          <cell r="B500" t="str">
            <v>DPW</v>
          </cell>
          <cell r="C500" t="str">
            <v>DPW</v>
          </cell>
          <cell r="D500" t="str">
            <v>DPW</v>
          </cell>
          <cell r="E500" t="str">
            <v>DPW</v>
          </cell>
          <cell r="F500" t="str">
            <v>DPW</v>
          </cell>
          <cell r="H500" t="str">
            <v>PC</v>
          </cell>
          <cell r="I500" t="str">
            <v>PC</v>
          </cell>
          <cell r="J500" t="str">
            <v>PC</v>
          </cell>
          <cell r="K500" t="str">
            <v>PC</v>
          </cell>
          <cell r="L500" t="str">
            <v>PC</v>
          </cell>
        </row>
        <row r="501">
          <cell r="B501" t="str">
            <v>DPW</v>
          </cell>
          <cell r="C501" t="str">
            <v>DPW</v>
          </cell>
          <cell r="D501" t="str">
            <v>DPW</v>
          </cell>
          <cell r="E501" t="str">
            <v>DPW</v>
          </cell>
          <cell r="F501" t="str">
            <v>DPW</v>
          </cell>
          <cell r="H501" t="str">
            <v>METR</v>
          </cell>
          <cell r="I501" t="str">
            <v>METR</v>
          </cell>
          <cell r="J501" t="str">
            <v>METR</v>
          </cell>
          <cell r="K501" t="str">
            <v>METR</v>
          </cell>
          <cell r="L501" t="str">
            <v>METR</v>
          </cell>
        </row>
        <row r="505">
          <cell r="B505" t="str">
            <v>DPW</v>
          </cell>
          <cell r="C505" t="str">
            <v>DPW</v>
          </cell>
          <cell r="D505" t="str">
            <v>DPW</v>
          </cell>
          <cell r="E505" t="str">
            <v>DPW</v>
          </cell>
          <cell r="F505" t="str">
            <v>DPW</v>
          </cell>
          <cell r="H505" t="str">
            <v>METR</v>
          </cell>
          <cell r="I505" t="str">
            <v>METR</v>
          </cell>
          <cell r="J505" t="str">
            <v>METR</v>
          </cell>
          <cell r="K505" t="str">
            <v>METR</v>
          </cell>
          <cell r="L505" t="str">
            <v>METR</v>
          </cell>
        </row>
        <row r="506">
          <cell r="B506" t="str">
            <v>DPW</v>
          </cell>
          <cell r="C506" t="str">
            <v>DPW</v>
          </cell>
          <cell r="D506" t="str">
            <v>DPW</v>
          </cell>
          <cell r="E506" t="str">
            <v>DPW</v>
          </cell>
          <cell r="F506" t="str">
            <v>DPW</v>
          </cell>
          <cell r="H506" t="str">
            <v>METR</v>
          </cell>
          <cell r="I506" t="str">
            <v>METR</v>
          </cell>
          <cell r="J506" t="str">
            <v>METR</v>
          </cell>
          <cell r="K506" t="str">
            <v>METR</v>
          </cell>
          <cell r="L506" t="str">
            <v>METR</v>
          </cell>
        </row>
        <row r="510">
          <cell r="B510" t="str">
            <v>DPW</v>
          </cell>
          <cell r="C510" t="str">
            <v>DPW</v>
          </cell>
          <cell r="D510" t="str">
            <v>DPW</v>
          </cell>
          <cell r="E510" t="str">
            <v>DPW</v>
          </cell>
          <cell r="F510" t="str">
            <v>DPW</v>
          </cell>
          <cell r="H510" t="str">
            <v>PC</v>
          </cell>
          <cell r="I510" t="str">
            <v>PC</v>
          </cell>
          <cell r="J510" t="str">
            <v>PC</v>
          </cell>
          <cell r="K510" t="str">
            <v>PC</v>
          </cell>
          <cell r="L510" t="str">
            <v>PC</v>
          </cell>
        </row>
        <row r="511">
          <cell r="B511" t="str">
            <v>DPW</v>
          </cell>
          <cell r="C511" t="str">
            <v>DPW</v>
          </cell>
          <cell r="D511" t="str">
            <v>DPW</v>
          </cell>
          <cell r="E511" t="str">
            <v>DPW</v>
          </cell>
          <cell r="F511" t="str">
            <v>DPW</v>
          </cell>
          <cell r="H511" t="str">
            <v>PC</v>
          </cell>
          <cell r="I511" t="str">
            <v>PC</v>
          </cell>
          <cell r="J511" t="str">
            <v>PC</v>
          </cell>
          <cell r="K511" t="str">
            <v>PC</v>
          </cell>
          <cell r="L511" t="str">
            <v>PC</v>
          </cell>
        </row>
        <row r="515">
          <cell r="B515" t="str">
            <v>DPW</v>
          </cell>
          <cell r="C515" t="str">
            <v>DPW</v>
          </cell>
          <cell r="D515" t="str">
            <v>DPW</v>
          </cell>
          <cell r="E515" t="str">
            <v>DPW</v>
          </cell>
          <cell r="F515" t="str">
            <v>DPW</v>
          </cell>
          <cell r="H515" t="str">
            <v>PLNT2</v>
          </cell>
          <cell r="I515" t="str">
            <v>PLNT2</v>
          </cell>
          <cell r="J515" t="str">
            <v>PLNT2</v>
          </cell>
          <cell r="K515" t="str">
            <v>PLNT2</v>
          </cell>
          <cell r="L515" t="str">
            <v>PLNT2</v>
          </cell>
        </row>
        <row r="516">
          <cell r="B516" t="str">
            <v>DPW</v>
          </cell>
          <cell r="C516" t="str">
            <v>DPW</v>
          </cell>
          <cell r="D516" t="str">
            <v>DPW</v>
          </cell>
          <cell r="E516" t="str">
            <v>DPW</v>
          </cell>
          <cell r="F516" t="str">
            <v>DPW</v>
          </cell>
          <cell r="H516" t="str">
            <v>PLNT2</v>
          </cell>
          <cell r="I516" t="str">
            <v>PLNT2</v>
          </cell>
          <cell r="J516" t="str">
            <v>PLNT2</v>
          </cell>
          <cell r="K516" t="str">
            <v>PLNT2</v>
          </cell>
          <cell r="L516" t="str">
            <v>PLNT2</v>
          </cell>
        </row>
        <row r="520">
          <cell r="B520" t="str">
            <v>DPW</v>
          </cell>
          <cell r="C520" t="str">
            <v>DPW</v>
          </cell>
          <cell r="D520" t="str">
            <v>DPW</v>
          </cell>
          <cell r="E520" t="str">
            <v>DPW</v>
          </cell>
          <cell r="F520" t="str">
            <v>DPW</v>
          </cell>
          <cell r="H520" t="str">
            <v>PLNT2</v>
          </cell>
          <cell r="I520" t="str">
            <v>PLNT2</v>
          </cell>
          <cell r="J520" t="str">
            <v>PLNT2</v>
          </cell>
          <cell r="K520" t="str">
            <v>PLNT2</v>
          </cell>
          <cell r="L520" t="str">
            <v>PLNT2</v>
          </cell>
        </row>
        <row r="521">
          <cell r="B521" t="str">
            <v>DPW</v>
          </cell>
          <cell r="C521" t="str">
            <v>DPW</v>
          </cell>
          <cell r="D521" t="str">
            <v>DPW</v>
          </cell>
          <cell r="E521" t="str">
            <v>DPW</v>
          </cell>
          <cell r="F521" t="str">
            <v>DPW</v>
          </cell>
          <cell r="H521" t="str">
            <v>PLNT2</v>
          </cell>
          <cell r="I521" t="str">
            <v>PLNT2</v>
          </cell>
          <cell r="J521" t="str">
            <v>PLNT2</v>
          </cell>
          <cell r="K521" t="str">
            <v>PLNT2</v>
          </cell>
          <cell r="L521" t="str">
            <v>PLNT2</v>
          </cell>
        </row>
        <row r="525">
          <cell r="B525" t="str">
            <v>DPW</v>
          </cell>
          <cell r="C525" t="str">
            <v>DPW</v>
          </cell>
          <cell r="D525" t="str">
            <v>DPW</v>
          </cell>
          <cell r="E525" t="str">
            <v>DPW</v>
          </cell>
          <cell r="F525" t="str">
            <v>DPW</v>
          </cell>
          <cell r="H525" t="str">
            <v>PLNT</v>
          </cell>
          <cell r="I525" t="str">
            <v>PLNT</v>
          </cell>
          <cell r="J525" t="str">
            <v>PLNT</v>
          </cell>
          <cell r="K525" t="str">
            <v>PLNT</v>
          </cell>
          <cell r="L525" t="str">
            <v>PLNT</v>
          </cell>
        </row>
        <row r="526">
          <cell r="B526" t="str">
            <v>DPW</v>
          </cell>
          <cell r="C526" t="str">
            <v>DPW</v>
          </cell>
          <cell r="D526" t="str">
            <v>DPW</v>
          </cell>
          <cell r="E526" t="str">
            <v>DPW</v>
          </cell>
          <cell r="F526" t="str">
            <v>DPW</v>
          </cell>
          <cell r="H526" t="str">
            <v>PLNT</v>
          </cell>
          <cell r="I526" t="str">
            <v>PLNT</v>
          </cell>
          <cell r="J526" t="str">
            <v>PLNT</v>
          </cell>
          <cell r="K526" t="str">
            <v>PLNT</v>
          </cell>
          <cell r="L526" t="str">
            <v>PLNT</v>
          </cell>
        </row>
        <row r="530">
          <cell r="B530" t="str">
            <v>DPW</v>
          </cell>
          <cell r="C530" t="str">
            <v>DPW</v>
          </cell>
          <cell r="D530" t="str">
            <v>DPW</v>
          </cell>
          <cell r="E530" t="str">
            <v>DPW</v>
          </cell>
          <cell r="F530" t="str">
            <v>DPW</v>
          </cell>
          <cell r="H530" t="str">
            <v>PLNT2</v>
          </cell>
          <cell r="I530" t="str">
            <v>PLNT2</v>
          </cell>
          <cell r="J530" t="str">
            <v>PLNT2</v>
          </cell>
          <cell r="K530" t="str">
            <v>PLNT2</v>
          </cell>
          <cell r="L530" t="str">
            <v>PLNT2</v>
          </cell>
        </row>
        <row r="531">
          <cell r="B531" t="str">
            <v>DPW</v>
          </cell>
          <cell r="C531" t="str">
            <v>DPW</v>
          </cell>
          <cell r="D531" t="str">
            <v>DPW</v>
          </cell>
          <cell r="E531" t="str">
            <v>DPW</v>
          </cell>
          <cell r="F531" t="str">
            <v>DPW</v>
          </cell>
          <cell r="H531" t="str">
            <v>PLNT2</v>
          </cell>
          <cell r="I531" t="str">
            <v>PLNT2</v>
          </cell>
          <cell r="J531" t="str">
            <v>PLNT2</v>
          </cell>
          <cell r="K531" t="str">
            <v>PLNT2</v>
          </cell>
          <cell r="L531" t="str">
            <v>PLNT2</v>
          </cell>
        </row>
        <row r="535">
          <cell r="B535" t="str">
            <v>DPW</v>
          </cell>
          <cell r="C535" t="str">
            <v>DPW</v>
          </cell>
          <cell r="D535" t="str">
            <v>DPW</v>
          </cell>
          <cell r="E535" t="str">
            <v>DPW</v>
          </cell>
          <cell r="F535" t="str">
            <v>DPW</v>
          </cell>
          <cell r="H535" t="str">
            <v>SUBS</v>
          </cell>
          <cell r="I535" t="str">
            <v>SUBS</v>
          </cell>
          <cell r="J535" t="str">
            <v>SUBS</v>
          </cell>
          <cell r="K535" t="str">
            <v>SUBS</v>
          </cell>
          <cell r="L535" t="str">
            <v>SUBS</v>
          </cell>
        </row>
        <row r="536">
          <cell r="B536" t="str">
            <v>DPW</v>
          </cell>
          <cell r="C536" t="str">
            <v>DPW</v>
          </cell>
          <cell r="D536" t="str">
            <v>DPW</v>
          </cell>
          <cell r="E536" t="str">
            <v>DPW</v>
          </cell>
          <cell r="F536" t="str">
            <v>DPW</v>
          </cell>
          <cell r="H536" t="str">
            <v>SUBS</v>
          </cell>
          <cell r="I536" t="str">
            <v>SUBS</v>
          </cell>
          <cell r="J536" t="str">
            <v>SUBS</v>
          </cell>
          <cell r="K536" t="str">
            <v>SUBS</v>
          </cell>
          <cell r="L536" t="str">
            <v>SUBS</v>
          </cell>
        </row>
        <row r="540">
          <cell r="B540" t="str">
            <v>DPW</v>
          </cell>
          <cell r="C540" t="str">
            <v>DPW</v>
          </cell>
          <cell r="D540" t="str">
            <v>DPW</v>
          </cell>
          <cell r="E540" t="str">
            <v>DPW</v>
          </cell>
          <cell r="F540" t="str">
            <v>DPW</v>
          </cell>
          <cell r="H540" t="str">
            <v>PC</v>
          </cell>
          <cell r="I540" t="str">
            <v>PC</v>
          </cell>
          <cell r="J540" t="str">
            <v>PC</v>
          </cell>
          <cell r="K540" t="str">
            <v>PC</v>
          </cell>
          <cell r="L540" t="str">
            <v>PC</v>
          </cell>
        </row>
        <row r="541">
          <cell r="B541" t="str">
            <v>DPW</v>
          </cell>
          <cell r="C541" t="str">
            <v>DPW</v>
          </cell>
          <cell r="D541" t="str">
            <v>DPW</v>
          </cell>
          <cell r="E541" t="str">
            <v>DPW</v>
          </cell>
          <cell r="F541" t="str">
            <v>DPW</v>
          </cell>
          <cell r="H541" t="str">
            <v>PC</v>
          </cell>
          <cell r="I541" t="str">
            <v>PC</v>
          </cell>
          <cell r="J541" t="str">
            <v>PC</v>
          </cell>
          <cell r="K541" t="str">
            <v>PC</v>
          </cell>
          <cell r="L541" t="str">
            <v>PC</v>
          </cell>
        </row>
        <row r="545">
          <cell r="B545" t="str">
            <v>DPW</v>
          </cell>
          <cell r="C545" t="str">
            <v>DPW</v>
          </cell>
          <cell r="D545" t="str">
            <v>DPW</v>
          </cell>
          <cell r="E545" t="str">
            <v>DPW</v>
          </cell>
          <cell r="F545" t="str">
            <v>DPW</v>
          </cell>
          <cell r="H545" t="str">
            <v>PC</v>
          </cell>
          <cell r="I545" t="str">
            <v>PC</v>
          </cell>
          <cell r="J545" t="str">
            <v>PC</v>
          </cell>
          <cell r="K545" t="str">
            <v>PC</v>
          </cell>
          <cell r="L545" t="str">
            <v>PC</v>
          </cell>
        </row>
        <row r="546">
          <cell r="B546" t="str">
            <v>DPW</v>
          </cell>
          <cell r="C546" t="str">
            <v>DPW</v>
          </cell>
          <cell r="D546" t="str">
            <v>DPW</v>
          </cell>
          <cell r="E546" t="str">
            <v>DPW</v>
          </cell>
          <cell r="F546" t="str">
            <v>DPW</v>
          </cell>
          <cell r="H546" t="str">
            <v>PC</v>
          </cell>
          <cell r="I546" t="str">
            <v>PC</v>
          </cell>
          <cell r="J546" t="str">
            <v>PC</v>
          </cell>
          <cell r="K546" t="str">
            <v>PC</v>
          </cell>
          <cell r="L546" t="str">
            <v>PC</v>
          </cell>
        </row>
        <row r="550">
          <cell r="B550" t="str">
            <v>DPW</v>
          </cell>
          <cell r="C550" t="str">
            <v>DPW</v>
          </cell>
          <cell r="D550" t="str">
            <v>DPW</v>
          </cell>
          <cell r="E550" t="str">
            <v>DPW</v>
          </cell>
          <cell r="F550" t="str">
            <v>DPW</v>
          </cell>
          <cell r="H550" t="str">
            <v>XFMR</v>
          </cell>
          <cell r="I550" t="str">
            <v>XFMR</v>
          </cell>
          <cell r="J550" t="str">
            <v>XFMR</v>
          </cell>
          <cell r="K550" t="str">
            <v>XFMR</v>
          </cell>
          <cell r="L550" t="str">
            <v>XFMR</v>
          </cell>
        </row>
        <row r="551">
          <cell r="B551" t="str">
            <v>DPW</v>
          </cell>
          <cell r="C551" t="str">
            <v>DPW</v>
          </cell>
          <cell r="D551" t="str">
            <v>DPW</v>
          </cell>
          <cell r="E551" t="str">
            <v>DPW</v>
          </cell>
          <cell r="F551" t="str">
            <v>DPW</v>
          </cell>
          <cell r="H551" t="str">
            <v>XFMR</v>
          </cell>
          <cell r="I551" t="str">
            <v>XFMR</v>
          </cell>
          <cell r="J551" t="str">
            <v>XFMR</v>
          </cell>
          <cell r="K551" t="str">
            <v>XFMR</v>
          </cell>
          <cell r="L551" t="str">
            <v>XFMR</v>
          </cell>
        </row>
        <row r="555">
          <cell r="B555" t="str">
            <v>DPW</v>
          </cell>
          <cell r="C555" t="str">
            <v>DPW</v>
          </cell>
          <cell r="D555" t="str">
            <v>DPW</v>
          </cell>
          <cell r="E555" t="str">
            <v>DPW</v>
          </cell>
          <cell r="F555" t="str">
            <v>DPW</v>
          </cell>
          <cell r="H555" t="str">
            <v>PC</v>
          </cell>
          <cell r="I555" t="str">
            <v>PC</v>
          </cell>
          <cell r="J555" t="str">
            <v>PC</v>
          </cell>
          <cell r="K555" t="str">
            <v>PC</v>
          </cell>
          <cell r="L555" t="str">
            <v>PC</v>
          </cell>
        </row>
        <row r="556">
          <cell r="B556" t="str">
            <v>DPW</v>
          </cell>
          <cell r="C556" t="str">
            <v>DPW</v>
          </cell>
          <cell r="D556" t="str">
            <v>DPW</v>
          </cell>
          <cell r="E556" t="str">
            <v>DPW</v>
          </cell>
          <cell r="F556" t="str">
            <v>DPW</v>
          </cell>
          <cell r="H556" t="str">
            <v>PC</v>
          </cell>
          <cell r="I556" t="str">
            <v>PC</v>
          </cell>
          <cell r="J556" t="str">
            <v>PC</v>
          </cell>
          <cell r="K556" t="str">
            <v>PC</v>
          </cell>
          <cell r="L556" t="str">
            <v>PC</v>
          </cell>
        </row>
        <row r="560">
          <cell r="B560" t="str">
            <v>DPW</v>
          </cell>
          <cell r="C560" t="str">
            <v>DPW</v>
          </cell>
          <cell r="D560" t="str">
            <v>DPW</v>
          </cell>
          <cell r="E560" t="str">
            <v>DPW</v>
          </cell>
          <cell r="F560" t="str">
            <v>DPW</v>
          </cell>
          <cell r="H560" t="str">
            <v>METR</v>
          </cell>
          <cell r="I560" t="str">
            <v>METR</v>
          </cell>
          <cell r="J560" t="str">
            <v>METR</v>
          </cell>
          <cell r="K560" t="str">
            <v>METR</v>
          </cell>
          <cell r="L560" t="str">
            <v>METR</v>
          </cell>
        </row>
        <row r="561">
          <cell r="B561" t="str">
            <v>DPW</v>
          </cell>
          <cell r="C561" t="str">
            <v>DPW</v>
          </cell>
          <cell r="D561" t="str">
            <v>DPW</v>
          </cell>
          <cell r="E561" t="str">
            <v>DPW</v>
          </cell>
          <cell r="F561" t="str">
            <v>DPW</v>
          </cell>
          <cell r="H561" t="str">
            <v>METR</v>
          </cell>
          <cell r="I561" t="str">
            <v>METR</v>
          </cell>
          <cell r="J561" t="str">
            <v>METR</v>
          </cell>
          <cell r="K561" t="str">
            <v>METR</v>
          </cell>
          <cell r="L561" t="str">
            <v>METR</v>
          </cell>
        </row>
        <row r="565">
          <cell r="B565" t="str">
            <v>DPW</v>
          </cell>
          <cell r="C565" t="str">
            <v>DPW</v>
          </cell>
          <cell r="D565" t="str">
            <v>DPW</v>
          </cell>
          <cell r="E565" t="str">
            <v>DPW</v>
          </cell>
          <cell r="F565" t="str">
            <v>DPW</v>
          </cell>
          <cell r="H565" t="str">
            <v>PLNT2</v>
          </cell>
          <cell r="I565" t="str">
            <v>PLNT2</v>
          </cell>
          <cell r="J565" t="str">
            <v>PLNT2</v>
          </cell>
          <cell r="K565" t="str">
            <v>PLNT2</v>
          </cell>
          <cell r="L565" t="str">
            <v>PLNT2</v>
          </cell>
        </row>
        <row r="566">
          <cell r="B566" t="str">
            <v>DPW</v>
          </cell>
          <cell r="C566" t="str">
            <v>DPW</v>
          </cell>
          <cell r="D566" t="str">
            <v>DPW</v>
          </cell>
          <cell r="E566" t="str">
            <v>DPW</v>
          </cell>
          <cell r="F566" t="str">
            <v>DPW</v>
          </cell>
          <cell r="H566" t="str">
            <v>PLNT2</v>
          </cell>
          <cell r="I566" t="str">
            <v>PLNT2</v>
          </cell>
          <cell r="J566" t="str">
            <v>PLNT2</v>
          </cell>
          <cell r="K566" t="str">
            <v>PLNT2</v>
          </cell>
          <cell r="L566" t="str">
            <v>PLNT2</v>
          </cell>
        </row>
        <row r="572">
          <cell r="B572" t="str">
            <v>CUST</v>
          </cell>
          <cell r="C572" t="str">
            <v>CUST</v>
          </cell>
          <cell r="D572" t="str">
            <v>CUST</v>
          </cell>
          <cell r="E572" t="str">
            <v>CUST</v>
          </cell>
          <cell r="F572" t="str">
            <v>CUST</v>
          </cell>
          <cell r="H572" t="str">
            <v>CUST</v>
          </cell>
          <cell r="I572" t="str">
            <v>CUST</v>
          </cell>
          <cell r="J572" t="str">
            <v>CUST</v>
          </cell>
          <cell r="K572" t="str">
            <v>CUST</v>
          </cell>
          <cell r="L572" t="str">
            <v>CUST</v>
          </cell>
        </row>
        <row r="573">
          <cell r="B573" t="str">
            <v>CUST</v>
          </cell>
          <cell r="C573" t="str">
            <v>CUST</v>
          </cell>
          <cell r="D573" t="str">
            <v>CUST</v>
          </cell>
          <cell r="E573" t="str">
            <v>CUST</v>
          </cell>
          <cell r="F573" t="str">
            <v>CUST</v>
          </cell>
          <cell r="H573" t="str">
            <v>CUST</v>
          </cell>
          <cell r="I573" t="str">
            <v>CUST</v>
          </cell>
          <cell r="J573" t="str">
            <v>CUST</v>
          </cell>
          <cell r="K573" t="str">
            <v>CUST</v>
          </cell>
          <cell r="L573" t="str">
            <v>CUST</v>
          </cell>
        </row>
        <row r="577">
          <cell r="B577" t="str">
            <v>CUST</v>
          </cell>
          <cell r="C577" t="str">
            <v>CUST</v>
          </cell>
          <cell r="D577" t="str">
            <v>CUST</v>
          </cell>
          <cell r="E577" t="str">
            <v>CUST</v>
          </cell>
          <cell r="F577" t="str">
            <v>CUST</v>
          </cell>
          <cell r="H577" t="str">
            <v>CUST</v>
          </cell>
          <cell r="I577" t="str">
            <v>CUST</v>
          </cell>
          <cell r="J577" t="str">
            <v>CUST</v>
          </cell>
          <cell r="K577" t="str">
            <v>CUST</v>
          </cell>
          <cell r="L577" t="str">
            <v>CUST</v>
          </cell>
        </row>
        <row r="578">
          <cell r="B578" t="str">
            <v>CUST</v>
          </cell>
          <cell r="C578" t="str">
            <v>CUST</v>
          </cell>
          <cell r="D578" t="str">
            <v>CUST</v>
          </cell>
          <cell r="E578" t="str">
            <v>CUST</v>
          </cell>
          <cell r="F578" t="str">
            <v>CUST</v>
          </cell>
          <cell r="H578" t="str">
            <v>CUST</v>
          </cell>
          <cell r="I578" t="str">
            <v>CUST</v>
          </cell>
          <cell r="J578" t="str">
            <v>CUST</v>
          </cell>
          <cell r="K578" t="str">
            <v>CUST</v>
          </cell>
          <cell r="L578" t="str">
            <v>CUST</v>
          </cell>
        </row>
        <row r="582">
          <cell r="B582" t="str">
            <v>CUST</v>
          </cell>
          <cell r="C582" t="str">
            <v>CUST</v>
          </cell>
          <cell r="D582" t="str">
            <v>CUST</v>
          </cell>
          <cell r="E582" t="str">
            <v>CUST</v>
          </cell>
          <cell r="F582" t="str">
            <v>CUST</v>
          </cell>
          <cell r="H582" t="str">
            <v>CUST</v>
          </cell>
          <cell r="I582" t="str">
            <v>CUST</v>
          </cell>
          <cell r="J582" t="str">
            <v>CUST</v>
          </cell>
          <cell r="K582" t="str">
            <v>CUST</v>
          </cell>
          <cell r="L582" t="str">
            <v>CUST</v>
          </cell>
        </row>
        <row r="583">
          <cell r="B583" t="str">
            <v>CUST</v>
          </cell>
          <cell r="C583" t="str">
            <v>CUST</v>
          </cell>
          <cell r="D583" t="str">
            <v>CUST</v>
          </cell>
          <cell r="E583" t="str">
            <v>CUST</v>
          </cell>
          <cell r="F583" t="str">
            <v>CUST</v>
          </cell>
          <cell r="H583" t="str">
            <v>CUST</v>
          </cell>
          <cell r="I583" t="str">
            <v>CUST</v>
          </cell>
          <cell r="J583" t="str">
            <v>CUST</v>
          </cell>
          <cell r="K583" t="str">
            <v>CUST</v>
          </cell>
          <cell r="L583" t="str">
            <v>CUST</v>
          </cell>
        </row>
        <row r="587">
          <cell r="B587" t="str">
            <v>CUST</v>
          </cell>
          <cell r="C587" t="str">
            <v>CUST</v>
          </cell>
          <cell r="D587" t="str">
            <v>CUST</v>
          </cell>
          <cell r="E587" t="str">
            <v>CUST</v>
          </cell>
          <cell r="F587" t="str">
            <v>CUST</v>
          </cell>
          <cell r="H587" t="str">
            <v>CUST</v>
          </cell>
          <cell r="I587" t="str">
            <v>CUST</v>
          </cell>
          <cell r="J587" t="str">
            <v>CUST</v>
          </cell>
          <cell r="K587" t="str">
            <v>CUST</v>
          </cell>
          <cell r="L587" t="str">
            <v>CUST</v>
          </cell>
        </row>
        <row r="588">
          <cell r="B588" t="str">
            <v>P</v>
          </cell>
          <cell r="C588" t="str">
            <v>P</v>
          </cell>
          <cell r="D588" t="str">
            <v>P</v>
          </cell>
          <cell r="E588" t="str">
            <v>P</v>
          </cell>
          <cell r="F588" t="str">
            <v>P</v>
          </cell>
          <cell r="H588" t="str">
            <v>CUST</v>
          </cell>
          <cell r="I588" t="str">
            <v>CUST</v>
          </cell>
          <cell r="J588" t="str">
            <v>CUST</v>
          </cell>
          <cell r="K588" t="str">
            <v>CUST</v>
          </cell>
          <cell r="L588" t="str">
            <v>CUST</v>
          </cell>
        </row>
        <row r="589">
          <cell r="B589" t="str">
            <v>CUST</v>
          </cell>
          <cell r="C589" t="str">
            <v>CUST</v>
          </cell>
          <cell r="D589" t="str">
            <v>CUST</v>
          </cell>
          <cell r="E589" t="str">
            <v>CUST</v>
          </cell>
          <cell r="F589" t="str">
            <v>CUST</v>
          </cell>
          <cell r="H589" t="str">
            <v>CUST</v>
          </cell>
          <cell r="I589" t="str">
            <v>CUST</v>
          </cell>
          <cell r="J589" t="str">
            <v>CUST</v>
          </cell>
          <cell r="K589" t="str">
            <v>CUST</v>
          </cell>
          <cell r="L589" t="str">
            <v>CUST</v>
          </cell>
        </row>
        <row r="593">
          <cell r="B593" t="str">
            <v>CUST</v>
          </cell>
          <cell r="C593" t="str">
            <v>CUST</v>
          </cell>
          <cell r="D593" t="str">
            <v>CUST</v>
          </cell>
          <cell r="E593" t="str">
            <v>CUST</v>
          </cell>
          <cell r="F593" t="str">
            <v>CUST</v>
          </cell>
          <cell r="H593" t="str">
            <v>CUST</v>
          </cell>
          <cell r="I593" t="str">
            <v>CUST</v>
          </cell>
          <cell r="J593" t="str">
            <v>CUST</v>
          </cell>
          <cell r="K593" t="str">
            <v>CUST</v>
          </cell>
          <cell r="L593" t="str">
            <v>CUST</v>
          </cell>
        </row>
        <row r="594">
          <cell r="B594" t="str">
            <v>CUST</v>
          </cell>
          <cell r="C594" t="str">
            <v>CUST</v>
          </cell>
          <cell r="D594" t="str">
            <v>CUST</v>
          </cell>
          <cell r="E594" t="str">
            <v>CUST</v>
          </cell>
          <cell r="F594" t="str">
            <v>CUST</v>
          </cell>
          <cell r="H594" t="str">
            <v>CUST</v>
          </cell>
          <cell r="I594" t="str">
            <v>CUST</v>
          </cell>
          <cell r="J594" t="str">
            <v>CUST</v>
          </cell>
          <cell r="K594" t="str">
            <v>CUST</v>
          </cell>
          <cell r="L594" t="str">
            <v>CUST</v>
          </cell>
        </row>
        <row r="600">
          <cell r="B600" t="str">
            <v>CUST</v>
          </cell>
          <cell r="C600" t="str">
            <v>CUST</v>
          </cell>
          <cell r="D600" t="str">
            <v>CUST</v>
          </cell>
          <cell r="E600" t="str">
            <v>CUST</v>
          </cell>
          <cell r="F600" t="str">
            <v>CUST</v>
          </cell>
          <cell r="H600" t="str">
            <v>CUST</v>
          </cell>
          <cell r="I600" t="str">
            <v>CUST</v>
          </cell>
          <cell r="J600" t="str">
            <v>CUST</v>
          </cell>
          <cell r="K600" t="str">
            <v>CUST</v>
          </cell>
          <cell r="L600" t="str">
            <v>CUST</v>
          </cell>
        </row>
        <row r="601">
          <cell r="B601" t="str">
            <v>CUST</v>
          </cell>
          <cell r="C601" t="str">
            <v>CUST</v>
          </cell>
          <cell r="D601" t="str">
            <v>CUST</v>
          </cell>
          <cell r="E601" t="str">
            <v>CUST</v>
          </cell>
          <cell r="F601" t="str">
            <v>CUST</v>
          </cell>
          <cell r="H601" t="str">
            <v>CUST</v>
          </cell>
          <cell r="I601" t="str">
            <v>CUST</v>
          </cell>
          <cell r="J601" t="str">
            <v>CUST</v>
          </cell>
          <cell r="K601" t="str">
            <v>CUST</v>
          </cell>
          <cell r="L601" t="str">
            <v>CUST</v>
          </cell>
        </row>
        <row r="605">
          <cell r="B605" t="str">
            <v>CUST</v>
          </cell>
          <cell r="C605" t="str">
            <v>CUST</v>
          </cell>
          <cell r="D605" t="str">
            <v>CUST</v>
          </cell>
          <cell r="E605" t="str">
            <v>CUST</v>
          </cell>
          <cell r="F605" t="str">
            <v>CUST</v>
          </cell>
          <cell r="H605" t="str">
            <v>CUST</v>
          </cell>
          <cell r="I605" t="str">
            <v>CUST</v>
          </cell>
          <cell r="J605" t="str">
            <v>CUST</v>
          </cell>
          <cell r="K605" t="str">
            <v>CUST</v>
          </cell>
          <cell r="L605" t="str">
            <v>CUST</v>
          </cell>
        </row>
        <row r="606">
          <cell r="B606" t="str">
            <v>CUST</v>
          </cell>
          <cell r="C606" t="str">
            <v>CUST</v>
          </cell>
          <cell r="D606" t="str">
            <v>CUST</v>
          </cell>
          <cell r="E606" t="str">
            <v>CUST</v>
          </cell>
          <cell r="F606" t="str">
            <v>CUST</v>
          </cell>
          <cell r="H606" t="str">
            <v>CUST</v>
          </cell>
          <cell r="I606" t="str">
            <v>CUST</v>
          </cell>
          <cell r="J606" t="str">
            <v>CUST</v>
          </cell>
          <cell r="K606" t="str">
            <v>CUST</v>
          </cell>
          <cell r="L606" t="str">
            <v>CUST</v>
          </cell>
        </row>
        <row r="610">
          <cell r="B610" t="str">
            <v>CUST</v>
          </cell>
          <cell r="C610" t="str">
            <v>CUST</v>
          </cell>
          <cell r="D610" t="str">
            <v>CUST</v>
          </cell>
          <cell r="E610" t="str">
            <v>CUST</v>
          </cell>
          <cell r="F610" t="str">
            <v>CUST</v>
          </cell>
          <cell r="H610" t="str">
            <v>CUST</v>
          </cell>
          <cell r="I610" t="str">
            <v>CUST</v>
          </cell>
          <cell r="J610" t="str">
            <v>CUST</v>
          </cell>
          <cell r="K610" t="str">
            <v>CUST</v>
          </cell>
          <cell r="L610" t="str">
            <v>CUST</v>
          </cell>
        </row>
        <row r="611">
          <cell r="B611" t="str">
            <v>CUST</v>
          </cell>
          <cell r="C611" t="str">
            <v>CUST</v>
          </cell>
          <cell r="D611" t="str">
            <v>CUST</v>
          </cell>
          <cell r="E611" t="str">
            <v>CUST</v>
          </cell>
          <cell r="F611" t="str">
            <v>CUST</v>
          </cell>
          <cell r="H611" t="str">
            <v>CUST</v>
          </cell>
          <cell r="I611" t="str">
            <v>CUST</v>
          </cell>
          <cell r="J611" t="str">
            <v>CUST</v>
          </cell>
          <cell r="K611" t="str">
            <v>CUST</v>
          </cell>
          <cell r="L611" t="str">
            <v>CUST</v>
          </cell>
        </row>
        <row r="615">
          <cell r="B615" t="str">
            <v>CUST</v>
          </cell>
          <cell r="C615" t="str">
            <v>CUST</v>
          </cell>
          <cell r="D615" t="str">
            <v>CUST</v>
          </cell>
          <cell r="E615" t="str">
            <v>CUST</v>
          </cell>
          <cell r="F615" t="str">
            <v>CUST</v>
          </cell>
          <cell r="H615" t="str">
            <v>CUST</v>
          </cell>
          <cell r="I615" t="str">
            <v>CUST</v>
          </cell>
          <cell r="J615" t="str">
            <v>CUST</v>
          </cell>
          <cell r="K615" t="str">
            <v>CUST</v>
          </cell>
          <cell r="L615" t="str">
            <v>CUST</v>
          </cell>
        </row>
        <row r="616">
          <cell r="B616" t="str">
            <v>CUST</v>
          </cell>
          <cell r="C616" t="str">
            <v>CUST</v>
          </cell>
          <cell r="D616" t="str">
            <v>CUST</v>
          </cell>
          <cell r="E616" t="str">
            <v>CUST</v>
          </cell>
          <cell r="F616" t="str">
            <v>CUST</v>
          </cell>
          <cell r="H616" t="str">
            <v>CUST</v>
          </cell>
          <cell r="I616" t="str">
            <v>CUST</v>
          </cell>
          <cell r="J616" t="str">
            <v>CUST</v>
          </cell>
          <cell r="K616" t="str">
            <v>CUST</v>
          </cell>
          <cell r="L616" t="str">
            <v>CUST</v>
          </cell>
        </row>
        <row r="622">
          <cell r="B622" t="str">
            <v>CUST</v>
          </cell>
          <cell r="C622" t="str">
            <v>CUST</v>
          </cell>
          <cell r="D622" t="str">
            <v>CUST</v>
          </cell>
          <cell r="E622" t="str">
            <v>CUST</v>
          </cell>
          <cell r="F622" t="str">
            <v>CUST</v>
          </cell>
          <cell r="H622" t="str">
            <v>CUST</v>
          </cell>
          <cell r="I622" t="str">
            <v>CUST</v>
          </cell>
          <cell r="J622" t="str">
            <v>CUST</v>
          </cell>
          <cell r="K622" t="str">
            <v>CUST</v>
          </cell>
          <cell r="L622" t="str">
            <v>CUST</v>
          </cell>
        </row>
        <row r="623">
          <cell r="B623" t="str">
            <v>CUST</v>
          </cell>
          <cell r="C623" t="str">
            <v>CUST</v>
          </cell>
          <cell r="D623" t="str">
            <v>CUST</v>
          </cell>
          <cell r="E623" t="str">
            <v>CUST</v>
          </cell>
          <cell r="F623" t="str">
            <v>CUST</v>
          </cell>
          <cell r="H623" t="str">
            <v>CUST</v>
          </cell>
          <cell r="I623" t="str">
            <v>CUST</v>
          </cell>
          <cell r="J623" t="str">
            <v>CUST</v>
          </cell>
          <cell r="K623" t="str">
            <v>CUST</v>
          </cell>
          <cell r="L623" t="str">
            <v>CUST</v>
          </cell>
        </row>
        <row r="627">
          <cell r="B627" t="str">
            <v>CUST</v>
          </cell>
          <cell r="C627" t="str">
            <v>CUST</v>
          </cell>
          <cell r="D627" t="str">
            <v>CUST</v>
          </cell>
          <cell r="E627" t="str">
            <v>CUST</v>
          </cell>
          <cell r="F627" t="str">
            <v>CUST</v>
          </cell>
          <cell r="H627" t="str">
            <v>CUST</v>
          </cell>
          <cell r="I627" t="str">
            <v>CUST</v>
          </cell>
          <cell r="J627" t="str">
            <v>CUST</v>
          </cell>
          <cell r="K627" t="str">
            <v>CUST</v>
          </cell>
          <cell r="L627" t="str">
            <v>CUST</v>
          </cell>
        </row>
        <row r="628">
          <cell r="B628" t="str">
            <v>CUST</v>
          </cell>
          <cell r="C628" t="str">
            <v>CUST</v>
          </cell>
          <cell r="D628" t="str">
            <v>CUST</v>
          </cell>
          <cell r="E628" t="str">
            <v>CUST</v>
          </cell>
          <cell r="F628" t="str">
            <v>CUST</v>
          </cell>
          <cell r="H628" t="str">
            <v>CUST</v>
          </cell>
          <cell r="I628" t="str">
            <v>CUST</v>
          </cell>
          <cell r="J628" t="str">
            <v>CUST</v>
          </cell>
          <cell r="K628" t="str">
            <v>CUST</v>
          </cell>
          <cell r="L628" t="str">
            <v>CUST</v>
          </cell>
        </row>
        <row r="632">
          <cell r="B632" t="str">
            <v>CUST</v>
          </cell>
          <cell r="C632" t="str">
            <v>CUST</v>
          </cell>
          <cell r="D632" t="str">
            <v>CUST</v>
          </cell>
          <cell r="E632" t="str">
            <v>CUST</v>
          </cell>
          <cell r="F632" t="str">
            <v>CUST</v>
          </cell>
          <cell r="H632" t="str">
            <v>CUST</v>
          </cell>
          <cell r="I632" t="str">
            <v>CUST</v>
          </cell>
          <cell r="J632" t="str">
            <v>CUST</v>
          </cell>
          <cell r="K632" t="str">
            <v>CUST</v>
          </cell>
          <cell r="L632" t="str">
            <v>CUST</v>
          </cell>
        </row>
        <row r="633">
          <cell r="B633" t="str">
            <v>CUST</v>
          </cell>
          <cell r="C633" t="str">
            <v>CUST</v>
          </cell>
          <cell r="D633" t="str">
            <v>CUST</v>
          </cell>
          <cell r="E633" t="str">
            <v>CUST</v>
          </cell>
          <cell r="F633" t="str">
            <v>CUST</v>
          </cell>
          <cell r="H633" t="str">
            <v>CUST</v>
          </cell>
          <cell r="I633" t="str">
            <v>CUST</v>
          </cell>
          <cell r="J633" t="str">
            <v>CUST</v>
          </cell>
          <cell r="K633" t="str">
            <v>CUST</v>
          </cell>
          <cell r="L633" t="str">
            <v>CUST</v>
          </cell>
        </row>
        <row r="637">
          <cell r="B637" t="str">
            <v>CUST</v>
          </cell>
          <cell r="C637" t="str">
            <v>CUST</v>
          </cell>
          <cell r="D637" t="str">
            <v>CUST</v>
          </cell>
          <cell r="E637" t="str">
            <v>CUST</v>
          </cell>
          <cell r="F637" t="str">
            <v>CUST</v>
          </cell>
          <cell r="H637" t="str">
            <v>CUST</v>
          </cell>
          <cell r="I637" t="str">
            <v>CUST</v>
          </cell>
          <cell r="J637" t="str">
            <v>CUST</v>
          </cell>
          <cell r="K637" t="str">
            <v>CUST</v>
          </cell>
          <cell r="L637" t="str">
            <v>CUST</v>
          </cell>
        </row>
        <row r="638">
          <cell r="B638" t="str">
            <v>CUST</v>
          </cell>
          <cell r="C638" t="str">
            <v>CUST</v>
          </cell>
          <cell r="D638" t="str">
            <v>CUST</v>
          </cell>
          <cell r="E638" t="str">
            <v>CUST</v>
          </cell>
          <cell r="F638" t="str">
            <v>CUST</v>
          </cell>
          <cell r="H638" t="str">
            <v>CUST</v>
          </cell>
          <cell r="I638" t="str">
            <v>CUST</v>
          </cell>
          <cell r="J638" t="str">
            <v>CUST</v>
          </cell>
          <cell r="K638" t="str">
            <v>CUST</v>
          </cell>
          <cell r="L638" t="str">
            <v>CUST</v>
          </cell>
        </row>
        <row r="645">
          <cell r="B645" t="str">
            <v>PTD</v>
          </cell>
          <cell r="C645" t="str">
            <v>PTD</v>
          </cell>
          <cell r="D645" t="str">
            <v>PTD</v>
          </cell>
          <cell r="E645" t="str">
            <v>PTD</v>
          </cell>
          <cell r="F645" t="str">
            <v>PTD</v>
          </cell>
          <cell r="H645" t="str">
            <v>PLNT</v>
          </cell>
          <cell r="I645" t="str">
            <v>PLNT</v>
          </cell>
          <cell r="J645" t="str">
            <v>PLNT</v>
          </cell>
          <cell r="K645" t="str">
            <v>PLNT</v>
          </cell>
          <cell r="L645" t="str">
            <v>PLNT</v>
          </cell>
        </row>
        <row r="646">
          <cell r="B646" t="str">
            <v>CUST</v>
          </cell>
          <cell r="C646" t="str">
            <v>CUST</v>
          </cell>
          <cell r="D646" t="str">
            <v>CUST</v>
          </cell>
          <cell r="E646" t="str">
            <v>CUST</v>
          </cell>
          <cell r="F646" t="str">
            <v>CUST</v>
          </cell>
          <cell r="H646" t="str">
            <v>CUST</v>
          </cell>
          <cell r="I646" t="str">
            <v>CUST</v>
          </cell>
          <cell r="J646" t="str">
            <v>CUST</v>
          </cell>
          <cell r="K646" t="str">
            <v>CUST</v>
          </cell>
          <cell r="L646" t="str">
            <v>CUST</v>
          </cell>
        </row>
        <row r="647">
          <cell r="B647" t="str">
            <v>PTD</v>
          </cell>
          <cell r="C647" t="str">
            <v>PTD</v>
          </cell>
          <cell r="D647" t="str">
            <v>PTD</v>
          </cell>
          <cell r="E647" t="str">
            <v>PTD</v>
          </cell>
          <cell r="F647" t="str">
            <v>PTD</v>
          </cell>
          <cell r="H647" t="str">
            <v>PLNT</v>
          </cell>
          <cell r="I647" t="str">
            <v>PLNT</v>
          </cell>
          <cell r="J647" t="str">
            <v>PLNT</v>
          </cell>
          <cell r="K647" t="str">
            <v>PLNT</v>
          </cell>
          <cell r="L647" t="str">
            <v>PLNT</v>
          </cell>
        </row>
        <row r="651">
          <cell r="B651" t="str">
            <v>PTD</v>
          </cell>
          <cell r="C651" t="str">
            <v>PTD</v>
          </cell>
          <cell r="D651" t="str">
            <v>PTD</v>
          </cell>
          <cell r="E651" t="str">
            <v>PTD</v>
          </cell>
          <cell r="F651" t="str">
            <v>PTD</v>
          </cell>
          <cell r="H651" t="str">
            <v>PLNT</v>
          </cell>
          <cell r="I651" t="str">
            <v>PLNT</v>
          </cell>
          <cell r="J651" t="str">
            <v>PLNT</v>
          </cell>
          <cell r="K651" t="str">
            <v>PLNT</v>
          </cell>
          <cell r="L651" t="str">
            <v>PLNT</v>
          </cell>
        </row>
        <row r="652">
          <cell r="B652" t="str">
            <v>CUST</v>
          </cell>
          <cell r="C652" t="str">
            <v>CUST</v>
          </cell>
          <cell r="D652" t="str">
            <v>CUST</v>
          </cell>
          <cell r="E652" t="str">
            <v>CUST</v>
          </cell>
          <cell r="F652" t="str">
            <v>CUST</v>
          </cell>
          <cell r="H652" t="str">
            <v>CUST</v>
          </cell>
          <cell r="I652" t="str">
            <v>CUST</v>
          </cell>
          <cell r="J652" t="str">
            <v>CUST</v>
          </cell>
          <cell r="K652" t="str">
            <v>CUST</v>
          </cell>
          <cell r="L652" t="str">
            <v>CUST</v>
          </cell>
        </row>
        <row r="653">
          <cell r="B653" t="str">
            <v>PTD</v>
          </cell>
          <cell r="C653" t="str">
            <v>PTD</v>
          </cell>
          <cell r="D653" t="str">
            <v>PTD</v>
          </cell>
          <cell r="E653" t="str">
            <v>PTD</v>
          </cell>
          <cell r="F653" t="str">
            <v>PTD</v>
          </cell>
          <cell r="H653" t="str">
            <v>PLNT</v>
          </cell>
          <cell r="I653" t="str">
            <v>PLNT</v>
          </cell>
          <cell r="J653" t="str">
            <v>PLNT</v>
          </cell>
          <cell r="K653" t="str">
            <v>PLNT</v>
          </cell>
          <cell r="L653" t="str">
            <v>PLNT</v>
          </cell>
        </row>
        <row r="657">
          <cell r="B657" t="str">
            <v>PTD</v>
          </cell>
          <cell r="C657" t="str">
            <v>PTD</v>
          </cell>
          <cell r="D657" t="str">
            <v>PTD</v>
          </cell>
          <cell r="E657" t="str">
            <v>PTD</v>
          </cell>
          <cell r="F657" t="str">
            <v>PTD</v>
          </cell>
          <cell r="H657" t="str">
            <v>PLNT</v>
          </cell>
          <cell r="I657" t="str">
            <v>PLNT</v>
          </cell>
          <cell r="J657" t="str">
            <v>PLNT</v>
          </cell>
          <cell r="K657" t="str">
            <v>PLNT</v>
          </cell>
          <cell r="L657" t="str">
            <v>PLNT</v>
          </cell>
        </row>
        <row r="661">
          <cell r="B661" t="str">
            <v>PTD</v>
          </cell>
          <cell r="C661" t="str">
            <v>PTD</v>
          </cell>
          <cell r="D661" t="str">
            <v>PTD</v>
          </cell>
          <cell r="E661" t="str">
            <v>PTD</v>
          </cell>
          <cell r="F661" t="str">
            <v>PTD</v>
          </cell>
          <cell r="H661" t="str">
            <v>PLNT</v>
          </cell>
          <cell r="I661" t="str">
            <v>PLNT</v>
          </cell>
          <cell r="J661" t="str">
            <v>PLNT</v>
          </cell>
          <cell r="K661" t="str">
            <v>PLNT</v>
          </cell>
          <cell r="L661" t="str">
            <v>PLNT</v>
          </cell>
        </row>
        <row r="662">
          <cell r="B662" t="str">
            <v>P</v>
          </cell>
          <cell r="C662" t="str">
            <v>P</v>
          </cell>
          <cell r="D662" t="str">
            <v>P</v>
          </cell>
          <cell r="E662" t="str">
            <v>P</v>
          </cell>
          <cell r="F662" t="str">
            <v>P</v>
          </cell>
          <cell r="H662" t="str">
            <v>CUST</v>
          </cell>
          <cell r="I662" t="str">
            <v>CUST</v>
          </cell>
          <cell r="J662" t="str">
            <v>CUST</v>
          </cell>
          <cell r="K662" t="str">
            <v>CUST</v>
          </cell>
          <cell r="L662" t="str">
            <v>CUST</v>
          </cell>
        </row>
        <row r="663">
          <cell r="B663" t="str">
            <v>PTD</v>
          </cell>
          <cell r="C663" t="str">
            <v>PTD</v>
          </cell>
          <cell r="D663" t="str">
            <v>PTD</v>
          </cell>
          <cell r="E663" t="str">
            <v>PTD</v>
          </cell>
          <cell r="F663" t="str">
            <v>PTD</v>
          </cell>
          <cell r="H663" t="str">
            <v>PLNT</v>
          </cell>
          <cell r="I663" t="str">
            <v>PLNT</v>
          </cell>
          <cell r="J663" t="str">
            <v>PLNT</v>
          </cell>
          <cell r="K663" t="str">
            <v>PLNT</v>
          </cell>
          <cell r="L663" t="str">
            <v>PLNT</v>
          </cell>
        </row>
        <row r="667">
          <cell r="B667" t="str">
            <v>PTD</v>
          </cell>
          <cell r="C667" t="str">
            <v>PTD</v>
          </cell>
          <cell r="D667" t="str">
            <v>PTD</v>
          </cell>
          <cell r="E667" t="str">
            <v>PTD</v>
          </cell>
          <cell r="F667" t="str">
            <v>PTD</v>
          </cell>
          <cell r="H667" t="str">
            <v>PLNT</v>
          </cell>
          <cell r="I667" t="str">
            <v>PLNT</v>
          </cell>
          <cell r="J667" t="str">
            <v>PLNT</v>
          </cell>
          <cell r="K667" t="str">
            <v>PLNT</v>
          </cell>
          <cell r="L667" t="str">
            <v>PLNT</v>
          </cell>
        </row>
        <row r="671">
          <cell r="B671" t="str">
            <v>PTD</v>
          </cell>
          <cell r="C671" t="str">
            <v>PTD</v>
          </cell>
          <cell r="D671" t="str">
            <v>PTD</v>
          </cell>
          <cell r="E671" t="str">
            <v>PTD</v>
          </cell>
          <cell r="F671" t="str">
            <v>PTD</v>
          </cell>
          <cell r="H671" t="str">
            <v>PLNT</v>
          </cell>
          <cell r="I671" t="str">
            <v>PLNT</v>
          </cell>
          <cell r="J671" t="str">
            <v>PLNT</v>
          </cell>
          <cell r="K671" t="str">
            <v>PLNT</v>
          </cell>
          <cell r="L671" t="str">
            <v>PLNT</v>
          </cell>
        </row>
        <row r="675">
          <cell r="B675" t="str">
            <v>LABOR</v>
          </cell>
          <cell r="C675" t="str">
            <v>LABOR</v>
          </cell>
          <cell r="D675" t="str">
            <v>LABOR</v>
          </cell>
          <cell r="E675" t="str">
            <v>LABOR</v>
          </cell>
          <cell r="F675" t="str">
            <v>LABOR</v>
          </cell>
          <cell r="H675" t="str">
            <v>DISom</v>
          </cell>
          <cell r="I675" t="str">
            <v>DISom</v>
          </cell>
          <cell r="J675" t="str">
            <v>DISom</v>
          </cell>
          <cell r="K675" t="str">
            <v>DISom</v>
          </cell>
          <cell r="L675" t="str">
            <v>DISom</v>
          </cell>
        </row>
        <row r="676">
          <cell r="B676" t="str">
            <v>CUST</v>
          </cell>
          <cell r="C676" t="str">
            <v>CUST</v>
          </cell>
          <cell r="D676" t="str">
            <v>CUST</v>
          </cell>
          <cell r="E676" t="str">
            <v>CUST</v>
          </cell>
          <cell r="F676" t="str">
            <v>CUST</v>
          </cell>
          <cell r="H676" t="str">
            <v>CUST</v>
          </cell>
          <cell r="I676" t="str">
            <v>CUST</v>
          </cell>
          <cell r="J676" t="str">
            <v>CUST</v>
          </cell>
          <cell r="K676" t="str">
            <v>CUST</v>
          </cell>
          <cell r="L676" t="str">
            <v>CUST</v>
          </cell>
        </row>
        <row r="677">
          <cell r="B677" t="str">
            <v>LABOR</v>
          </cell>
          <cell r="C677" t="str">
            <v>LABOR</v>
          </cell>
          <cell r="D677" t="str">
            <v>LABOR</v>
          </cell>
          <cell r="E677" t="str">
            <v>LABOR</v>
          </cell>
          <cell r="F677" t="str">
            <v>LABOR</v>
          </cell>
          <cell r="H677" t="str">
            <v>DISom</v>
          </cell>
          <cell r="I677" t="str">
            <v>DISom</v>
          </cell>
          <cell r="J677" t="str">
            <v>DISom</v>
          </cell>
          <cell r="K677" t="str">
            <v>DISom</v>
          </cell>
          <cell r="L677" t="str">
            <v>DISom</v>
          </cell>
        </row>
        <row r="681">
          <cell r="B681" t="str">
            <v>DMSC</v>
          </cell>
          <cell r="C681" t="str">
            <v>DMSC</v>
          </cell>
          <cell r="D681" t="str">
            <v>DMSC</v>
          </cell>
          <cell r="E681" t="str">
            <v>DMSC</v>
          </cell>
          <cell r="F681" t="str">
            <v>DMSC</v>
          </cell>
          <cell r="H681" t="str">
            <v>MISC</v>
          </cell>
          <cell r="I681" t="str">
            <v>MISC</v>
          </cell>
          <cell r="J681" t="str">
            <v>MISC</v>
          </cell>
          <cell r="K681" t="str">
            <v>MISC</v>
          </cell>
          <cell r="L681" t="str">
            <v>MISC</v>
          </cell>
        </row>
        <row r="682">
          <cell r="B682" t="str">
            <v>DMSC</v>
          </cell>
          <cell r="C682" t="str">
            <v>DMSC</v>
          </cell>
          <cell r="D682" t="str">
            <v>DMSC</v>
          </cell>
          <cell r="E682" t="str">
            <v>DMSC</v>
          </cell>
          <cell r="F682" t="str">
            <v>DMSC</v>
          </cell>
          <cell r="H682" t="str">
            <v>MISC</v>
          </cell>
          <cell r="I682" t="str">
            <v>MISC</v>
          </cell>
          <cell r="J682" t="str">
            <v>MISC</v>
          </cell>
          <cell r="K682" t="str">
            <v>MISC</v>
          </cell>
          <cell r="L682" t="str">
            <v>MISC</v>
          </cell>
        </row>
        <row r="686">
          <cell r="B686" t="str">
            <v>DMSC</v>
          </cell>
          <cell r="C686" t="str">
            <v>DMSC</v>
          </cell>
          <cell r="D686" t="str">
            <v>DMSC</v>
          </cell>
          <cell r="E686" t="str">
            <v>DMSC</v>
          </cell>
          <cell r="F686" t="str">
            <v>DMSC</v>
          </cell>
          <cell r="H686" t="str">
            <v>MISC</v>
          </cell>
          <cell r="I686" t="str">
            <v>MISC</v>
          </cell>
          <cell r="J686" t="str">
            <v>MISC</v>
          </cell>
          <cell r="K686" t="str">
            <v>MISC</v>
          </cell>
          <cell r="L686" t="str">
            <v>MISC</v>
          </cell>
        </row>
        <row r="687">
          <cell r="B687" t="str">
            <v>DMSC</v>
          </cell>
          <cell r="C687" t="str">
            <v>DMSC</v>
          </cell>
          <cell r="D687" t="str">
            <v>DMSC</v>
          </cell>
          <cell r="E687" t="str">
            <v>DMSC</v>
          </cell>
          <cell r="F687" t="str">
            <v>DMSC</v>
          </cell>
          <cell r="H687" t="str">
            <v>MISC</v>
          </cell>
          <cell r="I687" t="str">
            <v>MISC</v>
          </cell>
          <cell r="J687" t="str">
            <v>MISC</v>
          </cell>
          <cell r="K687" t="str">
            <v>MISC</v>
          </cell>
          <cell r="L687" t="str">
            <v>MISC</v>
          </cell>
        </row>
        <row r="688">
          <cell r="B688" t="str">
            <v>FERC</v>
          </cell>
          <cell r="C688" t="str">
            <v>FERC</v>
          </cell>
          <cell r="D688" t="str">
            <v>FERC</v>
          </cell>
          <cell r="E688" t="str">
            <v>FERC</v>
          </cell>
          <cell r="F688" t="str">
            <v>FERC</v>
          </cell>
          <cell r="H688" t="str">
            <v>MISC</v>
          </cell>
          <cell r="I688" t="str">
            <v>MISC</v>
          </cell>
          <cell r="J688" t="str">
            <v>MISC</v>
          </cell>
          <cell r="K688" t="str">
            <v>MISC</v>
          </cell>
          <cell r="L688" t="str">
            <v>MISC</v>
          </cell>
        </row>
        <row r="689">
          <cell r="B689" t="str">
            <v>FERC</v>
          </cell>
          <cell r="C689" t="str">
            <v>FERC</v>
          </cell>
          <cell r="D689" t="str">
            <v>FERC</v>
          </cell>
          <cell r="E689" t="str">
            <v>FERC</v>
          </cell>
          <cell r="F689" t="str">
            <v>FERC</v>
          </cell>
          <cell r="H689" t="str">
            <v>MISC</v>
          </cell>
          <cell r="I689" t="str">
            <v>MISC</v>
          </cell>
          <cell r="J689" t="str">
            <v>MISC</v>
          </cell>
          <cell r="K689" t="str">
            <v>MISC</v>
          </cell>
          <cell r="L689" t="str">
            <v>MISC</v>
          </cell>
        </row>
        <row r="693">
          <cell r="B693" t="str">
            <v>LABOR</v>
          </cell>
          <cell r="C693" t="str">
            <v>LABOR</v>
          </cell>
          <cell r="D693" t="str">
            <v>LABOR</v>
          </cell>
          <cell r="E693" t="str">
            <v>LABOR</v>
          </cell>
          <cell r="F693" t="str">
            <v>LABOR</v>
          </cell>
          <cell r="H693" t="str">
            <v>DISom</v>
          </cell>
          <cell r="I693" t="str">
            <v>DISom</v>
          </cell>
          <cell r="J693" t="str">
            <v>DISom</v>
          </cell>
          <cell r="K693" t="str">
            <v>DISom</v>
          </cell>
          <cell r="L693" t="str">
            <v>DISom</v>
          </cell>
        </row>
        <row r="694">
          <cell r="B694" t="str">
            <v>LABOR</v>
          </cell>
          <cell r="C694" t="str">
            <v>LABOR</v>
          </cell>
          <cell r="D694" t="str">
            <v>LABOR</v>
          </cell>
          <cell r="E694" t="str">
            <v>LABOR</v>
          </cell>
          <cell r="F694" t="str">
            <v>LABOR</v>
          </cell>
          <cell r="H694" t="str">
            <v>DISom</v>
          </cell>
          <cell r="I694" t="str">
            <v>DISom</v>
          </cell>
          <cell r="J694" t="str">
            <v>DISom</v>
          </cell>
          <cell r="K694" t="str">
            <v>DISom</v>
          </cell>
          <cell r="L694" t="str">
            <v>DISom</v>
          </cell>
        </row>
        <row r="695">
          <cell r="B695" t="str">
            <v>LABOR</v>
          </cell>
          <cell r="C695" t="str">
            <v>LABOR</v>
          </cell>
          <cell r="D695" t="str">
            <v>LABOR</v>
          </cell>
          <cell r="E695" t="str">
            <v>LABOR</v>
          </cell>
          <cell r="F695" t="str">
            <v>LABOR</v>
          </cell>
          <cell r="H695" t="str">
            <v>DISom</v>
          </cell>
          <cell r="I695" t="str">
            <v>DISom</v>
          </cell>
          <cell r="J695" t="str">
            <v>DISom</v>
          </cell>
          <cell r="K695" t="str">
            <v>DISom</v>
          </cell>
          <cell r="L695" t="str">
            <v>DISom</v>
          </cell>
        </row>
        <row r="696">
          <cell r="B696" t="str">
            <v>LABOR</v>
          </cell>
          <cell r="C696" t="str">
            <v>LABOR</v>
          </cell>
          <cell r="D696" t="str">
            <v>LABOR</v>
          </cell>
          <cell r="E696" t="str">
            <v>LABOR</v>
          </cell>
          <cell r="F696" t="str">
            <v>LABOR</v>
          </cell>
          <cell r="H696" t="str">
            <v>DISom</v>
          </cell>
          <cell r="I696" t="str">
            <v>DISom</v>
          </cell>
          <cell r="J696" t="str">
            <v>DISom</v>
          </cell>
          <cell r="K696" t="str">
            <v>DISom</v>
          </cell>
          <cell r="L696" t="str">
            <v>DISom</v>
          </cell>
        </row>
        <row r="697">
          <cell r="B697" t="str">
            <v>LABOR</v>
          </cell>
          <cell r="C697" t="str">
            <v>LABOR</v>
          </cell>
          <cell r="D697" t="str">
            <v>LABOR</v>
          </cell>
          <cell r="E697" t="str">
            <v>LABOR</v>
          </cell>
          <cell r="F697" t="str">
            <v>LABOR</v>
          </cell>
          <cell r="H697" t="str">
            <v>DISom</v>
          </cell>
          <cell r="I697" t="str">
            <v>DISom</v>
          </cell>
          <cell r="J697" t="str">
            <v>DISom</v>
          </cell>
          <cell r="K697" t="str">
            <v>DISom</v>
          </cell>
          <cell r="L697" t="str">
            <v>DISom</v>
          </cell>
        </row>
        <row r="698">
          <cell r="B698" t="str">
            <v>LABOR</v>
          </cell>
          <cell r="C698" t="str">
            <v>LABOR</v>
          </cell>
          <cell r="D698" t="str">
            <v>LABOR</v>
          </cell>
          <cell r="E698" t="str">
            <v>LABOR</v>
          </cell>
          <cell r="F698" t="str">
            <v>LABOR</v>
          </cell>
          <cell r="H698" t="str">
            <v>DISom</v>
          </cell>
          <cell r="I698" t="str">
            <v>DISom</v>
          </cell>
          <cell r="J698" t="str">
            <v>DISom</v>
          </cell>
          <cell r="K698" t="str">
            <v>DISom</v>
          </cell>
          <cell r="L698" t="str">
            <v>DISom</v>
          </cell>
        </row>
        <row r="702">
          <cell r="B702" t="str">
            <v>PTD</v>
          </cell>
          <cell r="C702" t="str">
            <v>PTD</v>
          </cell>
          <cell r="D702" t="str">
            <v>PTD</v>
          </cell>
          <cell r="E702" t="str">
            <v>PTD</v>
          </cell>
          <cell r="F702" t="str">
            <v>PTD</v>
          </cell>
          <cell r="H702" t="str">
            <v>PLNT</v>
          </cell>
          <cell r="I702" t="str">
            <v>PLNT</v>
          </cell>
          <cell r="J702" t="str">
            <v>PLNT</v>
          </cell>
          <cell r="K702" t="str">
            <v>PLNT</v>
          </cell>
          <cell r="L702" t="str">
            <v>PLNT</v>
          </cell>
        </row>
        <row r="703">
          <cell r="B703" t="str">
            <v>CUST</v>
          </cell>
          <cell r="C703" t="str">
            <v>CUST</v>
          </cell>
          <cell r="D703" t="str">
            <v>CUST</v>
          </cell>
          <cell r="E703" t="str">
            <v>CUST</v>
          </cell>
          <cell r="F703" t="str">
            <v>CUST</v>
          </cell>
          <cell r="H703" t="str">
            <v>CUST</v>
          </cell>
          <cell r="I703" t="str">
            <v>CUST</v>
          </cell>
          <cell r="J703" t="str">
            <v>CUST</v>
          </cell>
          <cell r="K703" t="str">
            <v>CUST</v>
          </cell>
          <cell r="L703" t="str">
            <v>CUST</v>
          </cell>
        </row>
        <row r="704">
          <cell r="B704" t="str">
            <v>LABOR</v>
          </cell>
          <cell r="C704" t="str">
            <v>LABOR</v>
          </cell>
          <cell r="D704" t="str">
            <v>LABOR</v>
          </cell>
          <cell r="E704" t="str">
            <v>LABOR</v>
          </cell>
          <cell r="F704" t="str">
            <v>LABOR</v>
          </cell>
          <cell r="H704" t="str">
            <v>DISom</v>
          </cell>
          <cell r="I704" t="str">
            <v>DISom</v>
          </cell>
          <cell r="J704" t="str">
            <v>DISom</v>
          </cell>
          <cell r="K704" t="str">
            <v>DISom</v>
          </cell>
          <cell r="L704" t="str">
            <v>DISom</v>
          </cell>
        </row>
        <row r="708">
          <cell r="B708" t="str">
            <v>PTD</v>
          </cell>
          <cell r="C708" t="str">
            <v>PTD</v>
          </cell>
          <cell r="D708" t="str">
            <v>PTD</v>
          </cell>
          <cell r="E708" t="str">
            <v>PTD</v>
          </cell>
          <cell r="F708" t="str">
            <v>PTD</v>
          </cell>
          <cell r="H708" t="str">
            <v>PLNT</v>
          </cell>
          <cell r="I708" t="str">
            <v>PLNT</v>
          </cell>
          <cell r="J708" t="str">
            <v>PLNT</v>
          </cell>
          <cell r="K708" t="str">
            <v>PLNT</v>
          </cell>
          <cell r="L708" t="str">
            <v>PLNT</v>
          </cell>
        </row>
        <row r="709">
          <cell r="B709" t="str">
            <v>PTD</v>
          </cell>
          <cell r="C709" t="str">
            <v>PTD</v>
          </cell>
          <cell r="D709" t="str">
            <v>PTD</v>
          </cell>
          <cell r="E709" t="str">
            <v>PTD</v>
          </cell>
          <cell r="F709" t="str">
            <v>PTD</v>
          </cell>
          <cell r="H709" t="str">
            <v>PLNT</v>
          </cell>
          <cell r="I709" t="str">
            <v>PLNT</v>
          </cell>
          <cell r="J709" t="str">
            <v>PLNT</v>
          </cell>
          <cell r="K709" t="str">
            <v>PLNT</v>
          </cell>
          <cell r="L709" t="str">
            <v>PLNT</v>
          </cell>
        </row>
        <row r="713">
          <cell r="B713" t="str">
            <v>G</v>
          </cell>
          <cell r="C713" t="str">
            <v>G</v>
          </cell>
          <cell r="D713" t="str">
            <v>G</v>
          </cell>
          <cell r="E713" t="str">
            <v>G</v>
          </cell>
          <cell r="F713" t="str">
            <v>G</v>
          </cell>
          <cell r="H713" t="str">
            <v>GENL</v>
          </cell>
          <cell r="I713" t="str">
            <v>GENL</v>
          </cell>
          <cell r="J713" t="str">
            <v>GENL</v>
          </cell>
          <cell r="K713" t="str">
            <v>GENL</v>
          </cell>
          <cell r="L713" t="str">
            <v>GENL</v>
          </cell>
        </row>
        <row r="714">
          <cell r="B714" t="str">
            <v>CUST</v>
          </cell>
          <cell r="C714" t="str">
            <v>CUST</v>
          </cell>
          <cell r="D714" t="str">
            <v>CUST</v>
          </cell>
          <cell r="E714" t="str">
            <v>CUST</v>
          </cell>
          <cell r="F714" t="str">
            <v>CUST</v>
          </cell>
          <cell r="H714" t="str">
            <v>CUST</v>
          </cell>
          <cell r="I714" t="str">
            <v>CUST</v>
          </cell>
          <cell r="J714" t="str">
            <v>CUST</v>
          </cell>
          <cell r="K714" t="str">
            <v>CUST</v>
          </cell>
          <cell r="L714" t="str">
            <v>CUST</v>
          </cell>
        </row>
        <row r="715">
          <cell r="B715" t="str">
            <v>G</v>
          </cell>
          <cell r="C715" t="str">
            <v>G</v>
          </cell>
          <cell r="D715" t="str">
            <v>G</v>
          </cell>
          <cell r="E715" t="str">
            <v>G</v>
          </cell>
          <cell r="F715" t="str">
            <v>G</v>
          </cell>
          <cell r="H715" t="str">
            <v>GENL</v>
          </cell>
          <cell r="I715" t="str">
            <v>GENL</v>
          </cell>
          <cell r="J715" t="str">
            <v>GENL</v>
          </cell>
          <cell r="K715" t="str">
            <v>GENL</v>
          </cell>
          <cell r="L715" t="str">
            <v>GENL</v>
          </cell>
        </row>
        <row r="724">
          <cell r="B724" t="str">
            <v>P</v>
          </cell>
          <cell r="C724" t="str">
            <v>P</v>
          </cell>
          <cell r="D724" t="str">
            <v>P</v>
          </cell>
          <cell r="E724" t="str">
            <v>P</v>
          </cell>
          <cell r="F724" t="str">
            <v>P</v>
          </cell>
        </row>
        <row r="725">
          <cell r="B725" t="str">
            <v>P</v>
          </cell>
          <cell r="C725" t="str">
            <v>P</v>
          </cell>
          <cell r="D725" t="str">
            <v>P</v>
          </cell>
          <cell r="E725" t="str">
            <v>P</v>
          </cell>
          <cell r="F725" t="str">
            <v>P</v>
          </cell>
        </row>
        <row r="726">
          <cell r="B726" t="str">
            <v>P</v>
          </cell>
          <cell r="C726" t="str">
            <v>P</v>
          </cell>
          <cell r="D726" t="str">
            <v>P</v>
          </cell>
          <cell r="E726" t="str">
            <v>P</v>
          </cell>
          <cell r="F726" t="str">
            <v>P</v>
          </cell>
        </row>
        <row r="727">
          <cell r="B727" t="str">
            <v>P</v>
          </cell>
          <cell r="C727" t="str">
            <v>P</v>
          </cell>
          <cell r="D727" t="str">
            <v>P</v>
          </cell>
          <cell r="E727" t="str">
            <v>P</v>
          </cell>
          <cell r="F727" t="str">
            <v>P</v>
          </cell>
        </row>
        <row r="728">
          <cell r="B728" t="str">
            <v>P</v>
          </cell>
          <cell r="C728" t="str">
            <v>P</v>
          </cell>
          <cell r="D728" t="str">
            <v>P</v>
          </cell>
          <cell r="E728" t="str">
            <v>P</v>
          </cell>
          <cell r="F728" t="str">
            <v>P</v>
          </cell>
        </row>
        <row r="732">
          <cell r="B732" t="str">
            <v>P</v>
          </cell>
          <cell r="C732" t="str">
            <v>P</v>
          </cell>
          <cell r="D732" t="str">
            <v>P</v>
          </cell>
          <cell r="E732" t="str">
            <v>P</v>
          </cell>
          <cell r="F732" t="str">
            <v>P</v>
          </cell>
        </row>
        <row r="736">
          <cell r="B736" t="str">
            <v>P</v>
          </cell>
          <cell r="C736" t="str">
            <v>P</v>
          </cell>
          <cell r="D736" t="str">
            <v>P</v>
          </cell>
          <cell r="E736" t="str">
            <v>P</v>
          </cell>
          <cell r="F736" t="str">
            <v>P</v>
          </cell>
        </row>
        <row r="737">
          <cell r="B737" t="str">
            <v>P</v>
          </cell>
          <cell r="C737" t="str">
            <v>P</v>
          </cell>
          <cell r="D737" t="str">
            <v>P</v>
          </cell>
          <cell r="E737" t="str">
            <v>P</v>
          </cell>
          <cell r="F737" t="str">
            <v>P</v>
          </cell>
        </row>
        <row r="738">
          <cell r="B738" t="str">
            <v>P</v>
          </cell>
          <cell r="C738" t="str">
            <v>P</v>
          </cell>
          <cell r="D738" t="str">
            <v>P</v>
          </cell>
          <cell r="E738" t="str">
            <v>P</v>
          </cell>
          <cell r="F738" t="str">
            <v>P</v>
          </cell>
        </row>
        <row r="739">
          <cell r="B739" t="str">
            <v>P</v>
          </cell>
          <cell r="C739" t="str">
            <v>P</v>
          </cell>
          <cell r="D739" t="str">
            <v>P</v>
          </cell>
          <cell r="E739" t="str">
            <v>P</v>
          </cell>
          <cell r="F739" t="str">
            <v>P</v>
          </cell>
        </row>
        <row r="743">
          <cell r="B743" t="str">
            <v>P</v>
          </cell>
          <cell r="C743" t="str">
            <v>P</v>
          </cell>
          <cell r="D743" t="str">
            <v>P</v>
          </cell>
          <cell r="E743" t="str">
            <v>P</v>
          </cell>
          <cell r="F743" t="str">
            <v>P</v>
          </cell>
        </row>
        <row r="744">
          <cell r="B744" t="str">
            <v>P</v>
          </cell>
          <cell r="C744" t="str">
            <v>P</v>
          </cell>
          <cell r="D744" t="str">
            <v>P</v>
          </cell>
          <cell r="E744" t="str">
            <v>P</v>
          </cell>
          <cell r="F744" t="str">
            <v>P</v>
          </cell>
        </row>
        <row r="745">
          <cell r="B745" t="str">
            <v>P</v>
          </cell>
          <cell r="C745" t="str">
            <v>P</v>
          </cell>
          <cell r="D745" t="str">
            <v>P</v>
          </cell>
          <cell r="E745" t="str">
            <v>P</v>
          </cell>
          <cell r="F745" t="str">
            <v>P</v>
          </cell>
        </row>
        <row r="746">
          <cell r="B746" t="str">
            <v>P</v>
          </cell>
          <cell r="C746" t="str">
            <v>P</v>
          </cell>
          <cell r="D746" t="str">
            <v>P</v>
          </cell>
          <cell r="E746" t="str">
            <v>P</v>
          </cell>
          <cell r="F746" t="str">
            <v>P</v>
          </cell>
        </row>
        <row r="747">
          <cell r="B747" t="str">
            <v>P</v>
          </cell>
          <cell r="C747" t="str">
            <v>P</v>
          </cell>
          <cell r="D747" t="str">
            <v>P</v>
          </cell>
          <cell r="E747" t="str">
            <v>P</v>
          </cell>
          <cell r="F747" t="str">
            <v>P</v>
          </cell>
        </row>
        <row r="751">
          <cell r="B751" t="str">
            <v>T</v>
          </cell>
          <cell r="C751" t="str">
            <v>T</v>
          </cell>
          <cell r="D751" t="str">
            <v>T</v>
          </cell>
          <cell r="E751" t="str">
            <v>T</v>
          </cell>
          <cell r="F751" t="str">
            <v>T</v>
          </cell>
        </row>
        <row r="752">
          <cell r="B752" t="str">
            <v>T</v>
          </cell>
          <cell r="C752" t="str">
            <v>T</v>
          </cell>
          <cell r="D752" t="str">
            <v>T</v>
          </cell>
          <cell r="E752" t="str">
            <v>T</v>
          </cell>
          <cell r="F752" t="str">
            <v>T</v>
          </cell>
        </row>
        <row r="753">
          <cell r="B753" t="str">
            <v>T</v>
          </cell>
          <cell r="C753" t="str">
            <v>T</v>
          </cell>
          <cell r="D753" t="str">
            <v>T</v>
          </cell>
          <cell r="E753" t="str">
            <v>T</v>
          </cell>
          <cell r="F753" t="str">
            <v>T</v>
          </cell>
        </row>
        <row r="754">
          <cell r="B754" t="str">
            <v>T</v>
          </cell>
          <cell r="C754" t="str">
            <v>T</v>
          </cell>
          <cell r="D754" t="str">
            <v>T</v>
          </cell>
          <cell r="E754" t="str">
            <v>T</v>
          </cell>
          <cell r="F754" t="str">
            <v>T</v>
          </cell>
        </row>
        <row r="758">
          <cell r="B758" t="str">
            <v>DPW</v>
          </cell>
          <cell r="C758" t="str">
            <v>DPW</v>
          </cell>
          <cell r="D758" t="str">
            <v>DPW</v>
          </cell>
          <cell r="E758" t="str">
            <v>DPW</v>
          </cell>
          <cell r="F758" t="str">
            <v>DPW</v>
          </cell>
          <cell r="H758" t="str">
            <v>PLNT2</v>
          </cell>
          <cell r="I758" t="str">
            <v>PLNT2</v>
          </cell>
          <cell r="J758" t="str">
            <v>PLNT2</v>
          </cell>
          <cell r="K758" t="str">
            <v>PLNT2</v>
          </cell>
          <cell r="L758" t="str">
            <v>PLNT2</v>
          </cell>
        </row>
        <row r="759">
          <cell r="B759" t="str">
            <v>DPW</v>
          </cell>
          <cell r="C759" t="str">
            <v>DPW</v>
          </cell>
          <cell r="D759" t="str">
            <v>DPW</v>
          </cell>
          <cell r="E759" t="str">
            <v>DPW</v>
          </cell>
          <cell r="F759" t="str">
            <v>DPW</v>
          </cell>
          <cell r="H759" t="str">
            <v>PLNT2</v>
          </cell>
          <cell r="I759" t="str">
            <v>PLNT2</v>
          </cell>
          <cell r="J759" t="str">
            <v>PLNT2</v>
          </cell>
          <cell r="K759" t="str">
            <v>PLNT2</v>
          </cell>
          <cell r="L759" t="str">
            <v>PLNT2</v>
          </cell>
        </row>
        <row r="760">
          <cell r="B760" t="str">
            <v>DPW</v>
          </cell>
          <cell r="C760" t="str">
            <v>DPW</v>
          </cell>
          <cell r="D760" t="str">
            <v>DPW</v>
          </cell>
          <cell r="E760" t="str">
            <v>DPW</v>
          </cell>
          <cell r="F760" t="str">
            <v>DPW</v>
          </cell>
          <cell r="H760" t="str">
            <v>SUBS</v>
          </cell>
          <cell r="I760" t="str">
            <v>SUBS</v>
          </cell>
          <cell r="J760" t="str">
            <v>SUBS</v>
          </cell>
          <cell r="K760" t="str">
            <v>SUBS</v>
          </cell>
          <cell r="L760" t="str">
            <v>SUBS</v>
          </cell>
        </row>
        <row r="761">
          <cell r="B761" t="str">
            <v>DPW</v>
          </cell>
          <cell r="C761" t="str">
            <v>DPW</v>
          </cell>
          <cell r="D761" t="str">
            <v>DPW</v>
          </cell>
          <cell r="E761" t="str">
            <v>DPW</v>
          </cell>
          <cell r="F761" t="str">
            <v>DPW</v>
          </cell>
          <cell r="H761" t="str">
            <v>PLNT2</v>
          </cell>
          <cell r="I761" t="str">
            <v>PLNT2</v>
          </cell>
          <cell r="J761" t="str">
            <v>PLNT2</v>
          </cell>
          <cell r="K761" t="str">
            <v>PLNT2</v>
          </cell>
          <cell r="L761" t="str">
            <v>PLNT2</v>
          </cell>
        </row>
        <row r="762">
          <cell r="B762" t="str">
            <v>DPW</v>
          </cell>
          <cell r="C762" t="str">
            <v>DPW</v>
          </cell>
          <cell r="D762" t="str">
            <v>DPW</v>
          </cell>
          <cell r="E762" t="str">
            <v>DPW</v>
          </cell>
          <cell r="F762" t="str">
            <v>DPW</v>
          </cell>
          <cell r="H762" t="str">
            <v>PC</v>
          </cell>
          <cell r="I762" t="str">
            <v>PC</v>
          </cell>
          <cell r="J762" t="str">
            <v>PC</v>
          </cell>
          <cell r="K762" t="str">
            <v>PC</v>
          </cell>
          <cell r="L762" t="str">
            <v>PC</v>
          </cell>
        </row>
        <row r="763">
          <cell r="B763" t="str">
            <v>DPW</v>
          </cell>
          <cell r="C763" t="str">
            <v>DPW</v>
          </cell>
          <cell r="D763" t="str">
            <v>DPW</v>
          </cell>
          <cell r="E763" t="str">
            <v>DPW</v>
          </cell>
          <cell r="F763" t="str">
            <v>DPW</v>
          </cell>
          <cell r="H763" t="str">
            <v>PC</v>
          </cell>
          <cell r="I763" t="str">
            <v>PC</v>
          </cell>
          <cell r="J763" t="str">
            <v>PC</v>
          </cell>
          <cell r="K763" t="str">
            <v>PC</v>
          </cell>
          <cell r="L763" t="str">
            <v>PC</v>
          </cell>
        </row>
        <row r="764">
          <cell r="B764" t="str">
            <v>DPW</v>
          </cell>
          <cell r="C764" t="str">
            <v>DPW</v>
          </cell>
          <cell r="D764" t="str">
            <v>DPW</v>
          </cell>
          <cell r="E764" t="str">
            <v>DPW</v>
          </cell>
          <cell r="F764" t="str">
            <v>DPW</v>
          </cell>
          <cell r="H764" t="str">
            <v>PC</v>
          </cell>
          <cell r="I764" t="str">
            <v>PC</v>
          </cell>
          <cell r="J764" t="str">
            <v>PC</v>
          </cell>
          <cell r="K764" t="str">
            <v>PC</v>
          </cell>
          <cell r="L764" t="str">
            <v>PC</v>
          </cell>
        </row>
        <row r="765">
          <cell r="B765" t="str">
            <v>DPW</v>
          </cell>
          <cell r="C765" t="str">
            <v>DPW</v>
          </cell>
          <cell r="D765" t="str">
            <v>DPW</v>
          </cell>
          <cell r="E765" t="str">
            <v>DPW</v>
          </cell>
          <cell r="F765" t="str">
            <v>DPW</v>
          </cell>
          <cell r="H765" t="str">
            <v>PC</v>
          </cell>
          <cell r="I765" t="str">
            <v>PC</v>
          </cell>
          <cell r="J765" t="str">
            <v>PC</v>
          </cell>
          <cell r="K765" t="str">
            <v>PC</v>
          </cell>
          <cell r="L765" t="str">
            <v>PC</v>
          </cell>
        </row>
        <row r="766">
          <cell r="B766" t="str">
            <v>DPW</v>
          </cell>
          <cell r="C766" t="str">
            <v>DPW</v>
          </cell>
          <cell r="D766" t="str">
            <v>DPW</v>
          </cell>
          <cell r="E766" t="str">
            <v>DPW</v>
          </cell>
          <cell r="F766" t="str">
            <v>DPW</v>
          </cell>
          <cell r="H766" t="str">
            <v>XFMR</v>
          </cell>
          <cell r="I766" t="str">
            <v>XFMR</v>
          </cell>
          <cell r="J766" t="str">
            <v>XFMR</v>
          </cell>
          <cell r="K766" t="str">
            <v>XFMR</v>
          </cell>
          <cell r="L766" t="str">
            <v>XFMR</v>
          </cell>
        </row>
        <row r="767">
          <cell r="B767" t="str">
            <v>DPW</v>
          </cell>
          <cell r="C767" t="str">
            <v>DPW</v>
          </cell>
          <cell r="D767" t="str">
            <v>DPW</v>
          </cell>
          <cell r="E767" t="str">
            <v>DPW</v>
          </cell>
          <cell r="F767" t="str">
            <v>DPW</v>
          </cell>
          <cell r="H767" t="str">
            <v>SERV</v>
          </cell>
          <cell r="I767" t="str">
            <v>SERV</v>
          </cell>
          <cell r="J767" t="str">
            <v>SERV</v>
          </cell>
          <cell r="K767" t="str">
            <v>SERV</v>
          </cell>
          <cell r="L767" t="str">
            <v>SERV</v>
          </cell>
        </row>
        <row r="768">
          <cell r="B768" t="str">
            <v>DPW</v>
          </cell>
          <cell r="C768" t="str">
            <v>DPW</v>
          </cell>
          <cell r="D768" t="str">
            <v>DPW</v>
          </cell>
          <cell r="E768" t="str">
            <v>DPW</v>
          </cell>
          <cell r="F768" t="str">
            <v>DPW</v>
          </cell>
          <cell r="H768" t="str">
            <v>METR</v>
          </cell>
          <cell r="I768" t="str">
            <v>METR</v>
          </cell>
          <cell r="J768" t="str">
            <v>METR</v>
          </cell>
          <cell r="K768" t="str">
            <v>METR</v>
          </cell>
          <cell r="L768" t="str">
            <v>METR</v>
          </cell>
        </row>
        <row r="769">
          <cell r="B769" t="str">
            <v>DPW</v>
          </cell>
          <cell r="C769" t="str">
            <v>DPW</v>
          </cell>
          <cell r="D769" t="str">
            <v>DPW</v>
          </cell>
          <cell r="E769" t="str">
            <v>DPW</v>
          </cell>
          <cell r="F769" t="str">
            <v>DPW</v>
          </cell>
          <cell r="H769" t="str">
            <v>PC</v>
          </cell>
          <cell r="I769" t="str">
            <v>PC</v>
          </cell>
          <cell r="J769" t="str">
            <v>PC</v>
          </cell>
          <cell r="K769" t="str">
            <v>PC</v>
          </cell>
          <cell r="L769" t="str">
            <v>PC</v>
          </cell>
        </row>
        <row r="770">
          <cell r="B770" t="str">
            <v>DPW</v>
          </cell>
          <cell r="C770" t="str">
            <v>DPW</v>
          </cell>
          <cell r="D770" t="str">
            <v>DPW</v>
          </cell>
          <cell r="E770" t="str">
            <v>DPW</v>
          </cell>
          <cell r="F770" t="str">
            <v>DPW</v>
          </cell>
          <cell r="H770" t="str">
            <v>PLNT2</v>
          </cell>
          <cell r="I770" t="str">
            <v>PLNT2</v>
          </cell>
          <cell r="J770" t="str">
            <v>PLNT2</v>
          </cell>
          <cell r="K770" t="str">
            <v>PLNT2</v>
          </cell>
          <cell r="L770" t="str">
            <v>PLNT2</v>
          </cell>
        </row>
        <row r="771">
          <cell r="B771" t="str">
            <v>DPW</v>
          </cell>
          <cell r="C771" t="str">
            <v>DPW</v>
          </cell>
          <cell r="D771" t="str">
            <v>DPW</v>
          </cell>
          <cell r="E771" t="str">
            <v>DPW</v>
          </cell>
          <cell r="F771" t="str">
            <v>DPW</v>
          </cell>
          <cell r="H771" t="str">
            <v>PC</v>
          </cell>
          <cell r="I771" t="str">
            <v>PC</v>
          </cell>
          <cell r="J771" t="str">
            <v>PC</v>
          </cell>
          <cell r="K771" t="str">
            <v>PC</v>
          </cell>
          <cell r="L771" t="str">
            <v>PC</v>
          </cell>
        </row>
        <row r="775">
          <cell r="B775" t="str">
            <v>G-SITUS</v>
          </cell>
          <cell r="C775" t="str">
            <v>G-SITUS</v>
          </cell>
          <cell r="D775" t="str">
            <v>G-SITUS</v>
          </cell>
          <cell r="E775" t="str">
            <v>G-SITUS</v>
          </cell>
          <cell r="F775" t="str">
            <v>G-SITUS</v>
          </cell>
          <cell r="H775" t="str">
            <v>PLNT</v>
          </cell>
          <cell r="I775" t="str">
            <v>PLNT</v>
          </cell>
          <cell r="J775" t="str">
            <v>PLNT</v>
          </cell>
          <cell r="K775" t="str">
            <v>PLNT</v>
          </cell>
          <cell r="L775" t="str">
            <v>PLNT</v>
          </cell>
        </row>
        <row r="776">
          <cell r="B776" t="str">
            <v>G-DGP</v>
          </cell>
          <cell r="C776" t="str">
            <v>G-DGP</v>
          </cell>
          <cell r="D776" t="str">
            <v>G-DGP</v>
          </cell>
          <cell r="E776" t="str">
            <v>G-DGP</v>
          </cell>
          <cell r="F776" t="str">
            <v>G-DGP</v>
          </cell>
          <cell r="H776" t="str">
            <v>PLNT</v>
          </cell>
          <cell r="I776" t="str">
            <v>PLNT</v>
          </cell>
          <cell r="J776" t="str">
            <v>PLNT</v>
          </cell>
          <cell r="K776" t="str">
            <v>PLNT</v>
          </cell>
          <cell r="L776" t="str">
            <v>PLNT</v>
          </cell>
        </row>
        <row r="777">
          <cell r="B777" t="str">
            <v>G-DGU</v>
          </cell>
          <cell r="C777" t="str">
            <v>G-DGU</v>
          </cell>
          <cell r="D777" t="str">
            <v>G-DGU</v>
          </cell>
          <cell r="E777" t="str">
            <v>G-DGU</v>
          </cell>
          <cell r="F777" t="str">
            <v>G-DGU</v>
          </cell>
          <cell r="H777" t="str">
            <v>PLNT</v>
          </cell>
          <cell r="I777" t="str">
            <v>PLNT</v>
          </cell>
          <cell r="J777" t="str">
            <v>PLNT</v>
          </cell>
          <cell r="K777" t="str">
            <v>PLNT</v>
          </cell>
          <cell r="L777" t="str">
            <v>PLNT</v>
          </cell>
        </row>
        <row r="778">
          <cell r="B778" t="str">
            <v>P</v>
          </cell>
          <cell r="C778" t="str">
            <v>P</v>
          </cell>
          <cell r="D778" t="str">
            <v>P</v>
          </cell>
          <cell r="E778" t="str">
            <v>P</v>
          </cell>
          <cell r="F778" t="str">
            <v>P</v>
          </cell>
          <cell r="H778" t="str">
            <v>PLNT</v>
          </cell>
          <cell r="I778" t="str">
            <v>PLNT</v>
          </cell>
          <cell r="J778" t="str">
            <v>PLNT</v>
          </cell>
          <cell r="K778" t="str">
            <v>PLNT</v>
          </cell>
          <cell r="L778" t="str">
            <v>PLNT</v>
          </cell>
        </row>
        <row r="779">
          <cell r="B779" t="str">
            <v>CUST</v>
          </cell>
          <cell r="C779" t="str">
            <v>CUST</v>
          </cell>
          <cell r="D779" t="str">
            <v>CUST</v>
          </cell>
          <cell r="E779" t="str">
            <v>CUST</v>
          </cell>
          <cell r="F779" t="str">
            <v>CUST</v>
          </cell>
          <cell r="H779" t="str">
            <v>CUST</v>
          </cell>
          <cell r="I779" t="str">
            <v>CUST</v>
          </cell>
          <cell r="J779" t="str">
            <v>CUST</v>
          </cell>
          <cell r="K779" t="str">
            <v>CUST</v>
          </cell>
          <cell r="L779" t="str">
            <v>CUST</v>
          </cell>
        </row>
        <row r="780">
          <cell r="B780" t="str">
            <v>G-SG</v>
          </cell>
          <cell r="C780" t="str">
            <v>G-SG</v>
          </cell>
          <cell r="D780" t="str">
            <v>G-SG</v>
          </cell>
          <cell r="E780" t="str">
            <v>G-SG</v>
          </cell>
          <cell r="F780" t="str">
            <v>G-SG</v>
          </cell>
          <cell r="H780" t="str">
            <v>PLNT</v>
          </cell>
          <cell r="I780" t="str">
            <v>PLNT</v>
          </cell>
          <cell r="J780" t="str">
            <v>PLNT</v>
          </cell>
          <cell r="K780" t="str">
            <v>PLNT</v>
          </cell>
          <cell r="L780" t="str">
            <v>PLNT</v>
          </cell>
        </row>
        <row r="781">
          <cell r="B781" t="str">
            <v>PTD</v>
          </cell>
          <cell r="C781" t="str">
            <v>PTD</v>
          </cell>
          <cell r="D781" t="str">
            <v>PTD</v>
          </cell>
          <cell r="E781" t="str">
            <v>PTD</v>
          </cell>
          <cell r="F781" t="str">
            <v>PTD</v>
          </cell>
          <cell r="H781" t="str">
            <v>PLNT</v>
          </cell>
          <cell r="I781" t="str">
            <v>PLNT</v>
          </cell>
          <cell r="J781" t="str">
            <v>PLNT</v>
          </cell>
          <cell r="K781" t="str">
            <v>PLNT</v>
          </cell>
          <cell r="L781" t="str">
            <v>PLNT</v>
          </cell>
        </row>
        <row r="782">
          <cell r="B782" t="str">
            <v>G-SG</v>
          </cell>
          <cell r="C782" t="str">
            <v>G-SG</v>
          </cell>
          <cell r="D782" t="str">
            <v>G-SG</v>
          </cell>
          <cell r="E782" t="str">
            <v>G-SG</v>
          </cell>
          <cell r="F782" t="str">
            <v>G-SG</v>
          </cell>
          <cell r="H782" t="str">
            <v>PLNT</v>
          </cell>
          <cell r="I782" t="str">
            <v>PLNT</v>
          </cell>
          <cell r="J782" t="str">
            <v>PLNT</v>
          </cell>
          <cell r="K782" t="str">
            <v>PLNT</v>
          </cell>
          <cell r="L782" t="str">
            <v>PLNT</v>
          </cell>
        </row>
        <row r="783">
          <cell r="B783" t="str">
            <v>G-SG</v>
          </cell>
          <cell r="C783" t="str">
            <v>G-SG</v>
          </cell>
          <cell r="D783" t="str">
            <v>G-SG</v>
          </cell>
          <cell r="E783" t="str">
            <v>G-SG</v>
          </cell>
          <cell r="F783" t="str">
            <v>G-SG</v>
          </cell>
          <cell r="H783" t="str">
            <v>PLNT</v>
          </cell>
          <cell r="I783" t="str">
            <v>PLNT</v>
          </cell>
          <cell r="J783" t="str">
            <v>PLNT</v>
          </cell>
          <cell r="K783" t="str">
            <v>PLNT</v>
          </cell>
          <cell r="L783" t="str">
            <v>PLNT</v>
          </cell>
        </row>
        <row r="784">
          <cell r="B784" t="str">
            <v>P</v>
          </cell>
          <cell r="C784" t="str">
            <v>P</v>
          </cell>
          <cell r="D784" t="str">
            <v>P</v>
          </cell>
          <cell r="E784" t="str">
            <v>P</v>
          </cell>
          <cell r="F784" t="str">
            <v>P</v>
          </cell>
          <cell r="H784" t="str">
            <v>PLNT</v>
          </cell>
          <cell r="I784" t="str">
            <v>PLNT</v>
          </cell>
          <cell r="J784" t="str">
            <v>PLNT</v>
          </cell>
          <cell r="K784" t="str">
            <v>PLNT</v>
          </cell>
          <cell r="L784" t="str">
            <v>PLNT</v>
          </cell>
        </row>
        <row r="788">
          <cell r="B788" t="str">
            <v>G-SG</v>
          </cell>
          <cell r="C788" t="str">
            <v>G-SG</v>
          </cell>
          <cell r="D788" t="str">
            <v>G-SG</v>
          </cell>
          <cell r="E788" t="str">
            <v>G-SG</v>
          </cell>
          <cell r="F788" t="str">
            <v>G-SG</v>
          </cell>
        </row>
        <row r="792">
          <cell r="B792" t="str">
            <v>P</v>
          </cell>
          <cell r="C792" t="str">
            <v>P</v>
          </cell>
          <cell r="D792" t="str">
            <v>P</v>
          </cell>
          <cell r="E792" t="str">
            <v>P</v>
          </cell>
          <cell r="F792" t="str">
            <v>P</v>
          </cell>
        </row>
        <row r="796">
          <cell r="B796" t="str">
            <v>P</v>
          </cell>
          <cell r="C796" t="str">
            <v>P</v>
          </cell>
          <cell r="D796" t="str">
            <v>P</v>
          </cell>
          <cell r="E796" t="str">
            <v>P</v>
          </cell>
          <cell r="F796" t="str">
            <v>P</v>
          </cell>
        </row>
        <row r="797">
          <cell r="B797" t="str">
            <v>P</v>
          </cell>
          <cell r="C797" t="str">
            <v>P</v>
          </cell>
          <cell r="D797" t="str">
            <v>P</v>
          </cell>
          <cell r="E797" t="str">
            <v>P</v>
          </cell>
          <cell r="F797" t="str">
            <v>P</v>
          </cell>
        </row>
        <row r="803">
          <cell r="B803" t="str">
            <v>I-SITUS</v>
          </cell>
          <cell r="C803" t="str">
            <v>I-SITUS</v>
          </cell>
          <cell r="D803" t="str">
            <v>I-SITUS</v>
          </cell>
          <cell r="E803" t="str">
            <v>I-SITUS</v>
          </cell>
          <cell r="F803" t="str">
            <v>I-SITUS</v>
          </cell>
          <cell r="H803" t="str">
            <v>PLNT</v>
          </cell>
          <cell r="I803" t="str">
            <v>PLNT</v>
          </cell>
          <cell r="J803" t="str">
            <v>PLNT</v>
          </cell>
          <cell r="K803" t="str">
            <v>PLNT</v>
          </cell>
          <cell r="L803" t="str">
            <v>PLNT</v>
          </cell>
        </row>
        <row r="804">
          <cell r="B804" t="str">
            <v>I-SG</v>
          </cell>
          <cell r="C804" t="str">
            <v>I-SG</v>
          </cell>
          <cell r="D804" t="str">
            <v>I-SG</v>
          </cell>
          <cell r="E804" t="str">
            <v>I-SG</v>
          </cell>
          <cell r="F804" t="str">
            <v>I-SG</v>
          </cell>
          <cell r="H804" t="str">
            <v>PLNT</v>
          </cell>
          <cell r="I804" t="str">
            <v>PLNT</v>
          </cell>
          <cell r="J804" t="str">
            <v>PLNT</v>
          </cell>
          <cell r="K804" t="str">
            <v>PLNT</v>
          </cell>
          <cell r="L804" t="str">
            <v>PLNT</v>
          </cell>
        </row>
        <row r="805">
          <cell r="B805" t="str">
            <v>PTD</v>
          </cell>
          <cell r="C805" t="str">
            <v>PTD</v>
          </cell>
          <cell r="D805" t="str">
            <v>PTD</v>
          </cell>
          <cell r="E805" t="str">
            <v>PTD</v>
          </cell>
          <cell r="F805" t="str">
            <v>PTD</v>
          </cell>
          <cell r="H805" t="str">
            <v>PLNT</v>
          </cell>
          <cell r="I805" t="str">
            <v>PLNT</v>
          </cell>
          <cell r="J805" t="str">
            <v>PLNT</v>
          </cell>
          <cell r="K805" t="str">
            <v>PLNT</v>
          </cell>
          <cell r="L805" t="str">
            <v>PLNT</v>
          </cell>
        </row>
        <row r="806">
          <cell r="B806" t="str">
            <v>I-DGU</v>
          </cell>
          <cell r="C806" t="str">
            <v>I-DGU</v>
          </cell>
          <cell r="D806" t="str">
            <v>I-DGU</v>
          </cell>
          <cell r="E806" t="str">
            <v>I-DGU</v>
          </cell>
          <cell r="F806" t="str">
            <v>I-DGU</v>
          </cell>
          <cell r="H806" t="str">
            <v>PLNT</v>
          </cell>
          <cell r="I806" t="str">
            <v>PLNT</v>
          </cell>
          <cell r="J806" t="str">
            <v>PLNT</v>
          </cell>
          <cell r="K806" t="str">
            <v>PLNT</v>
          </cell>
          <cell r="L806" t="str">
            <v>PLNT</v>
          </cell>
        </row>
        <row r="807">
          <cell r="B807" t="str">
            <v>CUST</v>
          </cell>
          <cell r="C807" t="str">
            <v>CUST</v>
          </cell>
          <cell r="D807" t="str">
            <v>CUST</v>
          </cell>
          <cell r="E807" t="str">
            <v>CUST</v>
          </cell>
          <cell r="F807" t="str">
            <v>CUST</v>
          </cell>
          <cell r="H807" t="str">
            <v>CUST</v>
          </cell>
          <cell r="I807" t="str">
            <v>CUST</v>
          </cell>
          <cell r="J807" t="str">
            <v>CUST</v>
          </cell>
          <cell r="K807" t="str">
            <v>CUST</v>
          </cell>
          <cell r="L807" t="str">
            <v>CUST</v>
          </cell>
        </row>
        <row r="808">
          <cell r="B808" t="str">
            <v>I-DGP</v>
          </cell>
          <cell r="C808" t="str">
            <v>I-DGP</v>
          </cell>
          <cell r="D808" t="str">
            <v>I-DGP</v>
          </cell>
          <cell r="E808" t="str">
            <v>I-DGP</v>
          </cell>
          <cell r="F808" t="str">
            <v>I-DGP</v>
          </cell>
          <cell r="H808" t="str">
            <v>PLNT</v>
          </cell>
          <cell r="I808" t="str">
            <v>PLNT</v>
          </cell>
          <cell r="J808" t="str">
            <v>PLNT</v>
          </cell>
          <cell r="K808" t="str">
            <v>PLNT</v>
          </cell>
          <cell r="L808" t="str">
            <v>PLNT</v>
          </cell>
        </row>
        <row r="809">
          <cell r="B809" t="str">
            <v>I-DGP</v>
          </cell>
          <cell r="C809" t="str">
            <v>I-DGP</v>
          </cell>
          <cell r="D809" t="str">
            <v>I-DGP</v>
          </cell>
          <cell r="E809" t="str">
            <v>I-DGP</v>
          </cell>
          <cell r="F809" t="str">
            <v>I-DGP</v>
          </cell>
          <cell r="H809" t="str">
            <v>PLNT</v>
          </cell>
          <cell r="I809" t="str">
            <v>PLNT</v>
          </cell>
          <cell r="J809" t="str">
            <v>PLNT</v>
          </cell>
          <cell r="K809" t="str">
            <v>PLNT</v>
          </cell>
          <cell r="L809" t="str">
            <v>PLNT</v>
          </cell>
        </row>
        <row r="813">
          <cell r="B813" t="str">
            <v>P</v>
          </cell>
          <cell r="C813" t="str">
            <v>P</v>
          </cell>
          <cell r="D813" t="str">
            <v>P</v>
          </cell>
          <cell r="E813" t="str">
            <v>P</v>
          </cell>
          <cell r="F813" t="str">
            <v>P</v>
          </cell>
          <cell r="H813" t="str">
            <v>DRB</v>
          </cell>
          <cell r="I813" t="str">
            <v>DRB</v>
          </cell>
          <cell r="J813" t="str">
            <v>DRB</v>
          </cell>
          <cell r="K813" t="str">
            <v>DRB</v>
          </cell>
          <cell r="L813" t="str">
            <v>DRB</v>
          </cell>
        </row>
        <row r="814">
          <cell r="B814" t="str">
            <v>P</v>
          </cell>
          <cell r="C814" t="str">
            <v>P</v>
          </cell>
          <cell r="D814" t="str">
            <v>P</v>
          </cell>
          <cell r="E814" t="str">
            <v>P</v>
          </cell>
          <cell r="F814" t="str">
            <v>P</v>
          </cell>
          <cell r="H814" t="str">
            <v>DRB</v>
          </cell>
          <cell r="I814" t="str">
            <v>DRB</v>
          </cell>
          <cell r="J814" t="str">
            <v>DRB</v>
          </cell>
          <cell r="K814" t="str">
            <v>DRB</v>
          </cell>
          <cell r="L814" t="str">
            <v>DRB</v>
          </cell>
        </row>
        <row r="818">
          <cell r="B818" t="str">
            <v>I-SITUS</v>
          </cell>
          <cell r="C818" t="str">
            <v>I-SITUS</v>
          </cell>
          <cell r="D818" t="str">
            <v>I-SITUS</v>
          </cell>
          <cell r="E818" t="str">
            <v>I-SITUS</v>
          </cell>
          <cell r="F818" t="str">
            <v>I-SITUS</v>
          </cell>
          <cell r="H818" t="str">
            <v>PLNT</v>
          </cell>
          <cell r="I818" t="str">
            <v>PLNT</v>
          </cell>
          <cell r="J818" t="str">
            <v>PLNT</v>
          </cell>
          <cell r="K818" t="str">
            <v>PLNT</v>
          </cell>
          <cell r="L818" t="str">
            <v>PLNT</v>
          </cell>
        </row>
        <row r="819">
          <cell r="B819" t="str">
            <v>P</v>
          </cell>
          <cell r="C819" t="str">
            <v>P</v>
          </cell>
          <cell r="D819" t="str">
            <v>P</v>
          </cell>
          <cell r="E819" t="str">
            <v>P</v>
          </cell>
          <cell r="F819" t="str">
            <v>P</v>
          </cell>
          <cell r="H819" t="str">
            <v>PLNT</v>
          </cell>
          <cell r="I819" t="str">
            <v>PLNT</v>
          </cell>
          <cell r="J819" t="str">
            <v>PLNT</v>
          </cell>
          <cell r="K819" t="str">
            <v>PLNT</v>
          </cell>
          <cell r="L819" t="str">
            <v>PLNT</v>
          </cell>
        </row>
        <row r="820">
          <cell r="B820" t="str">
            <v>I-SG</v>
          </cell>
          <cell r="C820" t="str">
            <v>I-SG</v>
          </cell>
          <cell r="D820" t="str">
            <v>I-SG</v>
          </cell>
          <cell r="E820" t="str">
            <v>I-SG</v>
          </cell>
          <cell r="F820" t="str">
            <v>I-SG</v>
          </cell>
          <cell r="H820" t="str">
            <v>PLNT</v>
          </cell>
          <cell r="I820" t="str">
            <v>PLNT</v>
          </cell>
          <cell r="J820" t="str">
            <v>PLNT</v>
          </cell>
          <cell r="K820" t="str">
            <v>PLNT</v>
          </cell>
          <cell r="L820" t="str">
            <v>PLNT</v>
          </cell>
        </row>
        <row r="821">
          <cell r="B821" t="str">
            <v>PTD</v>
          </cell>
          <cell r="C821" t="str">
            <v>PTD</v>
          </cell>
          <cell r="D821" t="str">
            <v>PTD</v>
          </cell>
          <cell r="E821" t="str">
            <v>PTD</v>
          </cell>
          <cell r="F821" t="str">
            <v>PTD</v>
          </cell>
          <cell r="H821" t="str">
            <v>PLNT</v>
          </cell>
          <cell r="I821" t="str">
            <v>PLNT</v>
          </cell>
          <cell r="J821" t="str">
            <v>PLNT</v>
          </cell>
          <cell r="K821" t="str">
            <v>PLNT</v>
          </cell>
          <cell r="L821" t="str">
            <v>PLNT</v>
          </cell>
        </row>
        <row r="822">
          <cell r="B822" t="str">
            <v>CUST</v>
          </cell>
          <cell r="C822" t="str">
            <v>CUST</v>
          </cell>
          <cell r="D822" t="str">
            <v>CUST</v>
          </cell>
          <cell r="E822" t="str">
            <v>CUST</v>
          </cell>
          <cell r="F822" t="str">
            <v>CUST</v>
          </cell>
          <cell r="H822" t="str">
            <v>CUST</v>
          </cell>
          <cell r="I822" t="str">
            <v>CUST</v>
          </cell>
          <cell r="J822" t="str">
            <v>CUST</v>
          </cell>
          <cell r="K822" t="str">
            <v>CUST</v>
          </cell>
          <cell r="L822" t="str">
            <v>CUST</v>
          </cell>
        </row>
        <row r="823">
          <cell r="B823" t="str">
            <v>I-DGP</v>
          </cell>
          <cell r="C823" t="str">
            <v>I-DGP</v>
          </cell>
          <cell r="D823" t="str">
            <v>I-DGP</v>
          </cell>
          <cell r="E823" t="str">
            <v>I-DGP</v>
          </cell>
          <cell r="F823" t="str">
            <v>I-DGP</v>
          </cell>
          <cell r="H823" t="str">
            <v>PLNT</v>
          </cell>
          <cell r="I823" t="str">
            <v>PLNT</v>
          </cell>
          <cell r="J823" t="str">
            <v>PLNT</v>
          </cell>
          <cell r="K823" t="str">
            <v>PLNT</v>
          </cell>
          <cell r="L823" t="str">
            <v>PLNT</v>
          </cell>
        </row>
        <row r="824">
          <cell r="B824" t="str">
            <v>I-DGU</v>
          </cell>
          <cell r="C824" t="str">
            <v>I-DGU</v>
          </cell>
          <cell r="D824" t="str">
            <v>I-DGU</v>
          </cell>
          <cell r="E824" t="str">
            <v>I-DGU</v>
          </cell>
          <cell r="F824" t="str">
            <v>I-DGU</v>
          </cell>
          <cell r="H824" t="str">
            <v>PLNT</v>
          </cell>
          <cell r="I824" t="str">
            <v>PLNT</v>
          </cell>
          <cell r="J824" t="str">
            <v>PLNT</v>
          </cell>
          <cell r="K824" t="str">
            <v>PLNT</v>
          </cell>
          <cell r="L824" t="str">
            <v>PLNT</v>
          </cell>
        </row>
        <row r="825">
          <cell r="B825" t="str">
            <v>P</v>
          </cell>
          <cell r="C825" t="str">
            <v>P</v>
          </cell>
          <cell r="D825" t="str">
            <v>P</v>
          </cell>
          <cell r="E825" t="str">
            <v>P</v>
          </cell>
          <cell r="F825" t="str">
            <v>P</v>
          </cell>
          <cell r="H825" t="str">
            <v>PLNT</v>
          </cell>
          <cell r="I825" t="str">
            <v>PLNT</v>
          </cell>
          <cell r="J825" t="str">
            <v>PLNT</v>
          </cell>
          <cell r="K825" t="str">
            <v>PLNT</v>
          </cell>
          <cell r="L825" t="str">
            <v>PLNT</v>
          </cell>
        </row>
        <row r="826">
          <cell r="B826" t="str">
            <v>I-SG</v>
          </cell>
          <cell r="C826" t="str">
            <v>I-SG</v>
          </cell>
          <cell r="D826" t="str">
            <v>I-SG</v>
          </cell>
          <cell r="E826" t="str">
            <v>I-SG</v>
          </cell>
          <cell r="F826" t="str">
            <v>I-SG</v>
          </cell>
          <cell r="H826" t="str">
            <v>PLNT</v>
          </cell>
          <cell r="I826" t="str">
            <v>PLNT</v>
          </cell>
          <cell r="J826" t="str">
            <v>PLNT</v>
          </cell>
          <cell r="K826" t="str">
            <v>PLNT</v>
          </cell>
          <cell r="L826" t="str">
            <v>PLNT</v>
          </cell>
        </row>
        <row r="827">
          <cell r="B827" t="str">
            <v>I-SG</v>
          </cell>
          <cell r="C827" t="str">
            <v>I-SG</v>
          </cell>
          <cell r="D827" t="str">
            <v>I-SG</v>
          </cell>
          <cell r="E827" t="str">
            <v>I-SG</v>
          </cell>
          <cell r="F827" t="str">
            <v>I-SG</v>
          </cell>
          <cell r="H827" t="str">
            <v>PLNT</v>
          </cell>
          <cell r="I827" t="str">
            <v>PLNT</v>
          </cell>
          <cell r="J827" t="str">
            <v>PLNT</v>
          </cell>
          <cell r="K827" t="str">
            <v>PLNT</v>
          </cell>
          <cell r="L827" t="str">
            <v>PLNT</v>
          </cell>
        </row>
        <row r="831">
          <cell r="B831" t="str">
            <v>P</v>
          </cell>
          <cell r="C831" t="str">
            <v>P</v>
          </cell>
          <cell r="D831" t="str">
            <v>P</v>
          </cell>
          <cell r="E831" t="str">
            <v>P</v>
          </cell>
          <cell r="F831" t="str">
            <v>P</v>
          </cell>
          <cell r="H831" t="str">
            <v>PLNT</v>
          </cell>
          <cell r="I831" t="str">
            <v>PLNT</v>
          </cell>
          <cell r="J831" t="str">
            <v>PLNT</v>
          </cell>
          <cell r="K831" t="str">
            <v>PLNT</v>
          </cell>
          <cell r="L831" t="str">
            <v>PLNT</v>
          </cell>
        </row>
        <row r="835">
          <cell r="B835" t="str">
            <v>P</v>
          </cell>
          <cell r="C835" t="str">
            <v>P</v>
          </cell>
          <cell r="D835" t="str">
            <v>P</v>
          </cell>
          <cell r="E835" t="str">
            <v>P</v>
          </cell>
          <cell r="F835" t="str">
            <v>P</v>
          </cell>
          <cell r="H835" t="str">
            <v>PLNT</v>
          </cell>
          <cell r="I835" t="str">
            <v>PLNT</v>
          </cell>
          <cell r="J835" t="str">
            <v>PLNT</v>
          </cell>
          <cell r="K835" t="str">
            <v>PLNT</v>
          </cell>
          <cell r="L835" t="str">
            <v>PLNT</v>
          </cell>
        </row>
        <row r="836">
          <cell r="B836" t="str">
            <v>P</v>
          </cell>
          <cell r="C836" t="str">
            <v>P</v>
          </cell>
          <cell r="D836" t="str">
            <v>P</v>
          </cell>
          <cell r="E836" t="str">
            <v>P</v>
          </cell>
          <cell r="F836" t="str">
            <v>P</v>
          </cell>
          <cell r="H836" t="str">
            <v>PLNT</v>
          </cell>
          <cell r="I836" t="str">
            <v>PLNT</v>
          </cell>
          <cell r="J836" t="str">
            <v>PLNT</v>
          </cell>
          <cell r="K836" t="str">
            <v>PLNT</v>
          </cell>
          <cell r="L836" t="str">
            <v>PLNT</v>
          </cell>
        </row>
        <row r="837">
          <cell r="B837" t="str">
            <v>P</v>
          </cell>
          <cell r="C837" t="str">
            <v>P</v>
          </cell>
          <cell r="D837" t="str">
            <v>P</v>
          </cell>
          <cell r="E837" t="str">
            <v>P</v>
          </cell>
          <cell r="F837" t="str">
            <v>P</v>
          </cell>
          <cell r="H837" t="str">
            <v>PLNT</v>
          </cell>
          <cell r="I837" t="str">
            <v>PLNT</v>
          </cell>
          <cell r="J837" t="str">
            <v>PLNT</v>
          </cell>
          <cell r="K837" t="str">
            <v>PLNT</v>
          </cell>
          <cell r="L837" t="str">
            <v>PLNT</v>
          </cell>
        </row>
        <row r="844">
          <cell r="B844" t="str">
            <v>GP</v>
          </cell>
          <cell r="C844" t="str">
            <v>GP</v>
          </cell>
          <cell r="D844" t="str">
            <v>GP</v>
          </cell>
          <cell r="E844" t="str">
            <v>GP</v>
          </cell>
          <cell r="F844" t="str">
            <v>GP</v>
          </cell>
          <cell r="H844" t="str">
            <v>PLNT</v>
          </cell>
          <cell r="I844" t="str">
            <v>PLNT</v>
          </cell>
          <cell r="J844" t="str">
            <v>PLNT</v>
          </cell>
          <cell r="K844" t="str">
            <v>PLNT</v>
          </cell>
          <cell r="L844" t="str">
            <v>PLNT</v>
          </cell>
        </row>
        <row r="849">
          <cell r="B849" t="str">
            <v>P</v>
          </cell>
          <cell r="C849" t="str">
            <v>P</v>
          </cell>
          <cell r="D849" t="str">
            <v>P</v>
          </cell>
          <cell r="E849" t="str">
            <v>P</v>
          </cell>
          <cell r="F849" t="str">
            <v>P</v>
          </cell>
        </row>
        <row r="850">
          <cell r="B850" t="str">
            <v>P</v>
          </cell>
          <cell r="C850" t="str">
            <v>P</v>
          </cell>
          <cell r="D850" t="str">
            <v>P</v>
          </cell>
          <cell r="E850" t="str">
            <v>P</v>
          </cell>
          <cell r="F850" t="str">
            <v>P</v>
          </cell>
        </row>
        <row r="851">
          <cell r="B851" t="str">
            <v>P</v>
          </cell>
          <cell r="C851" t="str">
            <v>P</v>
          </cell>
          <cell r="D851" t="str">
            <v>P</v>
          </cell>
          <cell r="E851" t="str">
            <v>P</v>
          </cell>
          <cell r="F851" t="str">
            <v>P</v>
          </cell>
        </row>
        <row r="852">
          <cell r="B852" t="str">
            <v>P</v>
          </cell>
          <cell r="C852" t="str">
            <v>P</v>
          </cell>
          <cell r="D852" t="str">
            <v>P</v>
          </cell>
          <cell r="E852" t="str">
            <v>P</v>
          </cell>
          <cell r="F852" t="str">
            <v>P</v>
          </cell>
        </row>
        <row r="853">
          <cell r="B853" t="str">
            <v>P</v>
          </cell>
          <cell r="C853" t="str">
            <v>P</v>
          </cell>
          <cell r="D853" t="str">
            <v>P</v>
          </cell>
          <cell r="E853" t="str">
            <v>P</v>
          </cell>
          <cell r="F853" t="str">
            <v>P</v>
          </cell>
        </row>
        <row r="857">
          <cell r="B857" t="str">
            <v>DPW</v>
          </cell>
          <cell r="C857" t="str">
            <v>DPW</v>
          </cell>
          <cell r="D857" t="str">
            <v>DPW</v>
          </cell>
          <cell r="E857" t="str">
            <v>DPW</v>
          </cell>
          <cell r="F857" t="str">
            <v>DPW</v>
          </cell>
          <cell r="H857" t="str">
            <v>PLNT</v>
          </cell>
          <cell r="I857" t="str">
            <v>PLNT</v>
          </cell>
          <cell r="J857" t="str">
            <v>PLNT</v>
          </cell>
          <cell r="K857" t="str">
            <v>PLNT</v>
          </cell>
          <cell r="L857" t="str">
            <v>PLNT</v>
          </cell>
        </row>
        <row r="858">
          <cell r="B858" t="str">
            <v>GP</v>
          </cell>
          <cell r="C858" t="str">
            <v>GP</v>
          </cell>
          <cell r="D858" t="str">
            <v>GP</v>
          </cell>
          <cell r="E858" t="str">
            <v>GP</v>
          </cell>
          <cell r="F858" t="str">
            <v>GP</v>
          </cell>
          <cell r="H858" t="str">
            <v>PLNT</v>
          </cell>
          <cell r="I858" t="str">
            <v>PLNT</v>
          </cell>
          <cell r="J858" t="str">
            <v>PLNT</v>
          </cell>
          <cell r="K858" t="str">
            <v>PLNT</v>
          </cell>
          <cell r="L858" t="str">
            <v>PLNT</v>
          </cell>
        </row>
        <row r="859">
          <cell r="B859" t="str">
            <v>P</v>
          </cell>
          <cell r="C859" t="str">
            <v>P</v>
          </cell>
          <cell r="D859" t="str">
            <v>P</v>
          </cell>
          <cell r="E859" t="str">
            <v>P</v>
          </cell>
          <cell r="F859" t="str">
            <v>P</v>
          </cell>
          <cell r="H859" t="str">
            <v>PLNT</v>
          </cell>
          <cell r="I859" t="str">
            <v>PLNT</v>
          </cell>
          <cell r="J859" t="str">
            <v>PLNT</v>
          </cell>
          <cell r="K859" t="str">
            <v>PLNT</v>
          </cell>
          <cell r="L859" t="str">
            <v>PLNT</v>
          </cell>
        </row>
        <row r="860">
          <cell r="B860" t="str">
            <v>P</v>
          </cell>
          <cell r="C860" t="str">
            <v>P</v>
          </cell>
          <cell r="D860" t="str">
            <v>P</v>
          </cell>
          <cell r="E860" t="str">
            <v>P</v>
          </cell>
          <cell r="F860" t="str">
            <v>P</v>
          </cell>
          <cell r="H860" t="str">
            <v>PLNT</v>
          </cell>
          <cell r="I860" t="str">
            <v>PLNT</v>
          </cell>
          <cell r="J860" t="str">
            <v>PLNT</v>
          </cell>
          <cell r="K860" t="str">
            <v>PLNT</v>
          </cell>
          <cell r="L860" t="str">
            <v>PLNT</v>
          </cell>
        </row>
        <row r="861">
          <cell r="B861" t="str">
            <v>P</v>
          </cell>
          <cell r="C861" t="str">
            <v>P</v>
          </cell>
          <cell r="D861" t="str">
            <v>P</v>
          </cell>
          <cell r="E861" t="str">
            <v>P</v>
          </cell>
          <cell r="F861" t="str">
            <v>P</v>
          </cell>
          <cell r="H861" t="str">
            <v>PLNT</v>
          </cell>
          <cell r="I861" t="str">
            <v>PLNT</v>
          </cell>
          <cell r="J861" t="str">
            <v>PLNT</v>
          </cell>
          <cell r="K861" t="str">
            <v>PLNT</v>
          </cell>
          <cell r="L861" t="str">
            <v>PLNT</v>
          </cell>
        </row>
        <row r="862">
          <cell r="B862" t="str">
            <v>P</v>
          </cell>
          <cell r="C862" t="str">
            <v>P</v>
          </cell>
          <cell r="D862" t="str">
            <v>P</v>
          </cell>
          <cell r="E862" t="str">
            <v>P</v>
          </cell>
          <cell r="F862" t="str">
            <v>P</v>
          </cell>
          <cell r="H862" t="str">
            <v>PLNT</v>
          </cell>
          <cell r="I862" t="str">
            <v>PLNT</v>
          </cell>
          <cell r="J862" t="str">
            <v>PLNT</v>
          </cell>
          <cell r="K862" t="str">
            <v>PLNT</v>
          </cell>
          <cell r="L862" t="str">
            <v>PLNT</v>
          </cell>
        </row>
        <row r="868">
          <cell r="B868" t="str">
            <v>GP</v>
          </cell>
          <cell r="C868" t="str">
            <v>GP</v>
          </cell>
          <cell r="D868" t="str">
            <v>GP</v>
          </cell>
          <cell r="E868" t="str">
            <v>GP</v>
          </cell>
          <cell r="F868" t="str">
            <v>GP</v>
          </cell>
          <cell r="H868" t="str">
            <v>PLNT</v>
          </cell>
          <cell r="I868" t="str">
            <v>PLNT</v>
          </cell>
          <cell r="J868" t="str">
            <v>PLNT</v>
          </cell>
          <cell r="K868" t="str">
            <v>PLNT</v>
          </cell>
          <cell r="L868" t="str">
            <v>PLNT</v>
          </cell>
        </row>
        <row r="869">
          <cell r="B869" t="str">
            <v>GP</v>
          </cell>
          <cell r="C869" t="str">
            <v>GP</v>
          </cell>
          <cell r="D869" t="str">
            <v>GP</v>
          </cell>
          <cell r="E869" t="str">
            <v>GP</v>
          </cell>
          <cell r="F869" t="str">
            <v>GP</v>
          </cell>
          <cell r="H869" t="str">
            <v>PLNT</v>
          </cell>
          <cell r="I869" t="str">
            <v>PLNT</v>
          </cell>
          <cell r="J869" t="str">
            <v>PLNT</v>
          </cell>
          <cell r="K869" t="str">
            <v>PLNT</v>
          </cell>
          <cell r="L869" t="str">
            <v>PLNT</v>
          </cell>
        </row>
        <row r="870">
          <cell r="B870" t="str">
            <v>GP</v>
          </cell>
          <cell r="C870" t="str">
            <v>GP</v>
          </cell>
          <cell r="D870" t="str">
            <v>GP</v>
          </cell>
          <cell r="E870" t="str">
            <v>GP</v>
          </cell>
          <cell r="F870" t="str">
            <v>GP</v>
          </cell>
          <cell r="H870" t="str">
            <v>PLNT</v>
          </cell>
          <cell r="I870" t="str">
            <v>PLNT</v>
          </cell>
          <cell r="J870" t="str">
            <v>PLNT</v>
          </cell>
          <cell r="K870" t="str">
            <v>PLNT</v>
          </cell>
          <cell r="L870" t="str">
            <v>PLNT</v>
          </cell>
        </row>
        <row r="871">
          <cell r="B871" t="str">
            <v>P</v>
          </cell>
          <cell r="C871" t="str">
            <v>P</v>
          </cell>
          <cell r="D871" t="str">
            <v>P</v>
          </cell>
          <cell r="E871" t="str">
            <v>P</v>
          </cell>
          <cell r="F871" t="str">
            <v>P</v>
          </cell>
          <cell r="H871" t="str">
            <v>PLNT</v>
          </cell>
          <cell r="I871" t="str">
            <v>PLNT</v>
          </cell>
          <cell r="J871" t="str">
            <v>PLNT</v>
          </cell>
          <cell r="K871" t="str">
            <v>PLNT</v>
          </cell>
          <cell r="L871" t="str">
            <v>PLNT</v>
          </cell>
        </row>
        <row r="872">
          <cell r="B872" t="str">
            <v>P</v>
          </cell>
          <cell r="C872" t="str">
            <v>P</v>
          </cell>
          <cell r="D872" t="str">
            <v>P</v>
          </cell>
          <cell r="E872" t="str">
            <v>P</v>
          </cell>
          <cell r="F872" t="str">
            <v>P</v>
          </cell>
          <cell r="H872" t="str">
            <v>PLNT</v>
          </cell>
          <cell r="I872" t="str">
            <v>PLNT</v>
          </cell>
          <cell r="J872" t="str">
            <v>PLNT</v>
          </cell>
          <cell r="K872" t="str">
            <v>PLNT</v>
          </cell>
          <cell r="L872" t="str">
            <v>PLNT</v>
          </cell>
        </row>
        <row r="873">
          <cell r="B873" t="str">
            <v>DMSC</v>
          </cell>
          <cell r="C873" t="str">
            <v>DMSC</v>
          </cell>
          <cell r="D873" t="str">
            <v>DMSC</v>
          </cell>
          <cell r="E873" t="str">
            <v>DMSC</v>
          </cell>
          <cell r="F873" t="str">
            <v>DMSC</v>
          </cell>
          <cell r="H873" t="str">
            <v>PLNT</v>
          </cell>
          <cell r="I873" t="str">
            <v>PLNT</v>
          </cell>
          <cell r="J873" t="str">
            <v>PLNT</v>
          </cell>
          <cell r="K873" t="str">
            <v>PLNT</v>
          </cell>
          <cell r="L873" t="str">
            <v>PLNT</v>
          </cell>
        </row>
        <row r="874">
          <cell r="B874" t="str">
            <v>GP</v>
          </cell>
          <cell r="C874" t="str">
            <v>GP</v>
          </cell>
          <cell r="D874" t="str">
            <v>GP</v>
          </cell>
          <cell r="E874" t="str">
            <v>GP</v>
          </cell>
          <cell r="F874" t="str">
            <v>GP</v>
          </cell>
          <cell r="H874" t="str">
            <v>PLNT</v>
          </cell>
          <cell r="I874" t="str">
            <v>PLNT</v>
          </cell>
          <cell r="J874" t="str">
            <v>PLNT</v>
          </cell>
          <cell r="K874" t="str">
            <v>PLNT</v>
          </cell>
          <cell r="L874" t="str">
            <v>PLNT</v>
          </cell>
        </row>
        <row r="875">
          <cell r="B875" t="str">
            <v>GP</v>
          </cell>
          <cell r="C875" t="str">
            <v>GP</v>
          </cell>
          <cell r="D875" t="str">
            <v>GP</v>
          </cell>
          <cell r="E875" t="str">
            <v>GP</v>
          </cell>
          <cell r="F875" t="str">
            <v>GP</v>
          </cell>
          <cell r="H875" t="str">
            <v>PLNT</v>
          </cell>
          <cell r="I875" t="str">
            <v>PLNT</v>
          </cell>
          <cell r="J875" t="str">
            <v>PLNT</v>
          </cell>
          <cell r="K875" t="str">
            <v>PLNT</v>
          </cell>
          <cell r="L875" t="str">
            <v>PLNT</v>
          </cell>
        </row>
        <row r="879">
          <cell r="B879" t="str">
            <v>PTD</v>
          </cell>
          <cell r="C879" t="str">
            <v>PTD</v>
          </cell>
          <cell r="D879" t="str">
            <v>PTD</v>
          </cell>
          <cell r="E879" t="str">
            <v>PTD</v>
          </cell>
          <cell r="F879" t="str">
            <v>PTD</v>
          </cell>
          <cell r="H879" t="str">
            <v>PLNT</v>
          </cell>
          <cell r="I879" t="str">
            <v>PLNT</v>
          </cell>
          <cell r="J879" t="str">
            <v>PLNT</v>
          </cell>
          <cell r="K879" t="str">
            <v>PLNT</v>
          </cell>
          <cell r="L879" t="str">
            <v>PLNT</v>
          </cell>
        </row>
        <row r="884">
          <cell r="B884" t="str">
            <v>PTD</v>
          </cell>
          <cell r="C884" t="str">
            <v>PTD</v>
          </cell>
          <cell r="D884" t="str">
            <v>PTD</v>
          </cell>
          <cell r="E884" t="str">
            <v>PTD</v>
          </cell>
          <cell r="F884" t="str">
            <v>PTD</v>
          </cell>
          <cell r="H884" t="str">
            <v>PLNT</v>
          </cell>
          <cell r="I884" t="str">
            <v>PLNT</v>
          </cell>
          <cell r="J884" t="str">
            <v>PLNT</v>
          </cell>
          <cell r="K884" t="str">
            <v>PLNT</v>
          </cell>
          <cell r="L884" t="str">
            <v>PLNT</v>
          </cell>
        </row>
        <row r="891">
          <cell r="B891" t="str">
            <v>GP</v>
          </cell>
          <cell r="C891" t="str">
            <v>GP</v>
          </cell>
          <cell r="D891" t="str">
            <v>GP</v>
          </cell>
          <cell r="E891" t="str">
            <v>GP</v>
          </cell>
          <cell r="F891" t="str">
            <v>GP</v>
          </cell>
          <cell r="H891" t="str">
            <v>PLNT</v>
          </cell>
          <cell r="I891" t="str">
            <v>PLNT</v>
          </cell>
          <cell r="J891" t="str">
            <v>PLNT</v>
          </cell>
          <cell r="K891" t="str">
            <v>PLNT</v>
          </cell>
          <cell r="L891" t="str">
            <v>PLNT</v>
          </cell>
        </row>
        <row r="892">
          <cell r="B892" t="str">
            <v>GP</v>
          </cell>
          <cell r="C892" t="str">
            <v>GP</v>
          </cell>
          <cell r="D892" t="str">
            <v>GP</v>
          </cell>
          <cell r="E892" t="str">
            <v>GP</v>
          </cell>
          <cell r="F892" t="str">
            <v>GP</v>
          </cell>
          <cell r="H892" t="str">
            <v>PLNT</v>
          </cell>
          <cell r="I892" t="str">
            <v>PLNT</v>
          </cell>
          <cell r="J892" t="str">
            <v>PLNT</v>
          </cell>
          <cell r="K892" t="str">
            <v>PLNT</v>
          </cell>
          <cell r="L892" t="str">
            <v>PLNT</v>
          </cell>
        </row>
        <row r="896">
          <cell r="B896" t="str">
            <v>GP</v>
          </cell>
          <cell r="C896" t="str">
            <v>GP</v>
          </cell>
          <cell r="D896" t="str">
            <v>GP</v>
          </cell>
          <cell r="E896" t="str">
            <v>GP</v>
          </cell>
          <cell r="F896" t="str">
            <v>GP</v>
          </cell>
          <cell r="H896" t="str">
            <v>PLNT</v>
          </cell>
          <cell r="I896" t="str">
            <v>PLNT</v>
          </cell>
          <cell r="J896" t="str">
            <v>PLNT</v>
          </cell>
          <cell r="K896" t="str">
            <v>PLNT</v>
          </cell>
          <cell r="L896" t="str">
            <v>PLNT</v>
          </cell>
        </row>
        <row r="900">
          <cell r="B900" t="str">
            <v>GP</v>
          </cell>
          <cell r="C900" t="str">
            <v>GP</v>
          </cell>
          <cell r="D900" t="str">
            <v>GP</v>
          </cell>
          <cell r="E900" t="str">
            <v>GP</v>
          </cell>
          <cell r="F900" t="str">
            <v>GP</v>
          </cell>
          <cell r="H900" t="str">
            <v>PLNT</v>
          </cell>
          <cell r="I900" t="str">
            <v>PLNT</v>
          </cell>
          <cell r="J900" t="str">
            <v>PLNT</v>
          </cell>
          <cell r="K900" t="str">
            <v>PLNT</v>
          </cell>
          <cell r="L900" t="str">
            <v>PLNT</v>
          </cell>
        </row>
        <row r="904">
          <cell r="B904" t="str">
            <v>GP</v>
          </cell>
          <cell r="C904" t="str">
            <v>GP</v>
          </cell>
          <cell r="D904" t="str">
            <v>GP</v>
          </cell>
          <cell r="E904" t="str">
            <v>GP</v>
          </cell>
          <cell r="F904" t="str">
            <v>GP</v>
          </cell>
          <cell r="H904" t="str">
            <v>PLNT</v>
          </cell>
          <cell r="I904" t="str">
            <v>PLNT</v>
          </cell>
          <cell r="J904" t="str">
            <v>PLNT</v>
          </cell>
          <cell r="K904" t="str">
            <v>PLNT</v>
          </cell>
          <cell r="L904" t="str">
            <v>PLNT</v>
          </cell>
        </row>
        <row r="908">
          <cell r="B908" t="str">
            <v>GP</v>
          </cell>
          <cell r="C908" t="str">
            <v>GP</v>
          </cell>
          <cell r="D908" t="str">
            <v>GP</v>
          </cell>
          <cell r="E908" t="str">
            <v>GP</v>
          </cell>
          <cell r="F908" t="str">
            <v>GP</v>
          </cell>
          <cell r="H908" t="str">
            <v>PLNT</v>
          </cell>
          <cell r="I908" t="str">
            <v>PLNT</v>
          </cell>
          <cell r="J908" t="str">
            <v>PLNT</v>
          </cell>
          <cell r="K908" t="str">
            <v>PLNT</v>
          </cell>
          <cell r="L908" t="str">
            <v>PLNT</v>
          </cell>
        </row>
        <row r="917">
          <cell r="B917" t="str">
            <v>GP</v>
          </cell>
          <cell r="C917" t="str">
            <v>GP</v>
          </cell>
          <cell r="D917" t="str">
            <v>GP</v>
          </cell>
          <cell r="E917" t="str">
            <v>GP</v>
          </cell>
          <cell r="F917" t="str">
            <v>GP</v>
          </cell>
          <cell r="H917" t="str">
            <v>PLNT</v>
          </cell>
          <cell r="I917" t="str">
            <v>PLNT</v>
          </cell>
          <cell r="J917" t="str">
            <v>PLNT</v>
          </cell>
          <cell r="K917" t="str">
            <v>PLNT</v>
          </cell>
          <cell r="L917" t="str">
            <v>PLNT</v>
          </cell>
        </row>
        <row r="921">
          <cell r="B921" t="str">
            <v>P</v>
          </cell>
          <cell r="C921" t="str">
            <v>P</v>
          </cell>
          <cell r="D921" t="str">
            <v>P</v>
          </cell>
          <cell r="E921" t="str">
            <v>P</v>
          </cell>
          <cell r="F921" t="str">
            <v>P</v>
          </cell>
          <cell r="H921" t="str">
            <v>PLNT</v>
          </cell>
          <cell r="I921" t="str">
            <v>PLNT</v>
          </cell>
          <cell r="J921" t="str">
            <v>PLNT</v>
          </cell>
          <cell r="K921" t="str">
            <v>PLNT</v>
          </cell>
          <cell r="L921" t="str">
            <v>PLNT</v>
          </cell>
        </row>
        <row r="922">
          <cell r="B922" t="str">
            <v>P</v>
          </cell>
          <cell r="C922" t="str">
            <v>P</v>
          </cell>
          <cell r="D922" t="str">
            <v>P</v>
          </cell>
          <cell r="E922" t="str">
            <v>P</v>
          </cell>
          <cell r="F922" t="str">
            <v>P</v>
          </cell>
          <cell r="H922" t="str">
            <v>PLNT</v>
          </cell>
          <cell r="I922" t="str">
            <v>PLNT</v>
          </cell>
          <cell r="J922" t="str">
            <v>PLNT</v>
          </cell>
          <cell r="K922" t="str">
            <v>PLNT</v>
          </cell>
          <cell r="L922" t="str">
            <v>PLNT</v>
          </cell>
        </row>
        <row r="923">
          <cell r="B923" t="str">
            <v>GP</v>
          </cell>
          <cell r="C923" t="str">
            <v>GP</v>
          </cell>
          <cell r="D923" t="str">
            <v>GP</v>
          </cell>
          <cell r="E923" t="str">
            <v>GP</v>
          </cell>
          <cell r="F923" t="str">
            <v>GP</v>
          </cell>
          <cell r="H923" t="str">
            <v>PLNT</v>
          </cell>
          <cell r="I923" t="str">
            <v>PLNT</v>
          </cell>
          <cell r="J923" t="str">
            <v>PLNT</v>
          </cell>
          <cell r="K923" t="str">
            <v>PLNT</v>
          </cell>
          <cell r="L923" t="str">
            <v>PLNT</v>
          </cell>
        </row>
        <row r="924">
          <cell r="B924" t="str">
            <v>LABOR</v>
          </cell>
          <cell r="C924" t="str">
            <v>LABOR</v>
          </cell>
          <cell r="D924" t="str">
            <v>LABOR</v>
          </cell>
          <cell r="E924" t="str">
            <v>LABOR</v>
          </cell>
          <cell r="F924" t="str">
            <v>LABOR</v>
          </cell>
          <cell r="H924" t="str">
            <v>DISom</v>
          </cell>
          <cell r="I924" t="str">
            <v>DISom</v>
          </cell>
          <cell r="J924" t="str">
            <v>DISom</v>
          </cell>
          <cell r="K924" t="str">
            <v>DISom</v>
          </cell>
          <cell r="L924" t="str">
            <v>DISom</v>
          </cell>
        </row>
        <row r="925">
          <cell r="B925" t="str">
            <v>GP</v>
          </cell>
          <cell r="C925" t="str">
            <v>GP</v>
          </cell>
          <cell r="D925" t="str">
            <v>GP</v>
          </cell>
          <cell r="E925" t="str">
            <v>GP</v>
          </cell>
          <cell r="F925" t="str">
            <v>GP</v>
          </cell>
          <cell r="H925" t="str">
            <v>PLNT</v>
          </cell>
          <cell r="I925" t="str">
            <v>PLNT</v>
          </cell>
          <cell r="J925" t="str">
            <v>PLNT</v>
          </cell>
          <cell r="K925" t="str">
            <v>PLNT</v>
          </cell>
          <cell r="L925" t="str">
            <v>PLNT</v>
          </cell>
        </row>
        <row r="926">
          <cell r="B926" t="str">
            <v>P</v>
          </cell>
          <cell r="C926" t="str">
            <v>P</v>
          </cell>
          <cell r="D926" t="str">
            <v>P</v>
          </cell>
          <cell r="E926" t="str">
            <v>P</v>
          </cell>
          <cell r="F926" t="str">
            <v>P</v>
          </cell>
          <cell r="H926" t="str">
            <v>PLNT</v>
          </cell>
          <cell r="I926" t="str">
            <v>PLNT</v>
          </cell>
          <cell r="J926" t="str">
            <v>PLNT</v>
          </cell>
          <cell r="K926" t="str">
            <v>PLNT</v>
          </cell>
          <cell r="L926" t="str">
            <v>PLNT</v>
          </cell>
        </row>
        <row r="927">
          <cell r="B927" t="str">
            <v>PT</v>
          </cell>
          <cell r="C927" t="str">
            <v>PT</v>
          </cell>
          <cell r="D927" t="str">
            <v>PT</v>
          </cell>
          <cell r="E927" t="str">
            <v>PT</v>
          </cell>
          <cell r="F927" t="str">
            <v>PT</v>
          </cell>
          <cell r="H927" t="str">
            <v>PLNT</v>
          </cell>
          <cell r="I927" t="str">
            <v>PLNT</v>
          </cell>
          <cell r="J927" t="str">
            <v>PLNT</v>
          </cell>
          <cell r="K927" t="str">
            <v>PLNT</v>
          </cell>
          <cell r="L927" t="str">
            <v>PLNT</v>
          </cell>
        </row>
        <row r="928">
          <cell r="B928" t="str">
            <v>GP</v>
          </cell>
          <cell r="C928" t="str">
            <v>GP</v>
          </cell>
          <cell r="D928" t="str">
            <v>GP</v>
          </cell>
          <cell r="E928" t="str">
            <v>GP</v>
          </cell>
          <cell r="F928" t="str">
            <v>GP</v>
          </cell>
          <cell r="H928" t="str">
            <v>PLNT</v>
          </cell>
          <cell r="I928" t="str">
            <v>PLNT</v>
          </cell>
          <cell r="J928" t="str">
            <v>PLNT</v>
          </cell>
          <cell r="K928" t="str">
            <v>PLNT</v>
          </cell>
          <cell r="L928" t="str">
            <v>PLNT</v>
          </cell>
        </row>
        <row r="929">
          <cell r="B929" t="str">
            <v>TAXDEPR</v>
          </cell>
          <cell r="C929" t="str">
            <v>TAXDEPR</v>
          </cell>
          <cell r="D929" t="str">
            <v>TAXDEPR</v>
          </cell>
          <cell r="E929" t="str">
            <v>TAXDEPR</v>
          </cell>
          <cell r="F929" t="str">
            <v>TAXDEPR</v>
          </cell>
          <cell r="H929" t="str">
            <v>PLNT</v>
          </cell>
          <cell r="I929" t="str">
            <v>PLNT</v>
          </cell>
          <cell r="J929" t="str">
            <v>PLNT</v>
          </cell>
          <cell r="K929" t="str">
            <v>PLNT</v>
          </cell>
          <cell r="L929" t="str">
            <v>PLNT</v>
          </cell>
        </row>
        <row r="930">
          <cell r="B930" t="str">
            <v>PT</v>
          </cell>
          <cell r="C930" t="str">
            <v>PT</v>
          </cell>
          <cell r="D930" t="str">
            <v>PT</v>
          </cell>
          <cell r="E930" t="str">
            <v>PT</v>
          </cell>
          <cell r="F930" t="str">
            <v>PT</v>
          </cell>
          <cell r="H930" t="str">
            <v>PLNT</v>
          </cell>
          <cell r="I930" t="str">
            <v>PLNT</v>
          </cell>
          <cell r="J930" t="str">
            <v>PLNT</v>
          </cell>
          <cell r="K930" t="str">
            <v>PLNT</v>
          </cell>
          <cell r="L930" t="str">
            <v>PLNT</v>
          </cell>
        </row>
        <row r="931">
          <cell r="B931" t="str">
            <v>CUST</v>
          </cell>
          <cell r="C931" t="str">
            <v>CUST</v>
          </cell>
          <cell r="D931" t="str">
            <v>CUST</v>
          </cell>
          <cell r="E931" t="str">
            <v>CUST</v>
          </cell>
          <cell r="F931" t="str">
            <v>CUST</v>
          </cell>
          <cell r="H931" t="str">
            <v>PLNT</v>
          </cell>
          <cell r="I931" t="str">
            <v>PLNT</v>
          </cell>
          <cell r="J931" t="str">
            <v>PLNT</v>
          </cell>
          <cell r="K931" t="str">
            <v>PLNT</v>
          </cell>
          <cell r="L931" t="str">
            <v>PLNT</v>
          </cell>
        </row>
        <row r="932">
          <cell r="B932" t="str">
            <v>P</v>
          </cell>
          <cell r="C932" t="str">
            <v>P</v>
          </cell>
          <cell r="D932" t="str">
            <v>P</v>
          </cell>
          <cell r="E932" t="str">
            <v>P</v>
          </cell>
          <cell r="F932" t="str">
            <v>P</v>
          </cell>
          <cell r="H932" t="str">
            <v>PLNT</v>
          </cell>
          <cell r="I932" t="str">
            <v>PLNT</v>
          </cell>
          <cell r="J932" t="str">
            <v>PLNT</v>
          </cell>
          <cell r="K932" t="str">
            <v>PLNT</v>
          </cell>
          <cell r="L932" t="str">
            <v>PLNT</v>
          </cell>
        </row>
        <row r="933">
          <cell r="B933" t="str">
            <v>DPW</v>
          </cell>
          <cell r="C933" t="str">
            <v>DPW</v>
          </cell>
          <cell r="D933" t="str">
            <v>DPW</v>
          </cell>
          <cell r="E933" t="str">
            <v>DPW</v>
          </cell>
          <cell r="F933" t="str">
            <v>DPW</v>
          </cell>
          <cell r="H933" t="str">
            <v>PLNT</v>
          </cell>
          <cell r="I933" t="str">
            <v>PLNT</v>
          </cell>
          <cell r="J933" t="str">
            <v>PLNT</v>
          </cell>
          <cell r="K933" t="str">
            <v>PLNT</v>
          </cell>
          <cell r="L933" t="str">
            <v>PLNT</v>
          </cell>
        </row>
        <row r="937">
          <cell r="B937" t="str">
            <v>CUST</v>
          </cell>
          <cell r="C937" t="str">
            <v>CUST</v>
          </cell>
          <cell r="D937" t="str">
            <v>CUST</v>
          </cell>
          <cell r="E937" t="str">
            <v>CUST</v>
          </cell>
          <cell r="F937" t="str">
            <v>CUST</v>
          </cell>
          <cell r="H937" t="str">
            <v>PLNT</v>
          </cell>
          <cell r="I937" t="str">
            <v>PLNT</v>
          </cell>
          <cell r="J937" t="str">
            <v>PLNT</v>
          </cell>
          <cell r="K937" t="str">
            <v>PLNT</v>
          </cell>
          <cell r="L937" t="str">
            <v>PLNT</v>
          </cell>
        </row>
        <row r="938">
          <cell r="B938" t="str">
            <v>PT</v>
          </cell>
          <cell r="C938" t="str">
            <v>PT</v>
          </cell>
          <cell r="D938" t="str">
            <v>PT</v>
          </cell>
          <cell r="E938" t="str">
            <v>PT</v>
          </cell>
          <cell r="F938" t="str">
            <v>PT</v>
          </cell>
          <cell r="H938" t="str">
            <v>PLNT</v>
          </cell>
          <cell r="I938" t="str">
            <v>PLNT</v>
          </cell>
          <cell r="J938" t="str">
            <v>PLNT</v>
          </cell>
          <cell r="K938" t="str">
            <v>PLNT</v>
          </cell>
          <cell r="L938" t="str">
            <v>PLNT</v>
          </cell>
        </row>
        <row r="939">
          <cell r="B939" t="str">
            <v>LABOR</v>
          </cell>
          <cell r="C939" t="str">
            <v>LABOR</v>
          </cell>
          <cell r="D939" t="str">
            <v>LABOR</v>
          </cell>
          <cell r="E939" t="str">
            <v>LABOR</v>
          </cell>
          <cell r="F939" t="str">
            <v>LABOR</v>
          </cell>
          <cell r="H939" t="str">
            <v>DISom</v>
          </cell>
          <cell r="I939" t="str">
            <v>DISom</v>
          </cell>
          <cell r="J939" t="str">
            <v>DISom</v>
          </cell>
          <cell r="K939" t="str">
            <v>DISom</v>
          </cell>
          <cell r="L939" t="str">
            <v>DISom</v>
          </cell>
        </row>
        <row r="940">
          <cell r="B940" t="str">
            <v>P</v>
          </cell>
          <cell r="C940" t="str">
            <v>P</v>
          </cell>
          <cell r="D940" t="str">
            <v>P</v>
          </cell>
          <cell r="E940" t="str">
            <v>P</v>
          </cell>
          <cell r="F940" t="str">
            <v>P</v>
          </cell>
          <cell r="H940" t="str">
            <v>PLNT</v>
          </cell>
          <cell r="I940" t="str">
            <v>PLNT</v>
          </cell>
          <cell r="J940" t="str">
            <v>PLNT</v>
          </cell>
          <cell r="K940" t="str">
            <v>PLNT</v>
          </cell>
          <cell r="L940" t="str">
            <v>PLNT</v>
          </cell>
        </row>
        <row r="941">
          <cell r="B941" t="str">
            <v>PT</v>
          </cell>
          <cell r="C941" t="str">
            <v>PT</v>
          </cell>
          <cell r="D941" t="str">
            <v>PT</v>
          </cell>
          <cell r="E941" t="str">
            <v>PT</v>
          </cell>
          <cell r="F941" t="str">
            <v>PT</v>
          </cell>
          <cell r="H941" t="str">
            <v>PLNT</v>
          </cell>
          <cell r="I941" t="str">
            <v>PLNT</v>
          </cell>
          <cell r="J941" t="str">
            <v>PLNT</v>
          </cell>
          <cell r="K941" t="str">
            <v>PLNT</v>
          </cell>
          <cell r="L941" t="str">
            <v>PLNT</v>
          </cell>
        </row>
        <row r="942">
          <cell r="B942" t="str">
            <v>GP</v>
          </cell>
          <cell r="C942" t="str">
            <v>GP</v>
          </cell>
          <cell r="D942" t="str">
            <v>GP</v>
          </cell>
          <cell r="E942" t="str">
            <v>GP</v>
          </cell>
          <cell r="F942" t="str">
            <v>GP</v>
          </cell>
          <cell r="H942" t="str">
            <v>PLNT</v>
          </cell>
          <cell r="I942" t="str">
            <v>PLNT</v>
          </cell>
          <cell r="J942" t="str">
            <v>PLNT</v>
          </cell>
          <cell r="K942" t="str">
            <v>PLNT</v>
          </cell>
          <cell r="L942" t="str">
            <v>PLNT</v>
          </cell>
        </row>
        <row r="943">
          <cell r="B943" t="str">
            <v>P</v>
          </cell>
          <cell r="C943" t="str">
            <v>P</v>
          </cell>
          <cell r="D943" t="str">
            <v>P</v>
          </cell>
          <cell r="E943" t="str">
            <v>P</v>
          </cell>
          <cell r="F943" t="str">
            <v>P</v>
          </cell>
          <cell r="H943" t="str">
            <v>PLNT</v>
          </cell>
          <cell r="I943" t="str">
            <v>PLNT</v>
          </cell>
          <cell r="J943" t="str">
            <v>PLNT</v>
          </cell>
          <cell r="K943" t="str">
            <v>PLNT</v>
          </cell>
          <cell r="L943" t="str">
            <v>PLNT</v>
          </cell>
        </row>
        <row r="944">
          <cell r="B944" t="str">
            <v>GP</v>
          </cell>
          <cell r="C944" t="str">
            <v>GP</v>
          </cell>
          <cell r="D944" t="str">
            <v>GP</v>
          </cell>
          <cell r="E944" t="str">
            <v>GP</v>
          </cell>
          <cell r="F944" t="str">
            <v>GP</v>
          </cell>
          <cell r="H944" t="str">
            <v>PLNT</v>
          </cell>
          <cell r="I944" t="str">
            <v>PLNT</v>
          </cell>
          <cell r="J944" t="str">
            <v>PLNT</v>
          </cell>
          <cell r="K944" t="str">
            <v>PLNT</v>
          </cell>
          <cell r="L944" t="str">
            <v>PLNT</v>
          </cell>
        </row>
        <row r="945">
          <cell r="B945" t="str">
            <v>CUST</v>
          </cell>
          <cell r="C945" t="str">
            <v>CUST</v>
          </cell>
          <cell r="D945" t="str">
            <v>CUST</v>
          </cell>
          <cell r="E945" t="str">
            <v>CUST</v>
          </cell>
          <cell r="F945" t="str">
            <v>CUST</v>
          </cell>
          <cell r="H945" t="str">
            <v>PLNT</v>
          </cell>
          <cell r="I945" t="str">
            <v>PLNT</v>
          </cell>
          <cell r="J945" t="str">
            <v>PLNT</v>
          </cell>
          <cell r="K945" t="str">
            <v>PLNT</v>
          </cell>
          <cell r="L945" t="str">
            <v>PLNT</v>
          </cell>
        </row>
        <row r="946">
          <cell r="B946" t="str">
            <v>DITEXP</v>
          </cell>
          <cell r="C946" t="str">
            <v>DITEXP</v>
          </cell>
          <cell r="D946" t="str">
            <v>DITEXP</v>
          </cell>
          <cell r="E946" t="str">
            <v>DITEXP</v>
          </cell>
          <cell r="F946" t="str">
            <v>DITEXP</v>
          </cell>
          <cell r="H946" t="str">
            <v>PLNT</v>
          </cell>
          <cell r="I946" t="str">
            <v>PLNT</v>
          </cell>
          <cell r="J946" t="str">
            <v>PLNT</v>
          </cell>
          <cell r="K946" t="str">
            <v>PLNT</v>
          </cell>
          <cell r="L946" t="str">
            <v>PLNT</v>
          </cell>
        </row>
        <row r="947">
          <cell r="B947" t="str">
            <v>P</v>
          </cell>
          <cell r="C947" t="str">
            <v>P</v>
          </cell>
          <cell r="D947" t="str">
            <v>P</v>
          </cell>
          <cell r="E947" t="str">
            <v>P</v>
          </cell>
          <cell r="F947" t="str">
            <v>P</v>
          </cell>
          <cell r="H947" t="str">
            <v>PLNT</v>
          </cell>
          <cell r="I947" t="str">
            <v>PLNT</v>
          </cell>
          <cell r="J947" t="str">
            <v>PLNT</v>
          </cell>
          <cell r="K947" t="str">
            <v>PLNT</v>
          </cell>
          <cell r="L947" t="str">
            <v>PLNT</v>
          </cell>
        </row>
        <row r="948">
          <cell r="B948" t="str">
            <v>DPW</v>
          </cell>
          <cell r="C948" t="str">
            <v>DPW</v>
          </cell>
          <cell r="D948" t="str">
            <v>DPW</v>
          </cell>
          <cell r="E948" t="str">
            <v>DPW</v>
          </cell>
          <cell r="F948" t="str">
            <v>DPW</v>
          </cell>
          <cell r="H948" t="str">
            <v>PLNT</v>
          </cell>
          <cell r="I948" t="str">
            <v>PLNT</v>
          </cell>
          <cell r="J948" t="str">
            <v>PLNT</v>
          </cell>
          <cell r="K948" t="str">
            <v>PLNT</v>
          </cell>
          <cell r="L948" t="str">
            <v>PLNT</v>
          </cell>
        </row>
        <row r="952">
          <cell r="B952" t="str">
            <v>GP</v>
          </cell>
          <cell r="C952" t="str">
            <v>GP</v>
          </cell>
          <cell r="D952" t="str">
            <v>GP</v>
          </cell>
          <cell r="E952" t="str">
            <v>GP</v>
          </cell>
          <cell r="F952" t="str">
            <v>GP</v>
          </cell>
          <cell r="H952" t="str">
            <v>PLNT</v>
          </cell>
          <cell r="I952" t="str">
            <v>PLNT</v>
          </cell>
          <cell r="J952" t="str">
            <v>PLNT</v>
          </cell>
          <cell r="K952" t="str">
            <v>PLNT</v>
          </cell>
          <cell r="L952" t="str">
            <v>PLNT</v>
          </cell>
        </row>
        <row r="953">
          <cell r="B953" t="str">
            <v>P</v>
          </cell>
          <cell r="C953" t="str">
            <v>P</v>
          </cell>
          <cell r="D953" t="str">
            <v>P</v>
          </cell>
          <cell r="E953" t="str">
            <v>P</v>
          </cell>
          <cell r="F953" t="str">
            <v>P</v>
          </cell>
          <cell r="H953" t="str">
            <v>PLNT</v>
          </cell>
          <cell r="I953" t="str">
            <v>PLNT</v>
          </cell>
          <cell r="J953" t="str">
            <v>PLNT</v>
          </cell>
          <cell r="K953" t="str">
            <v>PLNT</v>
          </cell>
          <cell r="L953" t="str">
            <v>PLNT</v>
          </cell>
        </row>
        <row r="954">
          <cell r="B954" t="str">
            <v>GP</v>
          </cell>
          <cell r="C954" t="str">
            <v>GP</v>
          </cell>
          <cell r="D954" t="str">
            <v>GP</v>
          </cell>
          <cell r="E954" t="str">
            <v>GP</v>
          </cell>
          <cell r="F954" t="str">
            <v>GP</v>
          </cell>
          <cell r="H954" t="str">
            <v>PLNT</v>
          </cell>
          <cell r="I954" t="str">
            <v>PLNT</v>
          </cell>
          <cell r="J954" t="str">
            <v>PLNT</v>
          </cell>
          <cell r="K954" t="str">
            <v>PLNT</v>
          </cell>
          <cell r="L954" t="str">
            <v>PLNT</v>
          </cell>
        </row>
        <row r="955">
          <cell r="B955" t="str">
            <v>GP</v>
          </cell>
          <cell r="C955" t="str">
            <v>GP</v>
          </cell>
          <cell r="D955" t="str">
            <v>GP</v>
          </cell>
          <cell r="E955" t="str">
            <v>GP</v>
          </cell>
          <cell r="F955" t="str">
            <v>GP</v>
          </cell>
          <cell r="H955" t="str">
            <v>PLNT</v>
          </cell>
          <cell r="I955" t="str">
            <v>PLNT</v>
          </cell>
          <cell r="J955" t="str">
            <v>PLNT</v>
          </cell>
          <cell r="K955" t="str">
            <v>PLNT</v>
          </cell>
          <cell r="L955" t="str">
            <v>PLNT</v>
          </cell>
        </row>
        <row r="956">
          <cell r="B956" t="str">
            <v>PT</v>
          </cell>
          <cell r="C956" t="str">
            <v>PT</v>
          </cell>
          <cell r="D956" t="str">
            <v>PT</v>
          </cell>
          <cell r="E956" t="str">
            <v>PT</v>
          </cell>
          <cell r="F956" t="str">
            <v>PT</v>
          </cell>
          <cell r="H956" t="str">
            <v>PLNT</v>
          </cell>
          <cell r="I956" t="str">
            <v>PLNT</v>
          </cell>
          <cell r="J956" t="str">
            <v>PLNT</v>
          </cell>
          <cell r="K956" t="str">
            <v>PLNT</v>
          </cell>
          <cell r="L956" t="str">
            <v>PLNT</v>
          </cell>
        </row>
        <row r="957">
          <cell r="B957" t="str">
            <v>GP</v>
          </cell>
          <cell r="C957" t="str">
            <v>GP</v>
          </cell>
          <cell r="D957" t="str">
            <v>GP</v>
          </cell>
          <cell r="E957" t="str">
            <v>GP</v>
          </cell>
          <cell r="F957" t="str">
            <v>GP</v>
          </cell>
          <cell r="H957" t="str">
            <v>PLNT</v>
          </cell>
          <cell r="I957" t="str">
            <v>PLNT</v>
          </cell>
          <cell r="J957" t="str">
            <v>PLNT</v>
          </cell>
          <cell r="K957" t="str">
            <v>PLNT</v>
          </cell>
          <cell r="L957" t="str">
            <v>PLNT</v>
          </cell>
        </row>
        <row r="958">
          <cell r="B958" t="str">
            <v>LABOR</v>
          </cell>
          <cell r="C958" t="str">
            <v>LABOR</v>
          </cell>
          <cell r="D958" t="str">
            <v>LABOR</v>
          </cell>
          <cell r="E958" t="str">
            <v>LABOR</v>
          </cell>
          <cell r="F958" t="str">
            <v>LABOR</v>
          </cell>
          <cell r="H958" t="str">
            <v>DISom</v>
          </cell>
          <cell r="I958" t="str">
            <v>DISom</v>
          </cell>
          <cell r="J958" t="str">
            <v>DISom</v>
          </cell>
          <cell r="K958" t="str">
            <v>DISom</v>
          </cell>
          <cell r="L958" t="str">
            <v>DISom</v>
          </cell>
        </row>
        <row r="959">
          <cell r="B959" t="str">
            <v>PT</v>
          </cell>
          <cell r="C959" t="str">
            <v>PT</v>
          </cell>
          <cell r="D959" t="str">
            <v>PT</v>
          </cell>
          <cell r="E959" t="str">
            <v>PT</v>
          </cell>
          <cell r="F959" t="str">
            <v>PT</v>
          </cell>
          <cell r="H959" t="str">
            <v>PLNT</v>
          </cell>
          <cell r="I959" t="str">
            <v>PLNT</v>
          </cell>
          <cell r="J959" t="str">
            <v>PLNT</v>
          </cell>
          <cell r="K959" t="str">
            <v>PLNT</v>
          </cell>
          <cell r="L959" t="str">
            <v>PLNT</v>
          </cell>
        </row>
        <row r="960">
          <cell r="B960" t="str">
            <v>GP</v>
          </cell>
          <cell r="C960" t="str">
            <v>GP</v>
          </cell>
          <cell r="D960" t="str">
            <v>GP</v>
          </cell>
          <cell r="E960" t="str">
            <v>GP</v>
          </cell>
          <cell r="F960" t="str">
            <v>GP</v>
          </cell>
          <cell r="H960" t="str">
            <v>PLNT</v>
          </cell>
          <cell r="I960" t="str">
            <v>PLNT</v>
          </cell>
          <cell r="J960" t="str">
            <v>PLNT</v>
          </cell>
          <cell r="K960" t="str">
            <v>PLNT</v>
          </cell>
          <cell r="L960" t="str">
            <v>PLNT</v>
          </cell>
        </row>
        <row r="961">
          <cell r="B961" t="str">
            <v>DPW</v>
          </cell>
          <cell r="C961" t="str">
            <v>DPW</v>
          </cell>
          <cell r="D961" t="str">
            <v>DPW</v>
          </cell>
          <cell r="E961" t="str">
            <v>DPW</v>
          </cell>
          <cell r="F961" t="str">
            <v>DPW</v>
          </cell>
          <cell r="H961" t="str">
            <v>PLNT</v>
          </cell>
          <cell r="I961" t="str">
            <v>PLNT</v>
          </cell>
          <cell r="J961" t="str">
            <v>PLNT</v>
          </cell>
          <cell r="K961" t="str">
            <v>PLNT</v>
          </cell>
          <cell r="L961" t="str">
            <v>PLNT</v>
          </cell>
        </row>
        <row r="962">
          <cell r="B962" t="str">
            <v>DITEXP</v>
          </cell>
          <cell r="C962" t="str">
            <v>DITEXP</v>
          </cell>
          <cell r="D962" t="str">
            <v>DITEXP</v>
          </cell>
          <cell r="E962" t="str">
            <v>DITEXP</v>
          </cell>
          <cell r="F962" t="str">
            <v>DITEXP</v>
          </cell>
          <cell r="H962" t="str">
            <v>PLNT</v>
          </cell>
          <cell r="I962" t="str">
            <v>PLNT</v>
          </cell>
          <cell r="J962" t="str">
            <v>PLNT</v>
          </cell>
          <cell r="K962" t="str">
            <v>PLNT</v>
          </cell>
          <cell r="L962" t="str">
            <v>PLNT</v>
          </cell>
        </row>
        <row r="963">
          <cell r="B963" t="str">
            <v>P</v>
          </cell>
          <cell r="C963" t="str">
            <v>P</v>
          </cell>
          <cell r="D963" t="str">
            <v>P</v>
          </cell>
          <cell r="E963" t="str">
            <v>P</v>
          </cell>
          <cell r="F963" t="str">
            <v>P</v>
          </cell>
          <cell r="H963" t="str">
            <v>PLNT</v>
          </cell>
          <cell r="I963" t="str">
            <v>PLNT</v>
          </cell>
          <cell r="J963" t="str">
            <v>PLNT</v>
          </cell>
          <cell r="K963" t="str">
            <v>PLNT</v>
          </cell>
          <cell r="L963" t="str">
            <v>PLNT</v>
          </cell>
        </row>
        <row r="964">
          <cell r="B964" t="str">
            <v>P</v>
          </cell>
          <cell r="C964" t="str">
            <v>P</v>
          </cell>
          <cell r="D964" t="str">
            <v>P</v>
          </cell>
          <cell r="E964" t="str">
            <v>P</v>
          </cell>
          <cell r="F964" t="str">
            <v>P</v>
          </cell>
          <cell r="H964" t="str">
            <v>PLNT</v>
          </cell>
          <cell r="I964" t="str">
            <v>PLNT</v>
          </cell>
          <cell r="J964" t="str">
            <v>PLNT</v>
          </cell>
          <cell r="K964" t="str">
            <v>PLNT</v>
          </cell>
          <cell r="L964" t="str">
            <v>PLNT</v>
          </cell>
        </row>
        <row r="968">
          <cell r="B968" t="str">
            <v>GP</v>
          </cell>
          <cell r="C968" t="str">
            <v>GP</v>
          </cell>
          <cell r="D968" t="str">
            <v>GP</v>
          </cell>
          <cell r="E968" t="str">
            <v>GP</v>
          </cell>
          <cell r="F968" t="str">
            <v>GP</v>
          </cell>
          <cell r="H968" t="str">
            <v>PLNT</v>
          </cell>
          <cell r="I968" t="str">
            <v>PLNT</v>
          </cell>
          <cell r="J968" t="str">
            <v>PLNT</v>
          </cell>
          <cell r="K968" t="str">
            <v>PLNT</v>
          </cell>
          <cell r="L968" t="str">
            <v>PLNT</v>
          </cell>
        </row>
        <row r="969">
          <cell r="B969" t="str">
            <v>GP</v>
          </cell>
          <cell r="C969" t="str">
            <v>GP</v>
          </cell>
          <cell r="D969" t="str">
            <v>GP</v>
          </cell>
          <cell r="E969" t="str">
            <v>GP</v>
          </cell>
          <cell r="F969" t="str">
            <v>GP</v>
          </cell>
          <cell r="H969" t="str">
            <v>PLNT</v>
          </cell>
          <cell r="I969" t="str">
            <v>PLNT</v>
          </cell>
          <cell r="J969" t="str">
            <v>PLNT</v>
          </cell>
          <cell r="K969" t="str">
            <v>PLNT</v>
          </cell>
          <cell r="L969" t="str">
            <v>PLNT</v>
          </cell>
        </row>
        <row r="970">
          <cell r="B970" t="str">
            <v>DITEXP</v>
          </cell>
          <cell r="C970" t="str">
            <v>DITEXP</v>
          </cell>
          <cell r="D970" t="str">
            <v>DITEXP</v>
          </cell>
          <cell r="E970" t="str">
            <v>DITEXP</v>
          </cell>
          <cell r="F970" t="str">
            <v>DITEXP</v>
          </cell>
          <cell r="H970" t="str">
            <v>PLNT</v>
          </cell>
          <cell r="I970" t="str">
            <v>PLNT</v>
          </cell>
          <cell r="J970" t="str">
            <v>PLNT</v>
          </cell>
          <cell r="K970" t="str">
            <v>PLNT</v>
          </cell>
          <cell r="L970" t="str">
            <v>PLNT</v>
          </cell>
        </row>
        <row r="971">
          <cell r="B971" t="str">
            <v>PT</v>
          </cell>
          <cell r="C971" t="str">
            <v>PT</v>
          </cell>
          <cell r="D971" t="str">
            <v>PT</v>
          </cell>
          <cell r="E971" t="str">
            <v>PT</v>
          </cell>
          <cell r="F971" t="str">
            <v>PT</v>
          </cell>
          <cell r="H971" t="str">
            <v>PLNT</v>
          </cell>
          <cell r="I971" t="str">
            <v>PLNT</v>
          </cell>
          <cell r="J971" t="str">
            <v>PLNT</v>
          </cell>
          <cell r="K971" t="str">
            <v>PLNT</v>
          </cell>
          <cell r="L971" t="str">
            <v>PLNT</v>
          </cell>
        </row>
        <row r="972">
          <cell r="B972" t="str">
            <v>P</v>
          </cell>
          <cell r="C972" t="str">
            <v>P</v>
          </cell>
          <cell r="D972" t="str">
            <v>P</v>
          </cell>
          <cell r="E972" t="str">
            <v>P</v>
          </cell>
          <cell r="F972" t="str">
            <v>P</v>
          </cell>
          <cell r="H972" t="str">
            <v>PLNT</v>
          </cell>
          <cell r="I972" t="str">
            <v>PLNT</v>
          </cell>
          <cell r="J972" t="str">
            <v>PLNT</v>
          </cell>
          <cell r="K972" t="str">
            <v>PLNT</v>
          </cell>
          <cell r="L972" t="str">
            <v>PLNT</v>
          </cell>
        </row>
        <row r="973">
          <cell r="B973" t="str">
            <v>PT</v>
          </cell>
          <cell r="C973" t="str">
            <v>PT</v>
          </cell>
          <cell r="D973" t="str">
            <v>PT</v>
          </cell>
          <cell r="E973" t="str">
            <v>PT</v>
          </cell>
          <cell r="F973" t="str">
            <v>PT</v>
          </cell>
          <cell r="H973" t="str">
            <v>PLNT</v>
          </cell>
          <cell r="I973" t="str">
            <v>PLNT</v>
          </cell>
          <cell r="J973" t="str">
            <v>PLNT</v>
          </cell>
          <cell r="K973" t="str">
            <v>PLNT</v>
          </cell>
          <cell r="L973" t="str">
            <v>PLNT</v>
          </cell>
        </row>
        <row r="974">
          <cell r="B974" t="str">
            <v>CUST</v>
          </cell>
          <cell r="C974" t="str">
            <v>CUST</v>
          </cell>
          <cell r="D974" t="str">
            <v>CUST</v>
          </cell>
          <cell r="E974" t="str">
            <v>CUST</v>
          </cell>
          <cell r="F974" t="str">
            <v>CUST</v>
          </cell>
          <cell r="H974" t="str">
            <v>PLNT</v>
          </cell>
          <cell r="I974" t="str">
            <v>PLNT</v>
          </cell>
          <cell r="J974" t="str">
            <v>PLNT</v>
          </cell>
          <cell r="K974" t="str">
            <v>PLNT</v>
          </cell>
          <cell r="L974" t="str">
            <v>PLNT</v>
          </cell>
        </row>
        <row r="975">
          <cell r="B975" t="str">
            <v>GP</v>
          </cell>
          <cell r="C975" t="str">
            <v>GP</v>
          </cell>
          <cell r="D975" t="str">
            <v>GP</v>
          </cell>
          <cell r="E975" t="str">
            <v>GP</v>
          </cell>
          <cell r="F975" t="str">
            <v>GP</v>
          </cell>
          <cell r="H975" t="str">
            <v>PLNT</v>
          </cell>
          <cell r="I975" t="str">
            <v>PLNT</v>
          </cell>
          <cell r="J975" t="str">
            <v>PLNT</v>
          </cell>
          <cell r="K975" t="str">
            <v>PLNT</v>
          </cell>
          <cell r="L975" t="str">
            <v>PLNT</v>
          </cell>
        </row>
        <row r="976">
          <cell r="B976" t="str">
            <v>LABOR</v>
          </cell>
          <cell r="C976" t="str">
            <v>LABOR</v>
          </cell>
          <cell r="D976" t="str">
            <v>LABOR</v>
          </cell>
          <cell r="E976" t="str">
            <v>LABOR</v>
          </cell>
          <cell r="F976" t="str">
            <v>LABOR</v>
          </cell>
          <cell r="H976" t="str">
            <v>DISom</v>
          </cell>
          <cell r="I976" t="str">
            <v>DISom</v>
          </cell>
          <cell r="J976" t="str">
            <v>DISom</v>
          </cell>
          <cell r="K976" t="str">
            <v>DISom</v>
          </cell>
          <cell r="L976" t="str">
            <v>DISom</v>
          </cell>
        </row>
        <row r="977">
          <cell r="B977" t="str">
            <v>P</v>
          </cell>
          <cell r="C977" t="str">
            <v>P</v>
          </cell>
          <cell r="D977" t="str">
            <v>P</v>
          </cell>
          <cell r="E977" t="str">
            <v>P</v>
          </cell>
          <cell r="F977" t="str">
            <v>P</v>
          </cell>
          <cell r="H977" t="str">
            <v>PLNT</v>
          </cell>
          <cell r="I977" t="str">
            <v>PLNT</v>
          </cell>
          <cell r="J977" t="str">
            <v>PLNT</v>
          </cell>
          <cell r="K977" t="str">
            <v>PLNT</v>
          </cell>
          <cell r="L977" t="str">
            <v>PLNT</v>
          </cell>
        </row>
        <row r="978">
          <cell r="B978" t="str">
            <v>P</v>
          </cell>
          <cell r="C978" t="str">
            <v>P</v>
          </cell>
          <cell r="D978" t="str">
            <v>P</v>
          </cell>
          <cell r="E978" t="str">
            <v>P</v>
          </cell>
          <cell r="F978" t="str">
            <v>P</v>
          </cell>
          <cell r="H978" t="str">
            <v>PLNT</v>
          </cell>
          <cell r="I978" t="str">
            <v>PLNT</v>
          </cell>
          <cell r="J978" t="str">
            <v>PLNT</v>
          </cell>
          <cell r="K978" t="str">
            <v>PLNT</v>
          </cell>
          <cell r="L978" t="str">
            <v>PLNT</v>
          </cell>
        </row>
        <row r="979">
          <cell r="B979" t="str">
            <v>PT</v>
          </cell>
          <cell r="C979" t="str">
            <v>PT</v>
          </cell>
          <cell r="D979" t="str">
            <v>PT</v>
          </cell>
          <cell r="E979" t="str">
            <v>PT</v>
          </cell>
          <cell r="F979" t="str">
            <v>PT</v>
          </cell>
          <cell r="H979" t="str">
            <v>PLNT</v>
          </cell>
          <cell r="I979" t="str">
            <v>PLNT</v>
          </cell>
          <cell r="J979" t="str">
            <v>PLNT</v>
          </cell>
          <cell r="K979" t="str">
            <v>PLNT</v>
          </cell>
          <cell r="L979" t="str">
            <v>PLNT</v>
          </cell>
        </row>
        <row r="984">
          <cell r="B984" t="str">
            <v>SCHMAF</v>
          </cell>
          <cell r="C984" t="str">
            <v>SCHMAF</v>
          </cell>
          <cell r="D984" t="str">
            <v>SCHMAF</v>
          </cell>
          <cell r="E984" t="str">
            <v>SCHMAF</v>
          </cell>
          <cell r="F984" t="str">
            <v>SCHMAF</v>
          </cell>
          <cell r="H984" t="str">
            <v>PLNT</v>
          </cell>
          <cell r="I984" t="str">
            <v>PLNT</v>
          </cell>
          <cell r="J984" t="str">
            <v>PLNT</v>
          </cell>
          <cell r="K984" t="str">
            <v>PLNT</v>
          </cell>
          <cell r="L984" t="str">
            <v>PLNT</v>
          </cell>
        </row>
        <row r="985">
          <cell r="B985" t="str">
            <v>SCHMAF</v>
          </cell>
          <cell r="C985" t="str">
            <v>SCHMAF</v>
          </cell>
          <cell r="D985" t="str">
            <v>SCHMAF</v>
          </cell>
          <cell r="E985" t="str">
            <v>SCHMAF</v>
          </cell>
          <cell r="F985" t="str">
            <v>SCHMAF</v>
          </cell>
          <cell r="H985" t="str">
            <v>PLNT</v>
          </cell>
          <cell r="I985" t="str">
            <v>PLNT</v>
          </cell>
          <cell r="J985" t="str">
            <v>PLNT</v>
          </cell>
          <cell r="K985" t="str">
            <v>PLNT</v>
          </cell>
          <cell r="L985" t="str">
            <v>PLNT</v>
          </cell>
        </row>
        <row r="986">
          <cell r="B986" t="str">
            <v>SCHMAF</v>
          </cell>
          <cell r="C986" t="str">
            <v>SCHMAF</v>
          </cell>
          <cell r="D986" t="str">
            <v>SCHMAF</v>
          </cell>
          <cell r="E986" t="str">
            <v>SCHMAF</v>
          </cell>
          <cell r="F986" t="str">
            <v>SCHMAF</v>
          </cell>
          <cell r="H986" t="str">
            <v>PLNT</v>
          </cell>
          <cell r="I986" t="str">
            <v>PLNT</v>
          </cell>
          <cell r="J986" t="str">
            <v>PLNT</v>
          </cell>
          <cell r="K986" t="str">
            <v>PLNT</v>
          </cell>
          <cell r="L986" t="str">
            <v>PLNT</v>
          </cell>
        </row>
        <row r="987">
          <cell r="B987" t="str">
            <v>SCHMAF</v>
          </cell>
          <cell r="C987" t="str">
            <v>SCHMAF</v>
          </cell>
          <cell r="D987" t="str">
            <v>SCHMAF</v>
          </cell>
          <cell r="E987" t="str">
            <v>SCHMAF</v>
          </cell>
          <cell r="F987" t="str">
            <v>SCHMAF</v>
          </cell>
          <cell r="H987" t="str">
            <v>PLNT</v>
          </cell>
          <cell r="I987" t="str">
            <v>PLNT</v>
          </cell>
          <cell r="J987" t="str">
            <v>PLNT</v>
          </cell>
          <cell r="K987" t="str">
            <v>PLNT</v>
          </cell>
          <cell r="L987" t="str">
            <v>PLNT</v>
          </cell>
        </row>
        <row r="988">
          <cell r="B988" t="str">
            <v>SCHMAF</v>
          </cell>
          <cell r="C988" t="str">
            <v>SCHMAF</v>
          </cell>
          <cell r="D988" t="str">
            <v>SCHMAF</v>
          </cell>
          <cell r="E988" t="str">
            <v>SCHMAF</v>
          </cell>
          <cell r="F988" t="str">
            <v>SCHMAF</v>
          </cell>
          <cell r="H988" t="str">
            <v>PLNT</v>
          </cell>
          <cell r="I988" t="str">
            <v>PLNT</v>
          </cell>
          <cell r="J988" t="str">
            <v>PLNT</v>
          </cell>
          <cell r="K988" t="str">
            <v>PLNT</v>
          </cell>
          <cell r="L988" t="str">
            <v>PLNT</v>
          </cell>
        </row>
        <row r="989">
          <cell r="B989" t="str">
            <v>SCHMAF</v>
          </cell>
          <cell r="C989" t="str">
            <v>SCHMAF</v>
          </cell>
          <cell r="D989" t="str">
            <v>SCHMAF</v>
          </cell>
          <cell r="E989" t="str">
            <v>SCHMAF</v>
          </cell>
          <cell r="F989" t="str">
            <v>SCHMAF</v>
          </cell>
          <cell r="H989" t="str">
            <v>PLNT</v>
          </cell>
          <cell r="I989" t="str">
            <v>PLNT</v>
          </cell>
          <cell r="J989" t="str">
            <v>PLNT</v>
          </cell>
          <cell r="K989" t="str">
            <v>PLNT</v>
          </cell>
          <cell r="L989" t="str">
            <v>PLNT</v>
          </cell>
        </row>
        <row r="993">
          <cell r="B993" t="str">
            <v>P</v>
          </cell>
          <cell r="C993" t="str">
            <v>P</v>
          </cell>
          <cell r="D993" t="str">
            <v>P</v>
          </cell>
          <cell r="E993" t="str">
            <v>P</v>
          </cell>
          <cell r="F993" t="str">
            <v>P</v>
          </cell>
          <cell r="H993" t="str">
            <v>DRB</v>
          </cell>
          <cell r="I993" t="str">
            <v>DRB</v>
          </cell>
          <cell r="J993" t="str">
            <v>DRB</v>
          </cell>
          <cell r="K993" t="str">
            <v>DRB</v>
          </cell>
          <cell r="L993" t="str">
            <v>DRB</v>
          </cell>
        </row>
        <row r="994">
          <cell r="B994" t="str">
            <v>P</v>
          </cell>
          <cell r="C994" t="str">
            <v>P</v>
          </cell>
          <cell r="D994" t="str">
            <v>P</v>
          </cell>
          <cell r="E994" t="str">
            <v>P</v>
          </cell>
          <cell r="F994" t="str">
            <v>P</v>
          </cell>
          <cell r="H994" t="str">
            <v>DRB</v>
          </cell>
          <cell r="I994" t="str">
            <v>DRB</v>
          </cell>
          <cell r="J994" t="str">
            <v>DRB</v>
          </cell>
          <cell r="K994" t="str">
            <v>DRB</v>
          </cell>
          <cell r="L994" t="str">
            <v>DRB</v>
          </cell>
        </row>
        <row r="995">
          <cell r="B995" t="str">
            <v>P</v>
          </cell>
          <cell r="C995" t="str">
            <v>P</v>
          </cell>
          <cell r="D995" t="str">
            <v>P</v>
          </cell>
          <cell r="E995" t="str">
            <v>P</v>
          </cell>
          <cell r="F995" t="str">
            <v>P</v>
          </cell>
          <cell r="H995" t="str">
            <v>DRB</v>
          </cell>
          <cell r="I995" t="str">
            <v>DRB</v>
          </cell>
          <cell r="J995" t="str">
            <v>DRB</v>
          </cell>
          <cell r="K995" t="str">
            <v>DRB</v>
          </cell>
          <cell r="L995" t="str">
            <v>DRB</v>
          </cell>
        </row>
        <row r="996">
          <cell r="B996" t="str">
            <v>P</v>
          </cell>
          <cell r="C996" t="str">
            <v>P</v>
          </cell>
          <cell r="D996" t="str">
            <v>P</v>
          </cell>
          <cell r="E996" t="str">
            <v>P</v>
          </cell>
          <cell r="F996" t="str">
            <v>P</v>
          </cell>
          <cell r="H996" t="str">
            <v>DRB</v>
          </cell>
          <cell r="I996" t="str">
            <v>DRB</v>
          </cell>
          <cell r="J996" t="str">
            <v>DRB</v>
          </cell>
          <cell r="K996" t="str">
            <v>DRB</v>
          </cell>
          <cell r="L996" t="str">
            <v>DRB</v>
          </cell>
        </row>
        <row r="997">
          <cell r="B997" t="str">
            <v>P</v>
          </cell>
          <cell r="C997" t="str">
            <v>P</v>
          </cell>
          <cell r="D997" t="str">
            <v>P</v>
          </cell>
          <cell r="E997" t="str">
            <v>P</v>
          </cell>
          <cell r="F997" t="str">
            <v>P</v>
          </cell>
          <cell r="H997" t="str">
            <v>DRB</v>
          </cell>
          <cell r="I997" t="str">
            <v>DRB</v>
          </cell>
          <cell r="J997" t="str">
            <v>DRB</v>
          </cell>
          <cell r="K997" t="str">
            <v>DRB</v>
          </cell>
          <cell r="L997" t="str">
            <v>DRB</v>
          </cell>
        </row>
        <row r="998">
          <cell r="B998" t="str">
            <v>P</v>
          </cell>
          <cell r="C998" t="str">
            <v>P</v>
          </cell>
          <cell r="D998" t="str">
            <v>P</v>
          </cell>
          <cell r="E998" t="str">
            <v>P</v>
          </cell>
          <cell r="F998" t="str">
            <v>P</v>
          </cell>
          <cell r="H998" t="str">
            <v>DRB</v>
          </cell>
          <cell r="I998" t="str">
            <v>DRB</v>
          </cell>
          <cell r="J998" t="str">
            <v>DRB</v>
          </cell>
          <cell r="K998" t="str">
            <v>DRB</v>
          </cell>
          <cell r="L998" t="str">
            <v>DRB</v>
          </cell>
        </row>
        <row r="999">
          <cell r="B999" t="str">
            <v>P</v>
          </cell>
          <cell r="C999" t="str">
            <v>P</v>
          </cell>
          <cell r="D999" t="str">
            <v>P</v>
          </cell>
          <cell r="E999" t="str">
            <v>P</v>
          </cell>
          <cell r="F999" t="str">
            <v>P</v>
          </cell>
          <cell r="H999" t="str">
            <v>DRB</v>
          </cell>
          <cell r="I999" t="str">
            <v>DRB</v>
          </cell>
          <cell r="J999" t="str">
            <v>DRB</v>
          </cell>
          <cell r="K999" t="str">
            <v>DRB</v>
          </cell>
          <cell r="L999" t="str">
            <v>DRB</v>
          </cell>
        </row>
        <row r="1000">
          <cell r="B1000" t="str">
            <v>LABOR</v>
          </cell>
          <cell r="C1000" t="str">
            <v>LABOR</v>
          </cell>
          <cell r="D1000" t="str">
            <v>LABOR</v>
          </cell>
          <cell r="E1000" t="str">
            <v>LABOR</v>
          </cell>
          <cell r="F1000" t="str">
            <v>LABOR</v>
          </cell>
          <cell r="H1000" t="str">
            <v>DISom</v>
          </cell>
          <cell r="I1000" t="str">
            <v>DISom</v>
          </cell>
          <cell r="J1000" t="str">
            <v>DISom</v>
          </cell>
          <cell r="K1000" t="str">
            <v>DISom</v>
          </cell>
          <cell r="L1000" t="str">
            <v>DISom</v>
          </cell>
        </row>
        <row r="1001">
          <cell r="B1001" t="str">
            <v>SCHMAP-SO</v>
          </cell>
          <cell r="C1001" t="str">
            <v>SCHMAP-SO</v>
          </cell>
          <cell r="D1001" t="str">
            <v>SCHMAP-SO</v>
          </cell>
          <cell r="E1001" t="str">
            <v>SCHMAP-SO</v>
          </cell>
          <cell r="F1001" t="str">
            <v>SCHMAP-SO</v>
          </cell>
          <cell r="H1001" t="str">
            <v>DISom</v>
          </cell>
          <cell r="I1001" t="str">
            <v>DISom</v>
          </cell>
          <cell r="J1001" t="str">
            <v>DISom</v>
          </cell>
          <cell r="K1001" t="str">
            <v>DISom</v>
          </cell>
          <cell r="L1001" t="str">
            <v>DISom</v>
          </cell>
        </row>
        <row r="1006">
          <cell r="B1006" t="str">
            <v>SCHMAT-SITUS</v>
          </cell>
          <cell r="C1006" t="str">
            <v>SCHMAT-SITUS</v>
          </cell>
          <cell r="D1006" t="str">
            <v>SCHMAT-SITUS</v>
          </cell>
          <cell r="E1006" t="str">
            <v>SCHMAT-SITUS</v>
          </cell>
          <cell r="F1006" t="str">
            <v>SCHMAT-SITUS</v>
          </cell>
          <cell r="H1006" t="str">
            <v>PLNT</v>
          </cell>
          <cell r="I1006" t="str">
            <v>PLNT</v>
          </cell>
          <cell r="J1006" t="str">
            <v>PLNT</v>
          </cell>
          <cell r="K1006" t="str">
            <v>PLNT</v>
          </cell>
          <cell r="L1006" t="str">
            <v>PLNT</v>
          </cell>
        </row>
        <row r="1007">
          <cell r="B1007" t="str">
            <v>P</v>
          </cell>
          <cell r="C1007" t="str">
            <v>P</v>
          </cell>
          <cell r="D1007" t="str">
            <v>P</v>
          </cell>
          <cell r="E1007" t="str">
            <v>P</v>
          </cell>
          <cell r="F1007" t="str">
            <v>P</v>
          </cell>
          <cell r="H1007" t="str">
            <v>DRB</v>
          </cell>
          <cell r="I1007" t="str">
            <v>DRB</v>
          </cell>
          <cell r="J1007" t="str">
            <v>DRB</v>
          </cell>
          <cell r="K1007" t="str">
            <v>DRB</v>
          </cell>
          <cell r="L1007" t="str">
            <v>DRB</v>
          </cell>
        </row>
        <row r="1008">
          <cell r="B1008" t="str">
            <v>DPW</v>
          </cell>
          <cell r="C1008" t="str">
            <v>DPW</v>
          </cell>
          <cell r="D1008" t="str">
            <v>DPW</v>
          </cell>
          <cell r="E1008" t="str">
            <v>DPW</v>
          </cell>
          <cell r="F1008" t="str">
            <v>DPW</v>
          </cell>
          <cell r="H1008" t="str">
            <v>PLNT</v>
          </cell>
          <cell r="I1008" t="str">
            <v>PLNT</v>
          </cell>
          <cell r="J1008" t="str">
            <v>PLNT</v>
          </cell>
          <cell r="K1008" t="str">
            <v>PLNT</v>
          </cell>
          <cell r="L1008" t="str">
            <v>PLNT</v>
          </cell>
        </row>
        <row r="1009">
          <cell r="B1009" t="str">
            <v>SCHMAT-SNP</v>
          </cell>
          <cell r="C1009" t="str">
            <v>SCHMAT-SNP</v>
          </cell>
          <cell r="D1009" t="str">
            <v>SCHMAT-SNP</v>
          </cell>
          <cell r="E1009" t="str">
            <v>SCHMAT-SNP</v>
          </cell>
          <cell r="F1009" t="str">
            <v>SCHMAT-SNP</v>
          </cell>
          <cell r="H1009" t="str">
            <v>DISom</v>
          </cell>
          <cell r="I1009" t="str">
            <v>DISom</v>
          </cell>
          <cell r="J1009" t="str">
            <v>DISom</v>
          </cell>
          <cell r="K1009" t="str">
            <v>DISom</v>
          </cell>
          <cell r="L1009" t="str">
            <v>DISom</v>
          </cell>
        </row>
        <row r="1010">
          <cell r="B1010" t="str">
            <v>P</v>
          </cell>
          <cell r="C1010" t="str">
            <v>P</v>
          </cell>
          <cell r="D1010" t="str">
            <v>P</v>
          </cell>
          <cell r="E1010" t="str">
            <v>P</v>
          </cell>
          <cell r="F1010" t="str">
            <v>P</v>
          </cell>
          <cell r="H1010" t="str">
            <v>DRB</v>
          </cell>
          <cell r="I1010" t="str">
            <v>DRB</v>
          </cell>
          <cell r="J1010" t="str">
            <v>DRB</v>
          </cell>
          <cell r="K1010" t="str">
            <v>DRB</v>
          </cell>
          <cell r="L1010" t="str">
            <v>DRB</v>
          </cell>
        </row>
        <row r="1011">
          <cell r="B1011" t="str">
            <v>P</v>
          </cell>
          <cell r="C1011" t="str">
            <v>P</v>
          </cell>
          <cell r="D1011" t="str">
            <v>P</v>
          </cell>
          <cell r="E1011" t="str">
            <v>P</v>
          </cell>
          <cell r="F1011" t="str">
            <v>P</v>
          </cell>
          <cell r="H1011" t="str">
            <v>DRB</v>
          </cell>
          <cell r="I1011" t="str">
            <v>DRB</v>
          </cell>
          <cell r="J1011" t="str">
            <v>DRB</v>
          </cell>
          <cell r="K1011" t="str">
            <v>DRB</v>
          </cell>
          <cell r="L1011" t="str">
            <v>DRB</v>
          </cell>
        </row>
        <row r="1012">
          <cell r="B1012" t="str">
            <v>SCHMAT-SE</v>
          </cell>
          <cell r="C1012" t="str">
            <v>SCHMAT-SE</v>
          </cell>
          <cell r="D1012" t="str">
            <v>SCHMAT-SE</v>
          </cell>
          <cell r="E1012" t="str">
            <v>SCHMAT-SE</v>
          </cell>
          <cell r="F1012" t="str">
            <v>SCHMAT-SE</v>
          </cell>
          <cell r="H1012" t="str">
            <v>DRB</v>
          </cell>
          <cell r="I1012" t="str">
            <v>DRB</v>
          </cell>
          <cell r="J1012" t="str">
            <v>DRB</v>
          </cell>
          <cell r="K1012" t="str">
            <v>DRB</v>
          </cell>
          <cell r="L1012" t="str">
            <v>DRB</v>
          </cell>
        </row>
        <row r="1013">
          <cell r="B1013" t="str">
            <v>P</v>
          </cell>
          <cell r="C1013" t="str">
            <v>P</v>
          </cell>
          <cell r="D1013" t="str">
            <v>P</v>
          </cell>
          <cell r="E1013" t="str">
            <v>P</v>
          </cell>
          <cell r="F1013" t="str">
            <v>P</v>
          </cell>
          <cell r="H1013" t="str">
            <v>DRB</v>
          </cell>
          <cell r="I1013" t="str">
            <v>DRB</v>
          </cell>
          <cell r="J1013" t="str">
            <v>DRB</v>
          </cell>
          <cell r="K1013" t="str">
            <v>DRB</v>
          </cell>
          <cell r="L1013" t="str">
            <v>DRB</v>
          </cell>
        </row>
        <row r="1014">
          <cell r="B1014" t="str">
            <v>SCHMAT</v>
          </cell>
          <cell r="C1014" t="str">
            <v>SCHMAT</v>
          </cell>
          <cell r="D1014" t="str">
            <v>SCHMAT</v>
          </cell>
          <cell r="E1014" t="str">
            <v>SCHMAT</v>
          </cell>
          <cell r="F1014" t="str">
            <v>SCHMAT</v>
          </cell>
          <cell r="H1014" t="str">
            <v>PLNT</v>
          </cell>
          <cell r="I1014" t="str">
            <v>PLNT</v>
          </cell>
          <cell r="J1014" t="str">
            <v>PLNT</v>
          </cell>
          <cell r="K1014" t="str">
            <v>PLNT</v>
          </cell>
          <cell r="L1014" t="str">
            <v>PLNT</v>
          </cell>
        </row>
        <row r="1015">
          <cell r="B1015" t="str">
            <v>SCHMAT-SO</v>
          </cell>
          <cell r="C1015" t="str">
            <v>SCHMAT-SO</v>
          </cell>
          <cell r="D1015" t="str">
            <v>SCHMAT-SO</v>
          </cell>
          <cell r="E1015" t="str">
            <v>SCHMAT-SO</v>
          </cell>
          <cell r="F1015" t="str">
            <v>SCHMAT-SO</v>
          </cell>
          <cell r="H1015" t="str">
            <v>DISom</v>
          </cell>
          <cell r="I1015" t="str">
            <v>DISom</v>
          </cell>
          <cell r="J1015" t="str">
            <v>DISom</v>
          </cell>
          <cell r="K1015" t="str">
            <v>DISom</v>
          </cell>
          <cell r="L1015" t="str">
            <v>DISom</v>
          </cell>
        </row>
        <row r="1016">
          <cell r="B1016" t="str">
            <v>SCHMAT-SNP</v>
          </cell>
          <cell r="C1016" t="str">
            <v>SCHMAT-SNP</v>
          </cell>
          <cell r="D1016" t="str">
            <v>SCHMAT-SNP</v>
          </cell>
          <cell r="E1016" t="str">
            <v>SCHMAT-SNP</v>
          </cell>
          <cell r="F1016" t="str">
            <v>SCHMAT-SNP</v>
          </cell>
          <cell r="H1016" t="str">
            <v>DISom</v>
          </cell>
          <cell r="I1016" t="str">
            <v>DISom</v>
          </cell>
          <cell r="J1016" t="str">
            <v>DISom</v>
          </cell>
          <cell r="K1016" t="str">
            <v>DISom</v>
          </cell>
          <cell r="L1016" t="str">
            <v>DISom</v>
          </cell>
        </row>
        <row r="1017">
          <cell r="B1017" t="str">
            <v>P</v>
          </cell>
          <cell r="C1017" t="str">
            <v>P</v>
          </cell>
          <cell r="D1017" t="str">
            <v>P</v>
          </cell>
          <cell r="E1017" t="str">
            <v>P</v>
          </cell>
          <cell r="F1017" t="str">
            <v>P</v>
          </cell>
          <cell r="H1017" t="str">
            <v>DRB</v>
          </cell>
          <cell r="I1017" t="str">
            <v>DRB</v>
          </cell>
          <cell r="J1017" t="str">
            <v>DRB</v>
          </cell>
          <cell r="K1017" t="str">
            <v>DRB</v>
          </cell>
          <cell r="L1017" t="str">
            <v>DRB</v>
          </cell>
        </row>
        <row r="1018">
          <cell r="B1018" t="str">
            <v>CUST</v>
          </cell>
          <cell r="C1018" t="str">
            <v>CUST</v>
          </cell>
          <cell r="D1018" t="str">
            <v>CUST</v>
          </cell>
          <cell r="E1018" t="str">
            <v>CUST</v>
          </cell>
          <cell r="F1018" t="str">
            <v>CUST</v>
          </cell>
          <cell r="H1018" t="str">
            <v>CUST</v>
          </cell>
          <cell r="I1018" t="str">
            <v>CUST</v>
          </cell>
          <cell r="J1018" t="str">
            <v>CUST</v>
          </cell>
          <cell r="K1018" t="str">
            <v>CUST</v>
          </cell>
          <cell r="L1018" t="str">
            <v>CUST</v>
          </cell>
        </row>
        <row r="1019">
          <cell r="B1019" t="str">
            <v>P</v>
          </cell>
          <cell r="C1019" t="str">
            <v>P</v>
          </cell>
          <cell r="D1019" t="str">
            <v>P</v>
          </cell>
          <cell r="E1019" t="str">
            <v>P</v>
          </cell>
          <cell r="F1019" t="str">
            <v>P</v>
          </cell>
          <cell r="H1019" t="str">
            <v>DRB</v>
          </cell>
          <cell r="I1019" t="str">
            <v>DRB</v>
          </cell>
          <cell r="J1019" t="str">
            <v>DRB</v>
          </cell>
          <cell r="K1019" t="str">
            <v>DRB</v>
          </cell>
          <cell r="L1019" t="str">
            <v>DRB</v>
          </cell>
        </row>
        <row r="1020">
          <cell r="B1020" t="str">
            <v>P</v>
          </cell>
          <cell r="C1020" t="str">
            <v>P</v>
          </cell>
          <cell r="D1020" t="str">
            <v>P</v>
          </cell>
          <cell r="E1020" t="str">
            <v>P</v>
          </cell>
          <cell r="F1020" t="str">
            <v>P</v>
          </cell>
          <cell r="H1020" t="str">
            <v>DRB</v>
          </cell>
          <cell r="I1020" t="str">
            <v>DRB</v>
          </cell>
          <cell r="J1020" t="str">
            <v>DRB</v>
          </cell>
          <cell r="K1020" t="str">
            <v>DRB</v>
          </cell>
          <cell r="L1020" t="str">
            <v>DRB</v>
          </cell>
        </row>
        <row r="1021">
          <cell r="B1021" t="str">
            <v>SCHMAT-SE</v>
          </cell>
          <cell r="C1021" t="str">
            <v>SCHMAT-SE</v>
          </cell>
          <cell r="D1021" t="str">
            <v>SCHMAT-SE</v>
          </cell>
          <cell r="E1021" t="str">
            <v>SCHMAT-SE</v>
          </cell>
          <cell r="F1021" t="str">
            <v>SCHMAT-SE</v>
          </cell>
          <cell r="H1021" t="str">
            <v>DRB</v>
          </cell>
          <cell r="I1021" t="str">
            <v>DRB</v>
          </cell>
          <cell r="J1021" t="str">
            <v>DRB</v>
          </cell>
          <cell r="K1021" t="str">
            <v>DRB</v>
          </cell>
          <cell r="L1021" t="str">
            <v>DRB</v>
          </cell>
        </row>
        <row r="1022">
          <cell r="B1022" t="str">
            <v>SCHMAT-SE</v>
          </cell>
          <cell r="C1022" t="str">
            <v>SCHMAT-SE</v>
          </cell>
          <cell r="D1022" t="str">
            <v>SCHMAT-SE</v>
          </cell>
          <cell r="E1022" t="str">
            <v>SCHMAT-SE</v>
          </cell>
          <cell r="F1022" t="str">
            <v>SCHMAT-SE</v>
          </cell>
          <cell r="H1022" t="str">
            <v>DRB</v>
          </cell>
          <cell r="I1022" t="str">
            <v>DRB</v>
          </cell>
          <cell r="J1022" t="str">
            <v>DRB</v>
          </cell>
          <cell r="K1022" t="str">
            <v>DRB</v>
          </cell>
          <cell r="L1022" t="str">
            <v>DRB</v>
          </cell>
        </row>
        <row r="1023">
          <cell r="B1023" t="str">
            <v>BOOKDEPR</v>
          </cell>
          <cell r="C1023" t="str">
            <v>BOOKDEPR</v>
          </cell>
          <cell r="D1023" t="str">
            <v>BOOKDEPR</v>
          </cell>
          <cell r="E1023" t="str">
            <v>BOOKDEPR</v>
          </cell>
          <cell r="F1023" t="str">
            <v>BOOKDEPR</v>
          </cell>
          <cell r="H1023" t="str">
            <v>PLNT</v>
          </cell>
          <cell r="I1023" t="str">
            <v>PLNT</v>
          </cell>
          <cell r="J1023" t="str">
            <v>PLNT</v>
          </cell>
          <cell r="K1023" t="str">
            <v>PLNT</v>
          </cell>
          <cell r="L1023" t="str">
            <v>PLNT</v>
          </cell>
        </row>
        <row r="1029">
          <cell r="B1029" t="str">
            <v>SCHMDF</v>
          </cell>
          <cell r="C1029" t="str">
            <v>SCHMDF</v>
          </cell>
          <cell r="D1029" t="str">
            <v>SCHMDF</v>
          </cell>
          <cell r="E1029" t="str">
            <v>SCHMDF</v>
          </cell>
          <cell r="F1029" t="str">
            <v>SCHMDF</v>
          </cell>
          <cell r="H1029" t="str">
            <v>PLNT</v>
          </cell>
          <cell r="I1029" t="str">
            <v>PLNT</v>
          </cell>
          <cell r="J1029" t="str">
            <v>PLNT</v>
          </cell>
          <cell r="K1029" t="str">
            <v>PLNT</v>
          </cell>
          <cell r="L1029" t="str">
            <v>PLNT</v>
          </cell>
        </row>
        <row r="1030">
          <cell r="B1030" t="str">
            <v>SCHMDF</v>
          </cell>
          <cell r="C1030" t="str">
            <v>SCHMDF</v>
          </cell>
          <cell r="D1030" t="str">
            <v>SCHMDF</v>
          </cell>
          <cell r="E1030" t="str">
            <v>SCHMDF</v>
          </cell>
          <cell r="F1030" t="str">
            <v>SCHMDF</v>
          </cell>
          <cell r="H1030" t="str">
            <v>PLNT</v>
          </cell>
          <cell r="I1030" t="str">
            <v>PLNT</v>
          </cell>
          <cell r="J1030" t="str">
            <v>PLNT</v>
          </cell>
          <cell r="K1030" t="str">
            <v>PLNT</v>
          </cell>
          <cell r="L1030" t="str">
            <v>PLNT</v>
          </cell>
        </row>
        <row r="1031">
          <cell r="B1031" t="str">
            <v>SCHMDF</v>
          </cell>
          <cell r="C1031" t="str">
            <v>SCHMDF</v>
          </cell>
          <cell r="D1031" t="str">
            <v>SCHMDF</v>
          </cell>
          <cell r="E1031" t="str">
            <v>SCHMDF</v>
          </cell>
          <cell r="F1031" t="str">
            <v>SCHMDF</v>
          </cell>
          <cell r="H1031" t="str">
            <v>PLNT</v>
          </cell>
          <cell r="I1031" t="str">
            <v>PLNT</v>
          </cell>
          <cell r="J1031" t="str">
            <v>PLNT</v>
          </cell>
          <cell r="K1031" t="str">
            <v>PLNT</v>
          </cell>
          <cell r="L1031" t="str">
            <v>PLNT</v>
          </cell>
        </row>
        <row r="1032">
          <cell r="B1032" t="str">
            <v>SCHMDF</v>
          </cell>
          <cell r="C1032" t="str">
            <v>SCHMDF</v>
          </cell>
          <cell r="D1032" t="str">
            <v>SCHMDF</v>
          </cell>
          <cell r="E1032" t="str">
            <v>SCHMDF</v>
          </cell>
          <cell r="F1032" t="str">
            <v>SCHMDF</v>
          </cell>
          <cell r="H1032" t="str">
            <v>PLNT</v>
          </cell>
          <cell r="I1032" t="str">
            <v>PLNT</v>
          </cell>
          <cell r="J1032" t="str">
            <v>PLNT</v>
          </cell>
          <cell r="K1032" t="str">
            <v>PLNT</v>
          </cell>
          <cell r="L1032" t="str">
            <v>PLNT</v>
          </cell>
        </row>
        <row r="1033">
          <cell r="B1033" t="str">
            <v>SCHMDF</v>
          </cell>
          <cell r="C1033" t="str">
            <v>SCHMDF</v>
          </cell>
          <cell r="D1033" t="str">
            <v>SCHMDF</v>
          </cell>
          <cell r="E1033" t="str">
            <v>SCHMDF</v>
          </cell>
          <cell r="F1033" t="str">
            <v>SCHMDF</v>
          </cell>
          <cell r="H1033" t="str">
            <v>PLNT</v>
          </cell>
          <cell r="I1033" t="str">
            <v>PLNT</v>
          </cell>
          <cell r="J1033" t="str">
            <v>PLNT</v>
          </cell>
          <cell r="K1033" t="str">
            <v>PLNT</v>
          </cell>
          <cell r="L1033" t="str">
            <v>PLNT</v>
          </cell>
        </row>
        <row r="1036">
          <cell r="B1036" t="str">
            <v>SCHMDP</v>
          </cell>
          <cell r="C1036" t="str">
            <v>SCHMDP</v>
          </cell>
          <cell r="D1036" t="str">
            <v>SCHMDP</v>
          </cell>
          <cell r="E1036" t="str">
            <v>SCHMDP</v>
          </cell>
          <cell r="F1036" t="str">
            <v>SCHMDP</v>
          </cell>
          <cell r="H1036" t="str">
            <v>PLNT</v>
          </cell>
          <cell r="I1036" t="str">
            <v>PLNT</v>
          </cell>
          <cell r="J1036" t="str">
            <v>PLNT</v>
          </cell>
          <cell r="K1036" t="str">
            <v>PLNT</v>
          </cell>
          <cell r="L1036" t="str">
            <v>PLNT</v>
          </cell>
        </row>
        <row r="1037">
          <cell r="B1037" t="str">
            <v>P</v>
          </cell>
          <cell r="C1037" t="str">
            <v>P</v>
          </cell>
          <cell r="D1037" t="str">
            <v>P</v>
          </cell>
          <cell r="E1037" t="str">
            <v>P</v>
          </cell>
          <cell r="F1037" t="str">
            <v>P</v>
          </cell>
          <cell r="H1037" t="str">
            <v>DRB</v>
          </cell>
          <cell r="I1037" t="str">
            <v>DRB</v>
          </cell>
          <cell r="J1037" t="str">
            <v>DRB</v>
          </cell>
          <cell r="K1037" t="str">
            <v>DRB</v>
          </cell>
          <cell r="L1037" t="str">
            <v>DRB</v>
          </cell>
        </row>
        <row r="1038">
          <cell r="B1038" t="str">
            <v>P</v>
          </cell>
          <cell r="C1038" t="str">
            <v>P</v>
          </cell>
          <cell r="D1038" t="str">
            <v>P</v>
          </cell>
          <cell r="E1038" t="str">
            <v>P</v>
          </cell>
          <cell r="F1038" t="str">
            <v>P</v>
          </cell>
          <cell r="H1038" t="str">
            <v>DRB</v>
          </cell>
          <cell r="I1038" t="str">
            <v>DRB</v>
          </cell>
          <cell r="J1038" t="str">
            <v>DRB</v>
          </cell>
          <cell r="K1038" t="str">
            <v>DRB</v>
          </cell>
          <cell r="L1038" t="str">
            <v>DRB</v>
          </cell>
        </row>
        <row r="1039">
          <cell r="B1039" t="str">
            <v>P</v>
          </cell>
          <cell r="C1039" t="str">
            <v>P</v>
          </cell>
          <cell r="D1039" t="str">
            <v>P</v>
          </cell>
          <cell r="E1039" t="str">
            <v>P</v>
          </cell>
          <cell r="F1039" t="str">
            <v>P</v>
          </cell>
          <cell r="H1039" t="str">
            <v>DRB</v>
          </cell>
          <cell r="I1039" t="str">
            <v>DRB</v>
          </cell>
          <cell r="J1039" t="str">
            <v>DRB</v>
          </cell>
          <cell r="K1039" t="str">
            <v>DRB</v>
          </cell>
          <cell r="L1039" t="str">
            <v>DRB</v>
          </cell>
        </row>
        <row r="1040">
          <cell r="B1040" t="str">
            <v>PTD</v>
          </cell>
          <cell r="C1040" t="str">
            <v>PTD</v>
          </cell>
          <cell r="D1040" t="str">
            <v>PTD</v>
          </cell>
          <cell r="E1040" t="str">
            <v>PTD</v>
          </cell>
          <cell r="F1040" t="str">
            <v>PTD</v>
          </cell>
          <cell r="H1040" t="str">
            <v>DISom</v>
          </cell>
          <cell r="I1040" t="str">
            <v>DISom</v>
          </cell>
          <cell r="J1040" t="str">
            <v>DISom</v>
          </cell>
          <cell r="K1040" t="str">
            <v>DISom</v>
          </cell>
          <cell r="L1040" t="str">
            <v>DISom</v>
          </cell>
        </row>
        <row r="1041">
          <cell r="B1041" t="str">
            <v>SCHMDP</v>
          </cell>
          <cell r="C1041" t="str">
            <v>SCHMDP</v>
          </cell>
          <cell r="D1041" t="str">
            <v>SCHMDP</v>
          </cell>
          <cell r="E1041" t="str">
            <v>SCHMDP</v>
          </cell>
          <cell r="F1041" t="str">
            <v>SCHMDP</v>
          </cell>
          <cell r="H1041" t="str">
            <v>DISom</v>
          </cell>
          <cell r="I1041" t="str">
            <v>DISom</v>
          </cell>
          <cell r="J1041" t="str">
            <v>DISom</v>
          </cell>
          <cell r="K1041" t="str">
            <v>DISom</v>
          </cell>
          <cell r="L1041" t="str">
            <v>DISom</v>
          </cell>
        </row>
        <row r="1042">
          <cell r="B1042" t="str">
            <v>P</v>
          </cell>
          <cell r="C1042" t="str">
            <v>P</v>
          </cell>
          <cell r="D1042" t="str">
            <v>P</v>
          </cell>
          <cell r="E1042" t="str">
            <v>P</v>
          </cell>
          <cell r="F1042" t="str">
            <v>P</v>
          </cell>
          <cell r="H1042" t="str">
            <v>DISom</v>
          </cell>
          <cell r="I1042" t="str">
            <v>DISom</v>
          </cell>
          <cell r="J1042" t="str">
            <v>DISom</v>
          </cell>
          <cell r="K1042" t="str">
            <v>DISom</v>
          </cell>
          <cell r="L1042" t="str">
            <v>DISom</v>
          </cell>
        </row>
        <row r="1043">
          <cell r="B1043" t="str">
            <v>SCHMDP-SO</v>
          </cell>
          <cell r="C1043" t="str">
            <v>SCHMDP-SO</v>
          </cell>
          <cell r="D1043" t="str">
            <v>SCHMDP-SO</v>
          </cell>
          <cell r="E1043" t="str">
            <v>SCHMDP-SO</v>
          </cell>
          <cell r="F1043" t="str">
            <v>SCHMDP-SO</v>
          </cell>
          <cell r="H1043" t="str">
            <v>DISom</v>
          </cell>
          <cell r="I1043" t="str">
            <v>DISom</v>
          </cell>
          <cell r="J1043" t="str">
            <v>DISom</v>
          </cell>
          <cell r="K1043" t="str">
            <v>DISom</v>
          </cell>
          <cell r="L1043" t="str">
            <v>DISom</v>
          </cell>
        </row>
        <row r="1047">
          <cell r="B1047" t="str">
            <v>GP</v>
          </cell>
          <cell r="C1047" t="str">
            <v>GP</v>
          </cell>
          <cell r="D1047" t="str">
            <v>GP</v>
          </cell>
          <cell r="E1047" t="str">
            <v>GP</v>
          </cell>
          <cell r="F1047" t="str">
            <v>GP</v>
          </cell>
          <cell r="H1047" t="str">
            <v>PLNT</v>
          </cell>
          <cell r="I1047" t="str">
            <v>PLNT</v>
          </cell>
          <cell r="J1047" t="str">
            <v>PLNT</v>
          </cell>
          <cell r="K1047" t="str">
            <v>PLNT</v>
          </cell>
          <cell r="L1047" t="str">
            <v>PLNT</v>
          </cell>
        </row>
        <row r="1048">
          <cell r="B1048" t="str">
            <v>CUST</v>
          </cell>
          <cell r="C1048" t="str">
            <v>CUST</v>
          </cell>
          <cell r="D1048" t="str">
            <v>CUST</v>
          </cell>
          <cell r="E1048" t="str">
            <v>CUST</v>
          </cell>
          <cell r="F1048" t="str">
            <v>CUST</v>
          </cell>
          <cell r="H1048" t="str">
            <v>CUST</v>
          </cell>
          <cell r="I1048" t="str">
            <v>CUST</v>
          </cell>
          <cell r="J1048" t="str">
            <v>CUST</v>
          </cell>
          <cell r="K1048" t="str">
            <v>CUST</v>
          </cell>
          <cell r="L1048" t="str">
            <v>CUST</v>
          </cell>
        </row>
        <row r="1049">
          <cell r="B1049" t="str">
            <v>CUST</v>
          </cell>
          <cell r="C1049" t="str">
            <v>CUST</v>
          </cell>
          <cell r="D1049" t="str">
            <v>CUST</v>
          </cell>
          <cell r="E1049" t="str">
            <v>CUST</v>
          </cell>
          <cell r="F1049" t="str">
            <v>CUST</v>
          </cell>
          <cell r="H1049" t="str">
            <v>CUST</v>
          </cell>
          <cell r="I1049" t="str">
            <v>CUST</v>
          </cell>
          <cell r="J1049" t="str">
            <v>CUST</v>
          </cell>
          <cell r="K1049" t="str">
            <v>CUST</v>
          </cell>
          <cell r="L1049" t="str">
            <v>CUST</v>
          </cell>
        </row>
        <row r="1050">
          <cell r="B1050" t="str">
            <v>SCHMDT-SNP</v>
          </cell>
          <cell r="C1050" t="str">
            <v>SCHMDT-SNP</v>
          </cell>
          <cell r="D1050" t="str">
            <v>SCHMDT-SNP</v>
          </cell>
          <cell r="E1050" t="str">
            <v>SCHMDT-SNP</v>
          </cell>
          <cell r="F1050" t="str">
            <v>SCHMDT-SNP</v>
          </cell>
          <cell r="H1050" t="str">
            <v>DISom</v>
          </cell>
          <cell r="I1050" t="str">
            <v>DISom</v>
          </cell>
          <cell r="J1050" t="str">
            <v>DISom</v>
          </cell>
          <cell r="K1050" t="str">
            <v>DISom</v>
          </cell>
          <cell r="L1050" t="str">
            <v>DISom</v>
          </cell>
        </row>
        <row r="1051">
          <cell r="B1051" t="str">
            <v>DPW</v>
          </cell>
          <cell r="C1051" t="str">
            <v>DPW</v>
          </cell>
          <cell r="D1051" t="str">
            <v>DPW</v>
          </cell>
          <cell r="E1051" t="str">
            <v>DPW</v>
          </cell>
          <cell r="F1051" t="str">
            <v>DPW</v>
          </cell>
          <cell r="H1051" t="str">
            <v>PLNT</v>
          </cell>
          <cell r="I1051" t="str">
            <v>PLNT</v>
          </cell>
          <cell r="J1051" t="str">
            <v>PLNT</v>
          </cell>
          <cell r="K1051" t="str">
            <v>PLNT</v>
          </cell>
          <cell r="L1051" t="str">
            <v>PLNT</v>
          </cell>
        </row>
        <row r="1052">
          <cell r="B1052" t="str">
            <v>P</v>
          </cell>
          <cell r="C1052" t="str">
            <v>P</v>
          </cell>
          <cell r="D1052" t="str">
            <v>P</v>
          </cell>
          <cell r="E1052" t="str">
            <v>P</v>
          </cell>
          <cell r="F1052" t="str">
            <v>P</v>
          </cell>
          <cell r="H1052" t="str">
            <v>DRB</v>
          </cell>
          <cell r="I1052" t="str">
            <v>DRB</v>
          </cell>
          <cell r="J1052" t="str">
            <v>DRB</v>
          </cell>
          <cell r="K1052" t="str">
            <v>DRB</v>
          </cell>
          <cell r="L1052" t="str">
            <v>DRB</v>
          </cell>
        </row>
        <row r="1053">
          <cell r="B1053" t="str">
            <v>P</v>
          </cell>
          <cell r="C1053" t="str">
            <v>P</v>
          </cell>
          <cell r="D1053" t="str">
            <v>P</v>
          </cell>
          <cell r="E1053" t="str">
            <v>P</v>
          </cell>
          <cell r="F1053" t="str">
            <v>P</v>
          </cell>
          <cell r="H1053" t="str">
            <v>DRB</v>
          </cell>
          <cell r="I1053" t="str">
            <v>DRB</v>
          </cell>
          <cell r="J1053" t="str">
            <v>DRB</v>
          </cell>
          <cell r="K1053" t="str">
            <v>DRB</v>
          </cell>
          <cell r="L1053" t="str">
            <v>DRB</v>
          </cell>
        </row>
        <row r="1054">
          <cell r="B1054" t="str">
            <v>SCHMDT-SG</v>
          </cell>
          <cell r="C1054" t="str">
            <v>SCHMDT-SG</v>
          </cell>
          <cell r="D1054" t="str">
            <v>SCHMDT-SG</v>
          </cell>
          <cell r="E1054" t="str">
            <v>SCHMDT-SG</v>
          </cell>
          <cell r="F1054" t="str">
            <v>SCHMDT-SG</v>
          </cell>
          <cell r="H1054" t="str">
            <v>DRB</v>
          </cell>
          <cell r="I1054" t="str">
            <v>DRB</v>
          </cell>
          <cell r="J1054" t="str">
            <v>DRB</v>
          </cell>
          <cell r="K1054" t="str">
            <v>DRB</v>
          </cell>
          <cell r="L1054" t="str">
            <v>DRB</v>
          </cell>
        </row>
        <row r="1055">
          <cell r="B1055" t="str">
            <v>SCHMDT-GPS</v>
          </cell>
          <cell r="C1055" t="str">
            <v>SCHMDT-GPS</v>
          </cell>
          <cell r="D1055" t="str">
            <v>SCHMDT-GPS</v>
          </cell>
          <cell r="E1055" t="str">
            <v>SCHMDT-GPS</v>
          </cell>
          <cell r="F1055" t="str">
            <v>SCHMDT-GPS</v>
          </cell>
          <cell r="H1055" t="str">
            <v>DRB</v>
          </cell>
          <cell r="I1055" t="str">
            <v>DRB</v>
          </cell>
          <cell r="J1055" t="str">
            <v>DRB</v>
          </cell>
          <cell r="K1055" t="str">
            <v>DRB</v>
          </cell>
          <cell r="L1055" t="str">
            <v>DRB</v>
          </cell>
        </row>
        <row r="1056">
          <cell r="B1056" t="str">
            <v>SCHMDT-SO</v>
          </cell>
          <cell r="C1056" t="str">
            <v>SCHMDT-SO</v>
          </cell>
          <cell r="D1056" t="str">
            <v>SCHMDT-SO</v>
          </cell>
          <cell r="E1056" t="str">
            <v>SCHMDT-SO</v>
          </cell>
          <cell r="F1056" t="str">
            <v>SCHMDT-SO</v>
          </cell>
          <cell r="H1056" t="str">
            <v>DISom</v>
          </cell>
          <cell r="I1056" t="str">
            <v>DISom</v>
          </cell>
          <cell r="J1056" t="str">
            <v>DISom</v>
          </cell>
          <cell r="K1056" t="str">
            <v>DISom</v>
          </cell>
          <cell r="L1056" t="str">
            <v>DISom</v>
          </cell>
        </row>
        <row r="1057">
          <cell r="B1057" t="str">
            <v>TAXDEPR</v>
          </cell>
          <cell r="C1057" t="str">
            <v>TAXDEPR</v>
          </cell>
          <cell r="D1057" t="str">
            <v>TAXDEPR</v>
          </cell>
          <cell r="E1057" t="str">
            <v>TAXDEPR</v>
          </cell>
          <cell r="F1057" t="str">
            <v>TAXDEPR</v>
          </cell>
          <cell r="H1057" t="str">
            <v>DISom</v>
          </cell>
          <cell r="I1057" t="str">
            <v>DISom</v>
          </cell>
          <cell r="J1057" t="str">
            <v>DISom</v>
          </cell>
          <cell r="K1057" t="str">
            <v>DISom</v>
          </cell>
          <cell r="L1057" t="str">
            <v>DISom</v>
          </cell>
        </row>
        <row r="1058">
          <cell r="B1058" t="str">
            <v>SCHMDT-SG</v>
          </cell>
          <cell r="C1058" t="str">
            <v>SCHMDT-SG</v>
          </cell>
          <cell r="D1058" t="str">
            <v>SCHMDT-SG</v>
          </cell>
          <cell r="E1058" t="str">
            <v>SCHMDT-SG</v>
          </cell>
          <cell r="F1058" t="str">
            <v>SCHMDT-SG</v>
          </cell>
          <cell r="H1058" t="str">
            <v>PLNT</v>
          </cell>
          <cell r="I1058" t="str">
            <v>PLNT</v>
          </cell>
          <cell r="J1058" t="str">
            <v>PLNT</v>
          </cell>
          <cell r="K1058" t="str">
            <v>PLNT</v>
          </cell>
          <cell r="L1058" t="str">
            <v>PLNT</v>
          </cell>
        </row>
        <row r="1059">
          <cell r="B1059" t="str">
            <v>SCHMDT-SG</v>
          </cell>
          <cell r="C1059" t="str">
            <v>SCHMDT-SG</v>
          </cell>
          <cell r="D1059" t="str">
            <v>SCHMDT-SG</v>
          </cell>
          <cell r="E1059" t="str">
            <v>SCHMDT-SG</v>
          </cell>
          <cell r="F1059" t="str">
            <v>SCHMDT-SG</v>
          </cell>
          <cell r="H1059" t="str">
            <v>DRB</v>
          </cell>
          <cell r="I1059" t="str">
            <v>DRB</v>
          </cell>
          <cell r="J1059" t="str">
            <v>DRB</v>
          </cell>
          <cell r="K1059" t="str">
            <v>DRB</v>
          </cell>
          <cell r="L1059" t="str">
            <v>DRB</v>
          </cell>
        </row>
        <row r="1060">
          <cell r="B1060" t="str">
            <v>P</v>
          </cell>
          <cell r="C1060" t="str">
            <v>P</v>
          </cell>
          <cell r="D1060" t="str">
            <v>P</v>
          </cell>
          <cell r="E1060" t="str">
            <v>P</v>
          </cell>
          <cell r="F1060" t="str">
            <v>P</v>
          </cell>
          <cell r="H1060" t="str">
            <v>DRB</v>
          </cell>
          <cell r="I1060" t="str">
            <v>DRB</v>
          </cell>
          <cell r="J1060" t="str">
            <v>DRB</v>
          </cell>
          <cell r="K1060" t="str">
            <v>DRB</v>
          </cell>
          <cell r="L1060" t="str">
            <v>DRB</v>
          </cell>
        </row>
        <row r="1061">
          <cell r="B1061" t="str">
            <v>P</v>
          </cell>
          <cell r="C1061" t="str">
            <v>P</v>
          </cell>
          <cell r="D1061" t="str">
            <v>P</v>
          </cell>
          <cell r="E1061" t="str">
            <v>P</v>
          </cell>
          <cell r="F1061" t="str">
            <v>P</v>
          </cell>
          <cell r="H1061" t="str">
            <v>DRB</v>
          </cell>
          <cell r="I1061" t="str">
            <v>DRB</v>
          </cell>
          <cell r="J1061" t="str">
            <v>DRB</v>
          </cell>
          <cell r="K1061" t="str">
            <v>DRB</v>
          </cell>
          <cell r="L1061" t="str">
            <v>DRB</v>
          </cell>
        </row>
        <row r="1062">
          <cell r="B1062" t="str">
            <v>P</v>
          </cell>
          <cell r="C1062" t="str">
            <v>P</v>
          </cell>
          <cell r="D1062" t="str">
            <v>P</v>
          </cell>
          <cell r="E1062" t="str">
            <v>P</v>
          </cell>
          <cell r="F1062" t="str">
            <v>P</v>
          </cell>
          <cell r="H1062" t="str">
            <v>DRB</v>
          </cell>
          <cell r="I1062" t="str">
            <v>DRB</v>
          </cell>
          <cell r="J1062" t="str">
            <v>DRB</v>
          </cell>
          <cell r="K1062" t="str">
            <v>DRB</v>
          </cell>
          <cell r="L1062" t="str">
            <v>DRB</v>
          </cell>
        </row>
        <row r="1072">
          <cell r="B1072" t="str">
            <v>IBT</v>
          </cell>
          <cell r="C1072" t="str">
            <v>IBT</v>
          </cell>
          <cell r="D1072" t="str">
            <v>IBT</v>
          </cell>
          <cell r="E1072" t="str">
            <v>IBT</v>
          </cell>
          <cell r="F1072" t="str">
            <v>IBT</v>
          </cell>
          <cell r="H1072" t="str">
            <v>DRB</v>
          </cell>
          <cell r="I1072" t="str">
            <v>DRB</v>
          </cell>
          <cell r="J1072" t="str">
            <v>DRB</v>
          </cell>
          <cell r="K1072" t="str">
            <v>DRB</v>
          </cell>
          <cell r="L1072" t="str">
            <v>DRB</v>
          </cell>
        </row>
        <row r="1073">
          <cell r="B1073" t="str">
            <v>IBT</v>
          </cell>
          <cell r="C1073" t="str">
            <v>IBT</v>
          </cell>
          <cell r="D1073" t="str">
            <v>IBT</v>
          </cell>
          <cell r="E1073" t="str">
            <v>IBT</v>
          </cell>
          <cell r="F1073" t="str">
            <v>IBT</v>
          </cell>
          <cell r="H1073" t="str">
            <v>DRB</v>
          </cell>
          <cell r="I1073" t="str">
            <v>DRB</v>
          </cell>
          <cell r="J1073" t="str">
            <v>DRB</v>
          </cell>
          <cell r="K1073" t="str">
            <v>DRB</v>
          </cell>
          <cell r="L1073" t="str">
            <v>DRB</v>
          </cell>
        </row>
        <row r="1074">
          <cell r="B1074" t="str">
            <v>IBT</v>
          </cell>
          <cell r="C1074" t="str">
            <v>IBT</v>
          </cell>
          <cell r="D1074" t="str">
            <v>IBT</v>
          </cell>
          <cell r="E1074" t="str">
            <v>IBT</v>
          </cell>
          <cell r="F1074" t="str">
            <v>IBT</v>
          </cell>
          <cell r="H1074" t="str">
            <v>DRB</v>
          </cell>
          <cell r="I1074" t="str">
            <v>DRB</v>
          </cell>
          <cell r="J1074" t="str">
            <v>DRB</v>
          </cell>
          <cell r="K1074" t="str">
            <v>DRB</v>
          </cell>
          <cell r="L1074" t="str">
            <v>DRB</v>
          </cell>
        </row>
        <row r="1075">
          <cell r="B1075" t="str">
            <v>IBT</v>
          </cell>
          <cell r="C1075" t="str">
            <v>IBT</v>
          </cell>
          <cell r="D1075" t="str">
            <v>IBT</v>
          </cell>
          <cell r="E1075" t="str">
            <v>IBT</v>
          </cell>
          <cell r="F1075" t="str">
            <v>IBT</v>
          </cell>
          <cell r="H1075" t="str">
            <v>DRB</v>
          </cell>
          <cell r="I1075" t="str">
            <v>DRB</v>
          </cell>
          <cell r="J1075" t="str">
            <v>DRB</v>
          </cell>
          <cell r="K1075" t="str">
            <v>DRB</v>
          </cell>
          <cell r="L1075" t="str">
            <v>DRB</v>
          </cell>
        </row>
        <row r="1095">
          <cell r="B1095" t="str">
            <v>IBT</v>
          </cell>
          <cell r="C1095" t="str">
            <v>IBT</v>
          </cell>
          <cell r="D1095" t="str">
            <v>IBT</v>
          </cell>
          <cell r="E1095" t="str">
            <v>IBT</v>
          </cell>
          <cell r="F1095" t="str">
            <v>IBT</v>
          </cell>
          <cell r="H1095" t="str">
            <v>DRB</v>
          </cell>
          <cell r="I1095" t="str">
            <v>DRB</v>
          </cell>
          <cell r="J1095" t="str">
            <v>DRB</v>
          </cell>
          <cell r="K1095" t="str">
            <v>DRB</v>
          </cell>
          <cell r="L1095" t="str">
            <v>DRB</v>
          </cell>
        </row>
        <row r="1104">
          <cell r="B1104" t="str">
            <v>P</v>
          </cell>
          <cell r="C1104" t="str">
            <v>P</v>
          </cell>
          <cell r="D1104" t="str">
            <v>P</v>
          </cell>
          <cell r="E1104" t="str">
            <v>P</v>
          </cell>
          <cell r="F1104" t="str">
            <v>P</v>
          </cell>
        </row>
        <row r="1105">
          <cell r="B1105" t="str">
            <v>P</v>
          </cell>
          <cell r="C1105" t="str">
            <v>P</v>
          </cell>
          <cell r="D1105" t="str">
            <v>P</v>
          </cell>
          <cell r="E1105" t="str">
            <v>P</v>
          </cell>
          <cell r="F1105" t="str">
            <v>P</v>
          </cell>
        </row>
        <row r="1106">
          <cell r="B1106" t="str">
            <v>P</v>
          </cell>
          <cell r="C1106" t="str">
            <v>P</v>
          </cell>
          <cell r="D1106" t="str">
            <v>P</v>
          </cell>
          <cell r="E1106" t="str">
            <v>P</v>
          </cell>
          <cell r="F1106" t="str">
            <v>P</v>
          </cell>
        </row>
        <row r="1107">
          <cell r="B1107" t="str">
            <v>P</v>
          </cell>
          <cell r="C1107" t="str">
            <v>P</v>
          </cell>
          <cell r="D1107" t="str">
            <v>P</v>
          </cell>
          <cell r="E1107" t="str">
            <v>P</v>
          </cell>
          <cell r="F1107" t="str">
            <v>P</v>
          </cell>
        </row>
        <row r="1108">
          <cell r="B1108" t="str">
            <v>P</v>
          </cell>
          <cell r="C1108" t="str">
            <v>P</v>
          </cell>
          <cell r="D1108" t="str">
            <v>P</v>
          </cell>
          <cell r="E1108" t="str">
            <v>P</v>
          </cell>
          <cell r="F1108" t="str">
            <v>P</v>
          </cell>
        </row>
        <row r="1109">
          <cell r="B1109" t="str">
            <v>FIT</v>
          </cell>
          <cell r="C1109" t="str">
            <v>FIT</v>
          </cell>
          <cell r="D1109" t="str">
            <v>FIT</v>
          </cell>
          <cell r="E1109" t="str">
            <v>FIT</v>
          </cell>
          <cell r="F1109" t="str">
            <v>FIT</v>
          </cell>
          <cell r="H1109" t="str">
            <v>DRB</v>
          </cell>
          <cell r="I1109" t="str">
            <v>DRB</v>
          </cell>
          <cell r="J1109" t="str">
            <v>DRB</v>
          </cell>
          <cell r="K1109" t="str">
            <v>DRB</v>
          </cell>
          <cell r="L1109" t="str">
            <v>DRB</v>
          </cell>
        </row>
        <row r="1116">
          <cell r="B1116" t="str">
            <v>P</v>
          </cell>
          <cell r="C1116" t="str">
            <v>P</v>
          </cell>
          <cell r="D1116" t="str">
            <v>P</v>
          </cell>
          <cell r="E1116" t="str">
            <v>P</v>
          </cell>
          <cell r="F1116" t="str">
            <v>P</v>
          </cell>
        </row>
        <row r="1117">
          <cell r="B1117" t="str">
            <v>P</v>
          </cell>
          <cell r="C1117" t="str">
            <v>P</v>
          </cell>
          <cell r="D1117" t="str">
            <v>P</v>
          </cell>
          <cell r="E1117" t="str">
            <v>P</v>
          </cell>
          <cell r="F1117" t="str">
            <v>P</v>
          </cell>
        </row>
        <row r="1118">
          <cell r="B1118" t="str">
            <v>P</v>
          </cell>
          <cell r="C1118" t="str">
            <v>P</v>
          </cell>
          <cell r="D1118" t="str">
            <v>P</v>
          </cell>
          <cell r="E1118" t="str">
            <v>P</v>
          </cell>
          <cell r="F1118" t="str">
            <v>P</v>
          </cell>
        </row>
        <row r="1119">
          <cell r="B1119" t="str">
            <v>P</v>
          </cell>
          <cell r="C1119" t="str">
            <v>P</v>
          </cell>
          <cell r="D1119" t="str">
            <v>P</v>
          </cell>
          <cell r="E1119" t="str">
            <v>P</v>
          </cell>
          <cell r="F1119" t="str">
            <v>P</v>
          </cell>
        </row>
        <row r="1120">
          <cell r="B1120" t="str">
            <v>P</v>
          </cell>
          <cell r="C1120" t="str">
            <v>P</v>
          </cell>
          <cell r="D1120" t="str">
            <v>P</v>
          </cell>
          <cell r="E1120" t="str">
            <v>P</v>
          </cell>
          <cell r="F1120" t="str">
            <v>P</v>
          </cell>
        </row>
        <row r="1124">
          <cell r="B1124" t="str">
            <v>P</v>
          </cell>
          <cell r="C1124" t="str">
            <v>P</v>
          </cell>
          <cell r="D1124" t="str">
            <v>P</v>
          </cell>
          <cell r="E1124" t="str">
            <v>P</v>
          </cell>
          <cell r="F1124" t="str">
            <v>P</v>
          </cell>
        </row>
        <row r="1125">
          <cell r="B1125" t="str">
            <v>P</v>
          </cell>
          <cell r="C1125" t="str">
            <v>P</v>
          </cell>
          <cell r="D1125" t="str">
            <v>P</v>
          </cell>
          <cell r="E1125" t="str">
            <v>P</v>
          </cell>
          <cell r="F1125" t="str">
            <v>P</v>
          </cell>
        </row>
        <row r="1126">
          <cell r="B1126" t="str">
            <v>P</v>
          </cell>
          <cell r="C1126" t="str">
            <v>P</v>
          </cell>
          <cell r="D1126" t="str">
            <v>P</v>
          </cell>
          <cell r="E1126" t="str">
            <v>P</v>
          </cell>
          <cell r="F1126" t="str">
            <v>P</v>
          </cell>
        </row>
        <row r="1127">
          <cell r="B1127" t="str">
            <v>P</v>
          </cell>
          <cell r="C1127" t="str">
            <v>P</v>
          </cell>
          <cell r="D1127" t="str">
            <v>P</v>
          </cell>
          <cell r="E1127" t="str">
            <v>P</v>
          </cell>
          <cell r="F1127" t="str">
            <v>P</v>
          </cell>
        </row>
        <row r="1131">
          <cell r="B1131" t="str">
            <v>P</v>
          </cell>
          <cell r="C1131" t="str">
            <v>P</v>
          </cell>
          <cell r="D1131" t="str">
            <v>P</v>
          </cell>
          <cell r="E1131" t="str">
            <v>P</v>
          </cell>
          <cell r="F1131" t="str">
            <v>P</v>
          </cell>
        </row>
        <row r="1132">
          <cell r="B1132" t="str">
            <v>P</v>
          </cell>
          <cell r="C1132" t="str">
            <v>P</v>
          </cell>
          <cell r="D1132" t="str">
            <v>P</v>
          </cell>
          <cell r="E1132" t="str">
            <v>P</v>
          </cell>
          <cell r="F1132" t="str">
            <v>P</v>
          </cell>
        </row>
        <row r="1133">
          <cell r="B1133" t="str">
            <v>P</v>
          </cell>
          <cell r="C1133" t="str">
            <v>P</v>
          </cell>
          <cell r="D1133" t="str">
            <v>P</v>
          </cell>
          <cell r="E1133" t="str">
            <v>P</v>
          </cell>
          <cell r="F1133" t="str">
            <v>P</v>
          </cell>
        </row>
        <row r="1134">
          <cell r="B1134" t="str">
            <v>P</v>
          </cell>
          <cell r="C1134" t="str">
            <v>P</v>
          </cell>
          <cell r="D1134" t="str">
            <v>P</v>
          </cell>
          <cell r="E1134" t="str">
            <v>P</v>
          </cell>
          <cell r="F1134" t="str">
            <v>P</v>
          </cell>
        </row>
        <row r="1138">
          <cell r="B1138" t="str">
            <v>P</v>
          </cell>
          <cell r="C1138" t="str">
            <v>P</v>
          </cell>
          <cell r="D1138" t="str">
            <v>P</v>
          </cell>
          <cell r="E1138" t="str">
            <v>P</v>
          </cell>
          <cell r="F1138" t="str">
            <v>P</v>
          </cell>
        </row>
        <row r="1139">
          <cell r="B1139" t="str">
            <v>P</v>
          </cell>
          <cell r="C1139" t="str">
            <v>P</v>
          </cell>
          <cell r="D1139" t="str">
            <v>P</v>
          </cell>
          <cell r="E1139" t="str">
            <v>P</v>
          </cell>
          <cell r="F1139" t="str">
            <v>P</v>
          </cell>
        </row>
        <row r="1140">
          <cell r="B1140" t="str">
            <v>P</v>
          </cell>
          <cell r="C1140" t="str">
            <v>P</v>
          </cell>
          <cell r="D1140" t="str">
            <v>P</v>
          </cell>
          <cell r="E1140" t="str">
            <v>P</v>
          </cell>
          <cell r="F1140" t="str">
            <v>P</v>
          </cell>
        </row>
        <row r="1141">
          <cell r="B1141" t="str">
            <v>P</v>
          </cell>
          <cell r="C1141" t="str">
            <v>P</v>
          </cell>
          <cell r="D1141" t="str">
            <v>P</v>
          </cell>
          <cell r="E1141" t="str">
            <v>P</v>
          </cell>
          <cell r="F1141" t="str">
            <v>P</v>
          </cell>
        </row>
        <row r="1145">
          <cell r="B1145" t="str">
            <v>P</v>
          </cell>
          <cell r="C1145" t="str">
            <v>P</v>
          </cell>
          <cell r="D1145" t="str">
            <v>P</v>
          </cell>
          <cell r="E1145" t="str">
            <v>P</v>
          </cell>
          <cell r="F1145" t="str">
            <v>P</v>
          </cell>
        </row>
        <row r="1146">
          <cell r="B1146" t="str">
            <v>P</v>
          </cell>
          <cell r="C1146" t="str">
            <v>P</v>
          </cell>
          <cell r="D1146" t="str">
            <v>P</v>
          </cell>
          <cell r="E1146" t="str">
            <v>P</v>
          </cell>
          <cell r="F1146" t="str">
            <v>P</v>
          </cell>
        </row>
        <row r="1147">
          <cell r="B1147" t="str">
            <v>P</v>
          </cell>
          <cell r="C1147" t="str">
            <v>P</v>
          </cell>
          <cell r="D1147" t="str">
            <v>P</v>
          </cell>
          <cell r="E1147" t="str">
            <v>P</v>
          </cell>
          <cell r="F1147" t="str">
            <v>P</v>
          </cell>
        </row>
        <row r="1148">
          <cell r="B1148" t="str">
            <v>P</v>
          </cell>
          <cell r="C1148" t="str">
            <v>P</v>
          </cell>
          <cell r="D1148" t="str">
            <v>P</v>
          </cell>
          <cell r="E1148" t="str">
            <v>P</v>
          </cell>
          <cell r="F1148" t="str">
            <v>P</v>
          </cell>
        </row>
        <row r="1152">
          <cell r="B1152" t="str">
            <v>P</v>
          </cell>
          <cell r="C1152" t="str">
            <v>P</v>
          </cell>
          <cell r="D1152" t="str">
            <v>P</v>
          </cell>
          <cell r="E1152" t="str">
            <v>P</v>
          </cell>
          <cell r="F1152" t="str">
            <v>P</v>
          </cell>
        </row>
        <row r="1153">
          <cell r="B1153" t="str">
            <v>P</v>
          </cell>
          <cell r="C1153" t="str">
            <v>P</v>
          </cell>
          <cell r="D1153" t="str">
            <v>P</v>
          </cell>
          <cell r="E1153" t="str">
            <v>P</v>
          </cell>
          <cell r="F1153" t="str">
            <v>P</v>
          </cell>
        </row>
        <row r="1154">
          <cell r="B1154" t="str">
            <v>P</v>
          </cell>
          <cell r="C1154" t="str">
            <v>P</v>
          </cell>
          <cell r="D1154" t="str">
            <v>P</v>
          </cell>
          <cell r="E1154" t="str">
            <v>P</v>
          </cell>
          <cell r="F1154" t="str">
            <v>P</v>
          </cell>
        </row>
        <row r="1155">
          <cell r="B1155" t="str">
            <v>P</v>
          </cell>
          <cell r="C1155" t="str">
            <v>P</v>
          </cell>
          <cell r="D1155" t="str">
            <v>P</v>
          </cell>
          <cell r="E1155" t="str">
            <v>P</v>
          </cell>
          <cell r="F1155" t="str">
            <v>P</v>
          </cell>
        </row>
        <row r="1156">
          <cell r="B1156" t="str">
            <v>P</v>
          </cell>
          <cell r="C1156" t="str">
            <v>P</v>
          </cell>
          <cell r="D1156" t="str">
            <v>P</v>
          </cell>
          <cell r="E1156" t="str">
            <v>P</v>
          </cell>
          <cell r="F1156" t="str">
            <v>P</v>
          </cell>
        </row>
        <row r="1161">
          <cell r="B1161" t="str">
            <v>P</v>
          </cell>
          <cell r="C1161" t="str">
            <v>P</v>
          </cell>
          <cell r="D1161" t="str">
            <v>P</v>
          </cell>
          <cell r="E1161" t="str">
            <v>P</v>
          </cell>
          <cell r="F1161" t="str">
            <v>P</v>
          </cell>
        </row>
        <row r="1168">
          <cell r="B1168" t="str">
            <v>P</v>
          </cell>
          <cell r="C1168" t="str">
            <v>P</v>
          </cell>
          <cell r="D1168" t="str">
            <v>P</v>
          </cell>
          <cell r="E1168" t="str">
            <v>P</v>
          </cell>
          <cell r="F1168" t="str">
            <v>P</v>
          </cell>
        </row>
        <row r="1172">
          <cell r="B1172" t="str">
            <v>P</v>
          </cell>
          <cell r="C1172" t="str">
            <v>P</v>
          </cell>
          <cell r="D1172" t="str">
            <v>P</v>
          </cell>
          <cell r="E1172" t="str">
            <v>P</v>
          </cell>
          <cell r="F1172" t="str">
            <v>P</v>
          </cell>
        </row>
        <row r="1176">
          <cell r="B1176" t="str">
            <v>P</v>
          </cell>
          <cell r="C1176" t="str">
            <v>P</v>
          </cell>
          <cell r="D1176" t="str">
            <v>P</v>
          </cell>
          <cell r="E1176" t="str">
            <v>P</v>
          </cell>
          <cell r="F1176" t="str">
            <v>P</v>
          </cell>
        </row>
        <row r="1180">
          <cell r="B1180" t="str">
            <v>P</v>
          </cell>
          <cell r="C1180" t="str">
            <v>P</v>
          </cell>
          <cell r="D1180" t="str">
            <v>P</v>
          </cell>
          <cell r="E1180" t="str">
            <v>P</v>
          </cell>
          <cell r="F1180" t="str">
            <v>P</v>
          </cell>
        </row>
        <row r="1184">
          <cell r="B1184" t="str">
            <v>P</v>
          </cell>
          <cell r="C1184" t="str">
            <v>P</v>
          </cell>
          <cell r="D1184" t="str">
            <v>P</v>
          </cell>
          <cell r="E1184" t="str">
            <v>P</v>
          </cell>
          <cell r="F1184" t="str">
            <v>P</v>
          </cell>
        </row>
        <row r="1188">
          <cell r="B1188" t="str">
            <v>P</v>
          </cell>
          <cell r="C1188" t="str">
            <v>P</v>
          </cell>
          <cell r="D1188" t="str">
            <v>P</v>
          </cell>
          <cell r="E1188" t="str">
            <v>P</v>
          </cell>
          <cell r="F1188" t="str">
            <v>P</v>
          </cell>
        </row>
        <row r="1193">
          <cell r="B1193" t="str">
            <v>P</v>
          </cell>
          <cell r="C1193" t="str">
            <v>P</v>
          </cell>
          <cell r="D1193" t="str">
            <v>P</v>
          </cell>
          <cell r="E1193" t="str">
            <v>P</v>
          </cell>
          <cell r="F1193" t="str">
            <v>P</v>
          </cell>
        </row>
        <row r="1200">
          <cell r="B1200" t="str">
            <v>P</v>
          </cell>
          <cell r="C1200" t="str">
            <v>P</v>
          </cell>
          <cell r="D1200" t="str">
            <v>P</v>
          </cell>
          <cell r="E1200" t="str">
            <v>P</v>
          </cell>
          <cell r="F1200" t="str">
            <v>P</v>
          </cell>
        </row>
        <row r="1201">
          <cell r="B1201" t="str">
            <v>P</v>
          </cell>
          <cell r="C1201" t="str">
            <v>P</v>
          </cell>
          <cell r="D1201" t="str">
            <v>P</v>
          </cell>
          <cell r="E1201" t="str">
            <v>P</v>
          </cell>
          <cell r="F1201" t="str">
            <v>P</v>
          </cell>
        </row>
        <row r="1205">
          <cell r="B1205" t="str">
            <v>P</v>
          </cell>
          <cell r="C1205" t="str">
            <v>P</v>
          </cell>
          <cell r="D1205" t="str">
            <v>P</v>
          </cell>
          <cell r="E1205" t="str">
            <v>P</v>
          </cell>
          <cell r="F1205" t="str">
            <v>P</v>
          </cell>
        </row>
        <row r="1206">
          <cell r="B1206" t="str">
            <v>P</v>
          </cell>
          <cell r="C1206" t="str">
            <v>P</v>
          </cell>
          <cell r="D1206" t="str">
            <v>P</v>
          </cell>
          <cell r="E1206" t="str">
            <v>P</v>
          </cell>
          <cell r="F1206" t="str">
            <v>P</v>
          </cell>
        </row>
        <row r="1210">
          <cell r="B1210" t="str">
            <v>P</v>
          </cell>
          <cell r="C1210" t="str">
            <v>P</v>
          </cell>
          <cell r="D1210" t="str">
            <v>P</v>
          </cell>
          <cell r="E1210" t="str">
            <v>P</v>
          </cell>
          <cell r="F1210" t="str">
            <v>P</v>
          </cell>
        </row>
        <row r="1211">
          <cell r="B1211" t="str">
            <v>P</v>
          </cell>
          <cell r="C1211" t="str">
            <v>P</v>
          </cell>
          <cell r="D1211" t="str">
            <v>P</v>
          </cell>
          <cell r="E1211" t="str">
            <v>P</v>
          </cell>
          <cell r="F1211" t="str">
            <v>P</v>
          </cell>
        </row>
        <row r="1215">
          <cell r="B1215" t="str">
            <v>P</v>
          </cell>
          <cell r="C1215" t="str">
            <v>P</v>
          </cell>
          <cell r="D1215" t="str">
            <v>P</v>
          </cell>
          <cell r="E1215" t="str">
            <v>P</v>
          </cell>
          <cell r="F1215" t="str">
            <v>P</v>
          </cell>
        </row>
        <row r="1216">
          <cell r="B1216" t="str">
            <v>P</v>
          </cell>
          <cell r="C1216" t="str">
            <v>P</v>
          </cell>
          <cell r="D1216" t="str">
            <v>P</v>
          </cell>
          <cell r="E1216" t="str">
            <v>P</v>
          </cell>
          <cell r="F1216" t="str">
            <v>P</v>
          </cell>
        </row>
        <row r="1220">
          <cell r="B1220" t="str">
            <v>P</v>
          </cell>
          <cell r="C1220" t="str">
            <v>P</v>
          </cell>
          <cell r="D1220" t="str">
            <v>P</v>
          </cell>
          <cell r="E1220" t="str">
            <v>P</v>
          </cell>
          <cell r="F1220" t="str">
            <v>P</v>
          </cell>
        </row>
        <row r="1221">
          <cell r="B1221" t="str">
            <v>P</v>
          </cell>
          <cell r="C1221" t="str">
            <v>P</v>
          </cell>
          <cell r="D1221" t="str">
            <v>P</v>
          </cell>
          <cell r="E1221" t="str">
            <v>P</v>
          </cell>
          <cell r="F1221" t="str">
            <v>P</v>
          </cell>
        </row>
        <row r="1225">
          <cell r="B1225" t="str">
            <v>P</v>
          </cell>
          <cell r="C1225" t="str">
            <v>P</v>
          </cell>
          <cell r="D1225" t="str">
            <v>P</v>
          </cell>
          <cell r="E1225" t="str">
            <v>P</v>
          </cell>
          <cell r="F1225" t="str">
            <v>P</v>
          </cell>
        </row>
        <row r="1226">
          <cell r="B1226" t="str">
            <v>P</v>
          </cell>
          <cell r="C1226" t="str">
            <v>P</v>
          </cell>
          <cell r="D1226" t="str">
            <v>P</v>
          </cell>
          <cell r="E1226" t="str">
            <v>P</v>
          </cell>
          <cell r="F1226" t="str">
            <v>P</v>
          </cell>
        </row>
        <row r="1230">
          <cell r="B1230" t="str">
            <v>P</v>
          </cell>
          <cell r="C1230" t="str">
            <v>P</v>
          </cell>
          <cell r="D1230" t="str">
            <v>P</v>
          </cell>
          <cell r="E1230" t="str">
            <v>P</v>
          </cell>
          <cell r="F1230" t="str">
            <v>P</v>
          </cell>
        </row>
        <row r="1231">
          <cell r="B1231" t="str">
            <v>P</v>
          </cell>
          <cell r="C1231" t="str">
            <v>P</v>
          </cell>
          <cell r="D1231" t="str">
            <v>P</v>
          </cell>
          <cell r="E1231" t="str">
            <v>P</v>
          </cell>
          <cell r="F1231" t="str">
            <v>P</v>
          </cell>
        </row>
        <row r="1232">
          <cell r="B1232" t="str">
            <v>P</v>
          </cell>
          <cell r="C1232" t="str">
            <v>P</v>
          </cell>
          <cell r="D1232" t="str">
            <v>P</v>
          </cell>
          <cell r="E1232" t="str">
            <v>P</v>
          </cell>
          <cell r="F1232" t="str">
            <v>P</v>
          </cell>
        </row>
        <row r="1237">
          <cell r="B1237" t="str">
            <v>P</v>
          </cell>
          <cell r="C1237" t="str">
            <v>P</v>
          </cell>
          <cell r="D1237" t="str">
            <v>P</v>
          </cell>
          <cell r="E1237" t="str">
            <v>P</v>
          </cell>
          <cell r="F1237" t="str">
            <v>P</v>
          </cell>
        </row>
        <row r="1238">
          <cell r="B1238" t="str">
            <v>P</v>
          </cell>
          <cell r="C1238" t="str">
            <v>P</v>
          </cell>
          <cell r="D1238" t="str">
            <v>P</v>
          </cell>
          <cell r="E1238" t="str">
            <v>P</v>
          </cell>
          <cell r="F1238" t="str">
            <v>P</v>
          </cell>
        </row>
        <row r="1245">
          <cell r="B1245" t="str">
            <v>P</v>
          </cell>
          <cell r="C1245" t="str">
            <v>P</v>
          </cell>
          <cell r="D1245" t="str">
            <v>P</v>
          </cell>
          <cell r="E1245" t="str">
            <v>P</v>
          </cell>
          <cell r="F1245" t="str">
            <v>P</v>
          </cell>
        </row>
        <row r="1246">
          <cell r="B1246" t="str">
            <v>P</v>
          </cell>
          <cell r="C1246" t="str">
            <v>P</v>
          </cell>
          <cell r="D1246" t="str">
            <v>P</v>
          </cell>
          <cell r="E1246" t="str">
            <v>P</v>
          </cell>
          <cell r="F1246" t="str">
            <v>P</v>
          </cell>
        </row>
        <row r="1250">
          <cell r="B1250" t="str">
            <v>P</v>
          </cell>
          <cell r="C1250" t="str">
            <v>P</v>
          </cell>
          <cell r="D1250" t="str">
            <v>P</v>
          </cell>
          <cell r="E1250" t="str">
            <v>P</v>
          </cell>
          <cell r="F1250" t="str">
            <v>P</v>
          </cell>
        </row>
        <row r="1251">
          <cell r="B1251" t="str">
            <v>P</v>
          </cell>
          <cell r="C1251" t="str">
            <v>P</v>
          </cell>
          <cell r="D1251" t="str">
            <v>P</v>
          </cell>
          <cell r="E1251" t="str">
            <v>P</v>
          </cell>
          <cell r="F1251" t="str">
            <v>P</v>
          </cell>
        </row>
        <row r="1255">
          <cell r="B1255" t="str">
            <v>P</v>
          </cell>
          <cell r="C1255" t="str">
            <v>P</v>
          </cell>
          <cell r="D1255" t="str">
            <v>P</v>
          </cell>
          <cell r="E1255" t="str">
            <v>P</v>
          </cell>
          <cell r="F1255" t="str">
            <v>P</v>
          </cell>
        </row>
        <row r="1256">
          <cell r="B1256" t="str">
            <v>P</v>
          </cell>
          <cell r="C1256" t="str">
            <v>P</v>
          </cell>
          <cell r="D1256" t="str">
            <v>P</v>
          </cell>
          <cell r="E1256" t="str">
            <v>P</v>
          </cell>
          <cell r="F1256" t="str">
            <v>P</v>
          </cell>
        </row>
        <row r="1260">
          <cell r="B1260" t="str">
            <v>P</v>
          </cell>
          <cell r="C1260" t="str">
            <v>P</v>
          </cell>
          <cell r="D1260" t="str">
            <v>P</v>
          </cell>
          <cell r="E1260" t="str">
            <v>P</v>
          </cell>
          <cell r="F1260" t="str">
            <v>P</v>
          </cell>
        </row>
        <row r="1261">
          <cell r="B1261" t="str">
            <v>P</v>
          </cell>
          <cell r="C1261" t="str">
            <v>P</v>
          </cell>
          <cell r="D1261" t="str">
            <v>P</v>
          </cell>
          <cell r="E1261" t="str">
            <v>P</v>
          </cell>
          <cell r="F1261" t="str">
            <v>P</v>
          </cell>
        </row>
        <row r="1262">
          <cell r="B1262" t="str">
            <v>P</v>
          </cell>
          <cell r="C1262" t="str">
            <v>P</v>
          </cell>
          <cell r="D1262" t="str">
            <v>P</v>
          </cell>
          <cell r="E1262" t="str">
            <v>P</v>
          </cell>
          <cell r="F1262" t="str">
            <v>P</v>
          </cell>
        </row>
        <row r="1263">
          <cell r="B1263" t="str">
            <v>P</v>
          </cell>
          <cell r="C1263" t="str">
            <v>P</v>
          </cell>
          <cell r="D1263" t="str">
            <v>P</v>
          </cell>
          <cell r="E1263" t="str">
            <v>P</v>
          </cell>
          <cell r="F1263" t="str">
            <v>P</v>
          </cell>
        </row>
        <row r="1264">
          <cell r="B1264" t="str">
            <v>P</v>
          </cell>
          <cell r="C1264" t="str">
            <v>P</v>
          </cell>
          <cell r="D1264" t="str">
            <v>P</v>
          </cell>
          <cell r="E1264" t="str">
            <v>P</v>
          </cell>
          <cell r="F1264" t="str">
            <v>P</v>
          </cell>
        </row>
        <row r="1268">
          <cell r="B1268" t="str">
            <v>P</v>
          </cell>
          <cell r="C1268" t="str">
            <v>P</v>
          </cell>
          <cell r="D1268" t="str">
            <v>P</v>
          </cell>
          <cell r="E1268" t="str">
            <v>P</v>
          </cell>
          <cell r="F1268" t="str">
            <v>P</v>
          </cell>
        </row>
        <row r="1269">
          <cell r="B1269" t="str">
            <v>P</v>
          </cell>
          <cell r="C1269" t="str">
            <v>P</v>
          </cell>
          <cell r="D1269" t="str">
            <v>P</v>
          </cell>
          <cell r="E1269" t="str">
            <v>P</v>
          </cell>
          <cell r="F1269" t="str">
            <v>P</v>
          </cell>
        </row>
        <row r="1270">
          <cell r="B1270" t="str">
            <v>P</v>
          </cell>
          <cell r="C1270" t="str">
            <v>P</v>
          </cell>
          <cell r="D1270" t="str">
            <v>P</v>
          </cell>
          <cell r="E1270" t="str">
            <v>P</v>
          </cell>
          <cell r="F1270" t="str">
            <v>P</v>
          </cell>
        </row>
        <row r="1271">
          <cell r="B1271" t="str">
            <v>P</v>
          </cell>
          <cell r="C1271" t="str">
            <v>P</v>
          </cell>
          <cell r="D1271" t="str">
            <v>P</v>
          </cell>
          <cell r="E1271" t="str">
            <v>P</v>
          </cell>
          <cell r="F1271" t="str">
            <v>P</v>
          </cell>
        </row>
        <row r="1275">
          <cell r="B1275" t="str">
            <v>P</v>
          </cell>
          <cell r="C1275" t="str">
            <v>P</v>
          </cell>
          <cell r="D1275" t="str">
            <v>P</v>
          </cell>
          <cell r="E1275" t="str">
            <v>P</v>
          </cell>
          <cell r="F1275" t="str">
            <v>P</v>
          </cell>
        </row>
        <row r="1276">
          <cell r="B1276" t="str">
            <v>P</v>
          </cell>
          <cell r="C1276" t="str">
            <v>P</v>
          </cell>
          <cell r="D1276" t="str">
            <v>P</v>
          </cell>
          <cell r="E1276" t="str">
            <v>P</v>
          </cell>
          <cell r="F1276" t="str">
            <v>P</v>
          </cell>
        </row>
        <row r="1280">
          <cell r="B1280" t="str">
            <v>P</v>
          </cell>
          <cell r="C1280" t="str">
            <v>P</v>
          </cell>
          <cell r="D1280" t="str">
            <v>P</v>
          </cell>
          <cell r="E1280" t="str">
            <v>P</v>
          </cell>
          <cell r="F1280" t="str">
            <v>P</v>
          </cell>
        </row>
        <row r="1281">
          <cell r="B1281" t="str">
            <v>P</v>
          </cell>
          <cell r="C1281" t="str">
            <v>P</v>
          </cell>
          <cell r="D1281" t="str">
            <v>P</v>
          </cell>
          <cell r="E1281" t="str">
            <v>P</v>
          </cell>
          <cell r="F1281" t="str">
            <v>P</v>
          </cell>
        </row>
        <row r="1285">
          <cell r="B1285" t="str">
            <v>P</v>
          </cell>
          <cell r="C1285" t="str">
            <v>P</v>
          </cell>
          <cell r="D1285" t="str">
            <v>P</v>
          </cell>
          <cell r="E1285" t="str">
            <v>P</v>
          </cell>
          <cell r="F1285" t="str">
            <v>P</v>
          </cell>
        </row>
        <row r="1286">
          <cell r="B1286" t="str">
            <v>P</v>
          </cell>
          <cell r="C1286" t="str">
            <v>P</v>
          </cell>
          <cell r="D1286" t="str">
            <v>P</v>
          </cell>
          <cell r="E1286" t="str">
            <v>P</v>
          </cell>
          <cell r="F1286" t="str">
            <v>P</v>
          </cell>
        </row>
        <row r="1293">
          <cell r="B1293" t="str">
            <v>P</v>
          </cell>
          <cell r="C1293" t="str">
            <v>P</v>
          </cell>
          <cell r="D1293" t="str">
            <v>P</v>
          </cell>
          <cell r="E1293" t="str">
            <v>P</v>
          </cell>
          <cell r="F1293" t="str">
            <v>P</v>
          </cell>
        </row>
        <row r="1299">
          <cell r="B1299" t="str">
            <v>T</v>
          </cell>
          <cell r="C1299" t="str">
            <v>T</v>
          </cell>
          <cell r="D1299" t="str">
            <v>T</v>
          </cell>
          <cell r="E1299" t="str">
            <v>T</v>
          </cell>
          <cell r="F1299" t="str">
            <v>T</v>
          </cell>
        </row>
        <row r="1300">
          <cell r="B1300" t="str">
            <v>T</v>
          </cell>
          <cell r="C1300" t="str">
            <v>T</v>
          </cell>
          <cell r="D1300" t="str">
            <v>T</v>
          </cell>
          <cell r="E1300" t="str">
            <v>T</v>
          </cell>
          <cell r="F1300" t="str">
            <v>T</v>
          </cell>
        </row>
        <row r="1301">
          <cell r="B1301" t="str">
            <v>T</v>
          </cell>
          <cell r="C1301" t="str">
            <v>T</v>
          </cell>
          <cell r="D1301" t="str">
            <v>T</v>
          </cell>
          <cell r="E1301" t="str">
            <v>T</v>
          </cell>
          <cell r="F1301" t="str">
            <v>T</v>
          </cell>
        </row>
        <row r="1305">
          <cell r="B1305" t="str">
            <v>T</v>
          </cell>
          <cell r="C1305" t="str">
            <v>T</v>
          </cell>
          <cell r="D1305" t="str">
            <v>T</v>
          </cell>
          <cell r="E1305" t="str">
            <v>T</v>
          </cell>
          <cell r="F1305" t="str">
            <v>T</v>
          </cell>
        </row>
        <row r="1306">
          <cell r="B1306" t="str">
            <v>T</v>
          </cell>
          <cell r="C1306" t="str">
            <v>T</v>
          </cell>
          <cell r="D1306" t="str">
            <v>T</v>
          </cell>
          <cell r="E1306" t="str">
            <v>T</v>
          </cell>
          <cell r="F1306" t="str">
            <v>T</v>
          </cell>
        </row>
        <row r="1307">
          <cell r="B1307" t="str">
            <v>T</v>
          </cell>
          <cell r="C1307" t="str">
            <v>T</v>
          </cell>
          <cell r="D1307" t="str">
            <v>T</v>
          </cell>
          <cell r="E1307" t="str">
            <v>T</v>
          </cell>
          <cell r="F1307" t="str">
            <v>T</v>
          </cell>
        </row>
        <row r="1308">
          <cell r="B1308" t="str">
            <v>T</v>
          </cell>
          <cell r="C1308" t="str">
            <v>T</v>
          </cell>
          <cell r="D1308" t="str">
            <v>T</v>
          </cell>
          <cell r="E1308" t="str">
            <v>T</v>
          </cell>
          <cell r="F1308" t="str">
            <v>T</v>
          </cell>
        </row>
        <row r="1312">
          <cell r="B1312" t="str">
            <v>T</v>
          </cell>
          <cell r="C1312" t="str">
            <v>T</v>
          </cell>
          <cell r="D1312" t="str">
            <v>T</v>
          </cell>
          <cell r="E1312" t="str">
            <v>T</v>
          </cell>
          <cell r="F1312" t="str">
            <v>T</v>
          </cell>
        </row>
        <row r="1313">
          <cell r="B1313" t="str">
            <v>T</v>
          </cell>
          <cell r="C1313" t="str">
            <v>T</v>
          </cell>
          <cell r="D1313" t="str">
            <v>T</v>
          </cell>
          <cell r="E1313" t="str">
            <v>T</v>
          </cell>
          <cell r="F1313" t="str">
            <v>T</v>
          </cell>
        </row>
        <row r="1314">
          <cell r="B1314" t="str">
            <v>T</v>
          </cell>
          <cell r="C1314" t="str">
            <v>T</v>
          </cell>
          <cell r="D1314" t="str">
            <v>T</v>
          </cell>
          <cell r="E1314" t="str">
            <v>T</v>
          </cell>
          <cell r="F1314" t="str">
            <v>T</v>
          </cell>
        </row>
        <row r="1318">
          <cell r="B1318" t="str">
            <v>T</v>
          </cell>
          <cell r="C1318" t="str">
            <v>T</v>
          </cell>
          <cell r="D1318" t="str">
            <v>T</v>
          </cell>
          <cell r="E1318" t="str">
            <v>T</v>
          </cell>
          <cell r="F1318" t="str">
            <v>T</v>
          </cell>
        </row>
        <row r="1319">
          <cell r="B1319" t="str">
            <v>T</v>
          </cell>
          <cell r="C1319" t="str">
            <v>T</v>
          </cell>
          <cell r="D1319" t="str">
            <v>T</v>
          </cell>
          <cell r="E1319" t="str">
            <v>T</v>
          </cell>
          <cell r="F1319" t="str">
            <v>T</v>
          </cell>
        </row>
        <row r="1320">
          <cell r="B1320" t="str">
            <v>T</v>
          </cell>
          <cell r="C1320" t="str">
            <v>T</v>
          </cell>
          <cell r="D1320" t="str">
            <v>T</v>
          </cell>
          <cell r="E1320" t="str">
            <v>T</v>
          </cell>
          <cell r="F1320" t="str">
            <v>T</v>
          </cell>
        </row>
        <row r="1324">
          <cell r="B1324" t="str">
            <v>T</v>
          </cell>
          <cell r="C1324" t="str">
            <v>T</v>
          </cell>
          <cell r="D1324" t="str">
            <v>T</v>
          </cell>
          <cell r="E1324" t="str">
            <v>T</v>
          </cell>
          <cell r="F1324" t="str">
            <v>T</v>
          </cell>
        </row>
        <row r="1325">
          <cell r="B1325" t="str">
            <v>T</v>
          </cell>
          <cell r="C1325" t="str">
            <v>T</v>
          </cell>
          <cell r="D1325" t="str">
            <v>T</v>
          </cell>
          <cell r="E1325" t="str">
            <v>T</v>
          </cell>
          <cell r="F1325" t="str">
            <v>T</v>
          </cell>
        </row>
        <row r="1326">
          <cell r="B1326" t="str">
            <v>T</v>
          </cell>
          <cell r="C1326" t="str">
            <v>T</v>
          </cell>
          <cell r="D1326" t="str">
            <v>T</v>
          </cell>
          <cell r="E1326" t="str">
            <v>T</v>
          </cell>
          <cell r="F1326" t="str">
            <v>T</v>
          </cell>
        </row>
        <row r="1327">
          <cell r="B1327" t="str">
            <v>T</v>
          </cell>
          <cell r="C1327" t="str">
            <v>T</v>
          </cell>
          <cell r="D1327" t="str">
            <v>T</v>
          </cell>
          <cell r="E1327" t="str">
            <v>T</v>
          </cell>
          <cell r="F1327" t="str">
            <v>T</v>
          </cell>
        </row>
        <row r="1331">
          <cell r="B1331" t="str">
            <v>T</v>
          </cell>
          <cell r="C1331" t="str">
            <v>T</v>
          </cell>
          <cell r="D1331" t="str">
            <v>T</v>
          </cell>
          <cell r="E1331" t="str">
            <v>T</v>
          </cell>
          <cell r="F1331" t="str">
            <v>T</v>
          </cell>
        </row>
        <row r="1332">
          <cell r="B1332" t="str">
            <v>T</v>
          </cell>
          <cell r="C1332" t="str">
            <v>T</v>
          </cell>
          <cell r="D1332" t="str">
            <v>T</v>
          </cell>
          <cell r="E1332" t="str">
            <v>T</v>
          </cell>
          <cell r="F1332" t="str">
            <v>T</v>
          </cell>
        </row>
        <row r="1333">
          <cell r="B1333" t="str">
            <v>T</v>
          </cell>
          <cell r="C1333" t="str">
            <v>T</v>
          </cell>
          <cell r="D1333" t="str">
            <v>T</v>
          </cell>
          <cell r="E1333" t="str">
            <v>T</v>
          </cell>
          <cell r="F1333" t="str">
            <v>T</v>
          </cell>
        </row>
        <row r="1337">
          <cell r="B1337" t="str">
            <v>T</v>
          </cell>
          <cell r="C1337" t="str">
            <v>T</v>
          </cell>
          <cell r="D1337" t="str">
            <v>T</v>
          </cell>
          <cell r="E1337" t="str">
            <v>T</v>
          </cell>
          <cell r="F1337" t="str">
            <v>T</v>
          </cell>
        </row>
        <row r="1338">
          <cell r="B1338" t="str">
            <v>T</v>
          </cell>
          <cell r="C1338" t="str">
            <v>T</v>
          </cell>
          <cell r="D1338" t="str">
            <v>T</v>
          </cell>
          <cell r="E1338" t="str">
            <v>T</v>
          </cell>
          <cell r="F1338" t="str">
            <v>T</v>
          </cell>
        </row>
        <row r="1339">
          <cell r="B1339" t="str">
            <v>T</v>
          </cell>
          <cell r="C1339" t="str">
            <v>T</v>
          </cell>
          <cell r="D1339" t="str">
            <v>T</v>
          </cell>
          <cell r="E1339" t="str">
            <v>T</v>
          </cell>
          <cell r="F1339" t="str">
            <v>T</v>
          </cell>
        </row>
        <row r="1343">
          <cell r="B1343" t="str">
            <v>T</v>
          </cell>
          <cell r="C1343" t="str">
            <v>T</v>
          </cell>
          <cell r="D1343" t="str">
            <v>T</v>
          </cell>
          <cell r="E1343" t="str">
            <v>T</v>
          </cell>
          <cell r="F1343" t="str">
            <v>T</v>
          </cell>
        </row>
        <row r="1344">
          <cell r="B1344" t="str">
            <v>T</v>
          </cell>
          <cell r="C1344" t="str">
            <v>T</v>
          </cell>
          <cell r="D1344" t="str">
            <v>T</v>
          </cell>
          <cell r="E1344" t="str">
            <v>T</v>
          </cell>
          <cell r="F1344" t="str">
            <v>T</v>
          </cell>
        </row>
        <row r="1345">
          <cell r="B1345" t="str">
            <v>T</v>
          </cell>
          <cell r="C1345" t="str">
            <v>T</v>
          </cell>
          <cell r="D1345" t="str">
            <v>T</v>
          </cell>
          <cell r="E1345" t="str">
            <v>T</v>
          </cell>
          <cell r="F1345" t="str">
            <v>T</v>
          </cell>
        </row>
        <row r="1349">
          <cell r="B1349" t="str">
            <v>T</v>
          </cell>
          <cell r="C1349" t="str">
            <v>T</v>
          </cell>
          <cell r="D1349" t="str">
            <v>T</v>
          </cell>
          <cell r="E1349" t="str">
            <v>T</v>
          </cell>
          <cell r="F1349" t="str">
            <v>T</v>
          </cell>
        </row>
        <row r="1350">
          <cell r="B1350" t="str">
            <v>T</v>
          </cell>
          <cell r="C1350" t="str">
            <v>T</v>
          </cell>
          <cell r="D1350" t="str">
            <v>T</v>
          </cell>
          <cell r="E1350" t="str">
            <v>T</v>
          </cell>
          <cell r="F1350" t="str">
            <v>T</v>
          </cell>
        </row>
        <row r="1351">
          <cell r="B1351" t="str">
            <v>T</v>
          </cell>
          <cell r="C1351" t="str">
            <v>T</v>
          </cell>
          <cell r="D1351" t="str">
            <v>T</v>
          </cell>
          <cell r="E1351" t="str">
            <v>T</v>
          </cell>
          <cell r="F1351" t="str">
            <v>T</v>
          </cell>
        </row>
        <row r="1355">
          <cell r="B1355" t="str">
            <v>T</v>
          </cell>
          <cell r="C1355" t="str">
            <v>T</v>
          </cell>
          <cell r="D1355" t="str">
            <v>T</v>
          </cell>
          <cell r="E1355" t="str">
            <v>T</v>
          </cell>
          <cell r="F1355" t="str">
            <v>T</v>
          </cell>
        </row>
        <row r="1359">
          <cell r="B1359" t="str">
            <v>T</v>
          </cell>
          <cell r="C1359" t="str">
            <v>T</v>
          </cell>
          <cell r="D1359" t="str">
            <v>T</v>
          </cell>
          <cell r="E1359" t="str">
            <v>T</v>
          </cell>
          <cell r="F1359" t="str">
            <v>T</v>
          </cell>
        </row>
        <row r="1366">
          <cell r="B1366" t="str">
            <v>DPW</v>
          </cell>
          <cell r="C1366" t="str">
            <v>DPW</v>
          </cell>
          <cell r="D1366" t="str">
            <v>DPW</v>
          </cell>
          <cell r="E1366" t="str">
            <v>DPW</v>
          </cell>
          <cell r="F1366" t="str">
            <v>DPW</v>
          </cell>
          <cell r="H1366" t="str">
            <v>PLNT2</v>
          </cell>
          <cell r="I1366" t="str">
            <v>PLNT2</v>
          </cell>
          <cell r="J1366" t="str">
            <v>PLNT2</v>
          </cell>
          <cell r="K1366" t="str">
            <v>PLNT2</v>
          </cell>
          <cell r="L1366" t="str">
            <v>PLNT2</v>
          </cell>
        </row>
        <row r="1367">
          <cell r="B1367" t="str">
            <v>DPW</v>
          </cell>
          <cell r="C1367" t="str">
            <v>DPW</v>
          </cell>
          <cell r="D1367" t="str">
            <v>DPW</v>
          </cell>
          <cell r="E1367" t="str">
            <v>DPW</v>
          </cell>
          <cell r="F1367" t="str">
            <v>DPW</v>
          </cell>
          <cell r="H1367" t="str">
            <v>PLNT2</v>
          </cell>
          <cell r="I1367" t="str">
            <v>PLNT2</v>
          </cell>
          <cell r="J1367" t="str">
            <v>PLNT2</v>
          </cell>
          <cell r="K1367" t="str">
            <v>PLNT2</v>
          </cell>
          <cell r="L1367" t="str">
            <v>PLNT2</v>
          </cell>
        </row>
        <row r="1372">
          <cell r="B1372" t="str">
            <v>DPW</v>
          </cell>
          <cell r="C1372" t="str">
            <v>DPW</v>
          </cell>
          <cell r="D1372" t="str">
            <v>DPW</v>
          </cell>
          <cell r="E1372" t="str">
            <v>DPW</v>
          </cell>
          <cell r="F1372" t="str">
            <v>DPW</v>
          </cell>
          <cell r="H1372" t="str">
            <v>PLNT2</v>
          </cell>
          <cell r="I1372" t="str">
            <v>PLNT2</v>
          </cell>
          <cell r="J1372" t="str">
            <v>PLNT2</v>
          </cell>
          <cell r="K1372" t="str">
            <v>PLNT2</v>
          </cell>
          <cell r="L1372" t="str">
            <v>PLNT2</v>
          </cell>
        </row>
        <row r="1373">
          <cell r="B1373" t="str">
            <v>DPW</v>
          </cell>
          <cell r="C1373" t="str">
            <v>DPW</v>
          </cell>
          <cell r="D1373" t="str">
            <v>DPW</v>
          </cell>
          <cell r="E1373" t="str">
            <v>DPW</v>
          </cell>
          <cell r="F1373" t="str">
            <v>DPW</v>
          </cell>
          <cell r="H1373" t="str">
            <v>PLNT2</v>
          </cell>
          <cell r="I1373" t="str">
            <v>PLNT2</v>
          </cell>
          <cell r="J1373" t="str">
            <v>PLNT2</v>
          </cell>
          <cell r="K1373" t="str">
            <v>PLNT2</v>
          </cell>
          <cell r="L1373" t="str">
            <v>PLNT2</v>
          </cell>
        </row>
        <row r="1378">
          <cell r="B1378" t="str">
            <v>DPW</v>
          </cell>
          <cell r="C1378" t="str">
            <v>DPW</v>
          </cell>
          <cell r="D1378" t="str">
            <v>DPW</v>
          </cell>
          <cell r="E1378" t="str">
            <v>DPW</v>
          </cell>
          <cell r="F1378" t="str">
            <v>DPW</v>
          </cell>
          <cell r="H1378" t="str">
            <v>SUBS</v>
          </cell>
          <cell r="I1378" t="str">
            <v>SUBS</v>
          </cell>
          <cell r="J1378" t="str">
            <v>SUBS</v>
          </cell>
          <cell r="K1378" t="str">
            <v>SUBS</v>
          </cell>
          <cell r="L1378" t="str">
            <v>SUBS</v>
          </cell>
        </row>
        <row r="1379">
          <cell r="B1379" t="str">
            <v>DPW</v>
          </cell>
          <cell r="C1379" t="str">
            <v>DPW</v>
          </cell>
          <cell r="D1379" t="str">
            <v>DPW</v>
          </cell>
          <cell r="E1379" t="str">
            <v>DPW</v>
          </cell>
          <cell r="F1379" t="str">
            <v>DPW</v>
          </cell>
          <cell r="H1379" t="str">
            <v>SUBS</v>
          </cell>
          <cell r="I1379" t="str">
            <v>SUBS</v>
          </cell>
          <cell r="J1379" t="str">
            <v>SUBS</v>
          </cell>
          <cell r="K1379" t="str">
            <v>SUBS</v>
          </cell>
          <cell r="L1379" t="str">
            <v>SUBS</v>
          </cell>
        </row>
        <row r="1384">
          <cell r="B1384" t="str">
            <v>DPW</v>
          </cell>
          <cell r="C1384" t="str">
            <v>DPW</v>
          </cell>
          <cell r="D1384" t="str">
            <v>DPW</v>
          </cell>
          <cell r="E1384" t="str">
            <v>DPW</v>
          </cell>
          <cell r="F1384" t="str">
            <v>DPW</v>
          </cell>
          <cell r="H1384" t="str">
            <v>PC</v>
          </cell>
          <cell r="I1384" t="str">
            <v>PC</v>
          </cell>
          <cell r="J1384" t="str">
            <v>PC</v>
          </cell>
          <cell r="K1384" t="str">
            <v>PC</v>
          </cell>
          <cell r="L1384" t="str">
            <v>PC</v>
          </cell>
        </row>
        <row r="1385">
          <cell r="B1385" t="str">
            <v>DPW</v>
          </cell>
          <cell r="C1385" t="str">
            <v>DPW</v>
          </cell>
          <cell r="D1385" t="str">
            <v>DPW</v>
          </cell>
          <cell r="E1385" t="str">
            <v>DPW</v>
          </cell>
          <cell r="F1385" t="str">
            <v>DPW</v>
          </cell>
          <cell r="H1385" t="str">
            <v>PC</v>
          </cell>
          <cell r="I1385" t="str">
            <v>PC</v>
          </cell>
          <cell r="J1385" t="str">
            <v>PC</v>
          </cell>
          <cell r="K1385" t="str">
            <v>PC</v>
          </cell>
          <cell r="L1385" t="str">
            <v>PC</v>
          </cell>
        </row>
        <row r="1386">
          <cell r="B1386" t="str">
            <v>DPW</v>
          </cell>
          <cell r="C1386" t="str">
            <v>DPW</v>
          </cell>
          <cell r="D1386" t="str">
            <v>DPW</v>
          </cell>
          <cell r="E1386" t="str">
            <v>DPW</v>
          </cell>
          <cell r="F1386" t="str">
            <v>DPW</v>
          </cell>
          <cell r="H1386" t="str">
            <v>PC</v>
          </cell>
          <cell r="I1386" t="str">
            <v>PC</v>
          </cell>
          <cell r="J1386" t="str">
            <v>PC</v>
          </cell>
          <cell r="K1386" t="str">
            <v>PC</v>
          </cell>
          <cell r="L1386" t="str">
            <v>PC</v>
          </cell>
        </row>
        <row r="1391">
          <cell r="B1391" t="str">
            <v>DPW</v>
          </cell>
          <cell r="C1391" t="str">
            <v>DPW</v>
          </cell>
          <cell r="D1391" t="str">
            <v>DPW</v>
          </cell>
          <cell r="E1391" t="str">
            <v>DPW</v>
          </cell>
          <cell r="F1391" t="str">
            <v>DPW</v>
          </cell>
          <cell r="H1391" t="str">
            <v>PC</v>
          </cell>
          <cell r="I1391" t="str">
            <v>PC</v>
          </cell>
          <cell r="J1391" t="str">
            <v>PC</v>
          </cell>
          <cell r="K1391" t="str">
            <v>PC</v>
          </cell>
          <cell r="L1391" t="str">
            <v>PC</v>
          </cell>
        </row>
        <row r="1392">
          <cell r="B1392" t="str">
            <v>DPW</v>
          </cell>
          <cell r="C1392" t="str">
            <v>DPW</v>
          </cell>
          <cell r="D1392" t="str">
            <v>DPW</v>
          </cell>
          <cell r="E1392" t="str">
            <v>DPW</v>
          </cell>
          <cell r="F1392" t="str">
            <v>DPW</v>
          </cell>
          <cell r="H1392" t="str">
            <v>PC</v>
          </cell>
          <cell r="I1392" t="str">
            <v>PC</v>
          </cell>
          <cell r="J1392" t="str">
            <v>PC</v>
          </cell>
          <cell r="K1392" t="str">
            <v>PC</v>
          </cell>
          <cell r="L1392" t="str">
            <v>PC</v>
          </cell>
        </row>
        <row r="1393">
          <cell r="B1393" t="str">
            <v>DPW</v>
          </cell>
          <cell r="C1393" t="str">
            <v>DPW</v>
          </cell>
          <cell r="D1393" t="str">
            <v>DPW</v>
          </cell>
          <cell r="E1393" t="str">
            <v>DPW</v>
          </cell>
          <cell r="F1393" t="str">
            <v>DPW</v>
          </cell>
          <cell r="H1393" t="str">
            <v>PC</v>
          </cell>
          <cell r="I1393" t="str">
            <v>PC</v>
          </cell>
          <cell r="J1393" t="str">
            <v>PC</v>
          </cell>
          <cell r="K1393" t="str">
            <v>PC</v>
          </cell>
          <cell r="L1393" t="str">
            <v>PC</v>
          </cell>
        </row>
        <row r="1398">
          <cell r="B1398" t="str">
            <v>DPW</v>
          </cell>
          <cell r="C1398" t="str">
            <v>DPW</v>
          </cell>
          <cell r="D1398" t="str">
            <v>DPW</v>
          </cell>
          <cell r="E1398" t="str">
            <v>DPW</v>
          </cell>
          <cell r="F1398" t="str">
            <v>DPW</v>
          </cell>
          <cell r="H1398" t="str">
            <v>PC</v>
          </cell>
          <cell r="I1398" t="str">
            <v>PC</v>
          </cell>
          <cell r="J1398" t="str">
            <v>PC</v>
          </cell>
          <cell r="K1398" t="str">
            <v>PC</v>
          </cell>
          <cell r="L1398" t="str">
            <v>PC</v>
          </cell>
        </row>
        <row r="1399">
          <cell r="B1399" t="str">
            <v>DPW</v>
          </cell>
          <cell r="C1399" t="str">
            <v>DPW</v>
          </cell>
          <cell r="D1399" t="str">
            <v>DPW</v>
          </cell>
          <cell r="E1399" t="str">
            <v>DPW</v>
          </cell>
          <cell r="F1399" t="str">
            <v>DPW</v>
          </cell>
          <cell r="H1399" t="str">
            <v>PC</v>
          </cell>
          <cell r="I1399" t="str">
            <v>PC</v>
          </cell>
          <cell r="J1399" t="str">
            <v>PC</v>
          </cell>
          <cell r="K1399" t="str">
            <v>PC</v>
          </cell>
          <cell r="L1399" t="str">
            <v>PC</v>
          </cell>
        </row>
        <row r="1400">
          <cell r="B1400" t="str">
            <v>DPW</v>
          </cell>
          <cell r="C1400" t="str">
            <v>DPW</v>
          </cell>
          <cell r="D1400" t="str">
            <v>DPW</v>
          </cell>
          <cell r="E1400" t="str">
            <v>DPW</v>
          </cell>
          <cell r="F1400" t="str">
            <v>DPW</v>
          </cell>
          <cell r="H1400" t="str">
            <v>PC</v>
          </cell>
          <cell r="I1400" t="str">
            <v>PC</v>
          </cell>
          <cell r="J1400" t="str">
            <v>PC</v>
          </cell>
          <cell r="K1400" t="str">
            <v>PC</v>
          </cell>
          <cell r="L1400" t="str">
            <v>PC</v>
          </cell>
        </row>
        <row r="1405">
          <cell r="B1405" t="str">
            <v>DPW</v>
          </cell>
          <cell r="C1405" t="str">
            <v>DPW</v>
          </cell>
          <cell r="D1405" t="str">
            <v>DPW</v>
          </cell>
          <cell r="E1405" t="str">
            <v>DPW</v>
          </cell>
          <cell r="F1405" t="str">
            <v>DPW</v>
          </cell>
          <cell r="H1405" t="str">
            <v>PC</v>
          </cell>
          <cell r="I1405" t="str">
            <v>PC</v>
          </cell>
          <cell r="J1405" t="str">
            <v>PC</v>
          </cell>
          <cell r="K1405" t="str">
            <v>PC</v>
          </cell>
          <cell r="L1405" t="str">
            <v>PC</v>
          </cell>
        </row>
        <row r="1406">
          <cell r="B1406" t="str">
            <v>DPW</v>
          </cell>
          <cell r="C1406" t="str">
            <v>DPW</v>
          </cell>
          <cell r="D1406" t="str">
            <v>DPW</v>
          </cell>
          <cell r="E1406" t="str">
            <v>DPW</v>
          </cell>
          <cell r="F1406" t="str">
            <v>DPW</v>
          </cell>
          <cell r="H1406" t="str">
            <v>PC</v>
          </cell>
          <cell r="I1406" t="str">
            <v>PC</v>
          </cell>
          <cell r="J1406" t="str">
            <v>PC</v>
          </cell>
          <cell r="K1406" t="str">
            <v>PC</v>
          </cell>
          <cell r="L1406" t="str">
            <v>PC</v>
          </cell>
        </row>
        <row r="1407">
          <cell r="B1407" t="str">
            <v>DPW</v>
          </cell>
          <cell r="C1407" t="str">
            <v>DPW</v>
          </cell>
          <cell r="D1407" t="str">
            <v>DPW</v>
          </cell>
          <cell r="E1407" t="str">
            <v>DPW</v>
          </cell>
          <cell r="F1407" t="str">
            <v>DPW</v>
          </cell>
          <cell r="H1407" t="str">
            <v>PC</v>
          </cell>
          <cell r="I1407" t="str">
            <v>PC</v>
          </cell>
          <cell r="J1407" t="str">
            <v>PC</v>
          </cell>
          <cell r="K1407" t="str">
            <v>PC</v>
          </cell>
          <cell r="L1407" t="str">
            <v>PC</v>
          </cell>
        </row>
        <row r="1412">
          <cell r="B1412" t="str">
            <v>DPW</v>
          </cell>
          <cell r="C1412" t="str">
            <v>DPW</v>
          </cell>
          <cell r="D1412" t="str">
            <v>DPW</v>
          </cell>
          <cell r="E1412" t="str">
            <v>DPW</v>
          </cell>
          <cell r="F1412" t="str">
            <v>DPW</v>
          </cell>
          <cell r="H1412" t="str">
            <v>XFMR</v>
          </cell>
          <cell r="I1412" t="str">
            <v>XFMR</v>
          </cell>
          <cell r="J1412" t="str">
            <v>XFMR</v>
          </cell>
          <cell r="K1412" t="str">
            <v>XFMR</v>
          </cell>
          <cell r="L1412" t="str">
            <v>XFMR</v>
          </cell>
        </row>
        <row r="1413">
          <cell r="B1413" t="str">
            <v>DPW</v>
          </cell>
          <cell r="C1413" t="str">
            <v>DPW</v>
          </cell>
          <cell r="D1413" t="str">
            <v>DPW</v>
          </cell>
          <cell r="E1413" t="str">
            <v>DPW</v>
          </cell>
          <cell r="F1413" t="str">
            <v>DPW</v>
          </cell>
          <cell r="H1413" t="str">
            <v>XFMR</v>
          </cell>
          <cell r="I1413" t="str">
            <v>XFMR</v>
          </cell>
          <cell r="J1413" t="str">
            <v>XFMR</v>
          </cell>
          <cell r="K1413" t="str">
            <v>XFMR</v>
          </cell>
          <cell r="L1413" t="str">
            <v>XFMR</v>
          </cell>
        </row>
        <row r="1418">
          <cell r="B1418" t="str">
            <v>DPW</v>
          </cell>
          <cell r="C1418" t="str">
            <v>DPW</v>
          </cell>
          <cell r="D1418" t="str">
            <v>DPW</v>
          </cell>
          <cell r="E1418" t="str">
            <v>DPW</v>
          </cell>
          <cell r="F1418" t="str">
            <v>DPW</v>
          </cell>
          <cell r="H1418" t="str">
            <v>SERV</v>
          </cell>
          <cell r="I1418" t="str">
            <v>SERV</v>
          </cell>
          <cell r="J1418" t="str">
            <v>SERV</v>
          </cell>
          <cell r="K1418" t="str">
            <v>SERV</v>
          </cell>
          <cell r="L1418" t="str">
            <v>SERV</v>
          </cell>
        </row>
        <row r="1419">
          <cell r="B1419" t="str">
            <v>DPW</v>
          </cell>
          <cell r="C1419" t="str">
            <v>DPW</v>
          </cell>
          <cell r="D1419" t="str">
            <v>DPW</v>
          </cell>
          <cell r="E1419" t="str">
            <v>DPW</v>
          </cell>
          <cell r="F1419" t="str">
            <v>DPW</v>
          </cell>
          <cell r="H1419" t="str">
            <v>SERV</v>
          </cell>
          <cell r="I1419" t="str">
            <v>SERV</v>
          </cell>
          <cell r="J1419" t="str">
            <v>SERV</v>
          </cell>
          <cell r="K1419" t="str">
            <v>SERV</v>
          </cell>
          <cell r="L1419" t="str">
            <v>SERV</v>
          </cell>
        </row>
        <row r="1420">
          <cell r="B1420" t="str">
            <v>DPW</v>
          </cell>
          <cell r="C1420" t="str">
            <v>DPW</v>
          </cell>
          <cell r="D1420" t="str">
            <v>DPW</v>
          </cell>
          <cell r="E1420" t="str">
            <v>DPW</v>
          </cell>
          <cell r="F1420" t="str">
            <v>DPW</v>
          </cell>
          <cell r="H1420" t="str">
            <v>SERV</v>
          </cell>
          <cell r="I1420" t="str">
            <v>SERV</v>
          </cell>
          <cell r="J1420" t="str">
            <v>SERV</v>
          </cell>
          <cell r="K1420" t="str">
            <v>SERV</v>
          </cell>
          <cell r="L1420" t="str">
            <v>SERV</v>
          </cell>
        </row>
        <row r="1425">
          <cell r="B1425" t="str">
            <v>DPW</v>
          </cell>
          <cell r="C1425" t="str">
            <v>DPW</v>
          </cell>
          <cell r="D1425" t="str">
            <v>DPW</v>
          </cell>
          <cell r="E1425" t="str">
            <v>DPW</v>
          </cell>
          <cell r="F1425" t="str">
            <v>DPW</v>
          </cell>
          <cell r="H1425" t="str">
            <v>METR</v>
          </cell>
          <cell r="I1425" t="str">
            <v>METR</v>
          </cell>
          <cell r="J1425" t="str">
            <v>METR</v>
          </cell>
          <cell r="K1425" t="str">
            <v>METR</v>
          </cell>
          <cell r="L1425" t="str">
            <v>METR</v>
          </cell>
        </row>
        <row r="1426">
          <cell r="B1426" t="str">
            <v>DPW</v>
          </cell>
          <cell r="C1426" t="str">
            <v>DPW</v>
          </cell>
          <cell r="D1426" t="str">
            <v>DPW</v>
          </cell>
          <cell r="E1426" t="str">
            <v>DPW</v>
          </cell>
          <cell r="F1426" t="str">
            <v>DPW</v>
          </cell>
          <cell r="H1426" t="str">
            <v>METR</v>
          </cell>
          <cell r="I1426" t="str">
            <v>METR</v>
          </cell>
          <cell r="J1426" t="str">
            <v>METR</v>
          </cell>
          <cell r="K1426" t="str">
            <v>METR</v>
          </cell>
          <cell r="L1426" t="str">
            <v>METR</v>
          </cell>
        </row>
        <row r="1431">
          <cell r="B1431" t="str">
            <v>DPW</v>
          </cell>
          <cell r="C1431" t="str">
            <v>DPW</v>
          </cell>
          <cell r="D1431" t="str">
            <v>DPW</v>
          </cell>
          <cell r="E1431" t="str">
            <v>DPW</v>
          </cell>
          <cell r="F1431" t="str">
            <v>DPW</v>
          </cell>
          <cell r="H1431" t="str">
            <v>PC</v>
          </cell>
          <cell r="I1431" t="str">
            <v>PC</v>
          </cell>
          <cell r="J1431" t="str">
            <v>PC</v>
          </cell>
          <cell r="K1431" t="str">
            <v>PC</v>
          </cell>
          <cell r="L1431" t="str">
            <v>PC</v>
          </cell>
        </row>
        <row r="1432">
          <cell r="B1432" t="str">
            <v>DPW</v>
          </cell>
          <cell r="C1432" t="str">
            <v>DPW</v>
          </cell>
          <cell r="D1432" t="str">
            <v>DPW</v>
          </cell>
          <cell r="E1432" t="str">
            <v>DPW</v>
          </cell>
          <cell r="F1432" t="str">
            <v>DPW</v>
          </cell>
          <cell r="H1432" t="str">
            <v>PC</v>
          </cell>
          <cell r="I1432" t="str">
            <v>PC</v>
          </cell>
          <cell r="J1432" t="str">
            <v>PC</v>
          </cell>
          <cell r="K1432" t="str">
            <v>PC</v>
          </cell>
          <cell r="L1432" t="str">
            <v>PC</v>
          </cell>
        </row>
        <row r="1433">
          <cell r="B1433" t="str">
            <v>DPW</v>
          </cell>
          <cell r="C1433" t="str">
            <v>DPW</v>
          </cell>
          <cell r="D1433" t="str">
            <v>DPW</v>
          </cell>
          <cell r="E1433" t="str">
            <v>DPW</v>
          </cell>
          <cell r="F1433" t="str">
            <v>DPW</v>
          </cell>
          <cell r="H1433" t="str">
            <v>PC</v>
          </cell>
          <cell r="I1433" t="str">
            <v>PC</v>
          </cell>
          <cell r="J1433" t="str">
            <v>PC</v>
          </cell>
          <cell r="K1433" t="str">
            <v>PC</v>
          </cell>
          <cell r="L1433" t="str">
            <v>PC</v>
          </cell>
        </row>
        <row r="1438">
          <cell r="B1438" t="str">
            <v>DPW</v>
          </cell>
          <cell r="C1438" t="str">
            <v>DPW</v>
          </cell>
          <cell r="D1438" t="str">
            <v>DPW</v>
          </cell>
          <cell r="E1438" t="str">
            <v>DPW</v>
          </cell>
          <cell r="F1438" t="str">
            <v>DPW</v>
          </cell>
          <cell r="H1438" t="str">
            <v>PLNT2</v>
          </cell>
          <cell r="I1438" t="str">
            <v>PLNT2</v>
          </cell>
          <cell r="J1438" t="str">
            <v>PLNT2</v>
          </cell>
          <cell r="K1438" t="str">
            <v>PLNT2</v>
          </cell>
          <cell r="L1438" t="str">
            <v>PLNT2</v>
          </cell>
        </row>
        <row r="1439">
          <cell r="B1439" t="str">
            <v>DPW</v>
          </cell>
          <cell r="C1439" t="str">
            <v>DPW</v>
          </cell>
          <cell r="D1439" t="str">
            <v>DPW</v>
          </cell>
          <cell r="E1439" t="str">
            <v>DPW</v>
          </cell>
          <cell r="F1439" t="str">
            <v>DPW</v>
          </cell>
          <cell r="H1439" t="str">
            <v>PLNT2</v>
          </cell>
          <cell r="I1439" t="str">
            <v>PLNT2</v>
          </cell>
          <cell r="J1439" t="str">
            <v>PLNT2</v>
          </cell>
          <cell r="K1439" t="str">
            <v>PLNT2</v>
          </cell>
          <cell r="L1439" t="str">
            <v>PLNT2</v>
          </cell>
        </row>
        <row r="1440">
          <cell r="B1440" t="str">
            <v>DPW</v>
          </cell>
          <cell r="C1440" t="str">
            <v>DPW</v>
          </cell>
          <cell r="D1440" t="str">
            <v>DPW</v>
          </cell>
          <cell r="E1440" t="str">
            <v>DPW</v>
          </cell>
          <cell r="F1440" t="str">
            <v>DPW</v>
          </cell>
          <cell r="H1440" t="str">
            <v>PLNT2</v>
          </cell>
          <cell r="I1440" t="str">
            <v>PLNT2</v>
          </cell>
          <cell r="J1440" t="str">
            <v>PLNT2</v>
          </cell>
          <cell r="K1440" t="str">
            <v>PLNT2</v>
          </cell>
          <cell r="L1440" t="str">
            <v>PLNT2</v>
          </cell>
        </row>
        <row r="1444">
          <cell r="B1444" t="str">
            <v>DPW</v>
          </cell>
          <cell r="C1444" t="str">
            <v>DPW</v>
          </cell>
          <cell r="D1444" t="str">
            <v>DPW</v>
          </cell>
          <cell r="E1444" t="str">
            <v>DPW</v>
          </cell>
          <cell r="F1444" t="str">
            <v>DPW</v>
          </cell>
          <cell r="H1444" t="str">
            <v>PC</v>
          </cell>
          <cell r="I1444" t="str">
            <v>PC</v>
          </cell>
          <cell r="J1444" t="str">
            <v>PC</v>
          </cell>
          <cell r="K1444" t="str">
            <v>PC</v>
          </cell>
          <cell r="L1444" t="str">
            <v>PC</v>
          </cell>
        </row>
        <row r="1445">
          <cell r="B1445" t="str">
            <v>DPW</v>
          </cell>
          <cell r="C1445" t="str">
            <v>DPW</v>
          </cell>
          <cell r="D1445" t="str">
            <v>DPW</v>
          </cell>
          <cell r="E1445" t="str">
            <v>DPW</v>
          </cell>
          <cell r="F1445" t="str">
            <v>DPW</v>
          </cell>
          <cell r="H1445" t="str">
            <v>PC</v>
          </cell>
          <cell r="I1445" t="str">
            <v>PC</v>
          </cell>
          <cell r="J1445" t="str">
            <v>PC</v>
          </cell>
          <cell r="K1445" t="str">
            <v>PC</v>
          </cell>
          <cell r="L1445" t="str">
            <v>PC</v>
          </cell>
        </row>
        <row r="1446">
          <cell r="B1446" t="str">
            <v>DPW</v>
          </cell>
          <cell r="C1446" t="str">
            <v>DPW</v>
          </cell>
          <cell r="D1446" t="str">
            <v>DPW</v>
          </cell>
          <cell r="E1446" t="str">
            <v>DPW</v>
          </cell>
          <cell r="F1446" t="str">
            <v>DPW</v>
          </cell>
          <cell r="H1446" t="str">
            <v>PC</v>
          </cell>
          <cell r="I1446" t="str">
            <v>PC</v>
          </cell>
          <cell r="J1446" t="str">
            <v>PC</v>
          </cell>
          <cell r="K1446" t="str">
            <v>PC</v>
          </cell>
          <cell r="L1446" t="str">
            <v>PC</v>
          </cell>
        </row>
        <row r="1450">
          <cell r="B1450" t="str">
            <v>DPW</v>
          </cell>
          <cell r="C1450" t="str">
            <v>DPW</v>
          </cell>
          <cell r="D1450" t="str">
            <v>DPW</v>
          </cell>
          <cell r="E1450" t="str">
            <v>DPW</v>
          </cell>
          <cell r="F1450" t="str">
            <v>DPW</v>
          </cell>
          <cell r="H1450" t="str">
            <v>PLNT2</v>
          </cell>
          <cell r="I1450" t="str">
            <v>PLNT2</v>
          </cell>
          <cell r="J1450" t="str">
            <v>PLNT2</v>
          </cell>
          <cell r="K1450" t="str">
            <v>PLNT2</v>
          </cell>
          <cell r="L1450" t="str">
            <v>PLNT2</v>
          </cell>
        </row>
        <row r="1454">
          <cell r="B1454" t="str">
            <v>DPW</v>
          </cell>
          <cell r="C1454" t="str">
            <v>DPW</v>
          </cell>
          <cell r="D1454" t="str">
            <v>DPW</v>
          </cell>
          <cell r="E1454" t="str">
            <v>DPW</v>
          </cell>
          <cell r="F1454" t="str">
            <v>DPW</v>
          </cell>
          <cell r="H1454" t="str">
            <v>PLNT2</v>
          </cell>
          <cell r="I1454" t="str">
            <v>PLNT2</v>
          </cell>
          <cell r="J1454" t="str">
            <v>PLNT2</v>
          </cell>
          <cell r="K1454" t="str">
            <v>PLNT2</v>
          </cell>
          <cell r="L1454" t="str">
            <v>PLNT2</v>
          </cell>
        </row>
        <row r="1461">
          <cell r="B1461" t="str">
            <v>G-SITUS</v>
          </cell>
          <cell r="C1461" t="str">
            <v>G-SITUS</v>
          </cell>
          <cell r="D1461" t="str">
            <v>G-SITUS</v>
          </cell>
          <cell r="E1461" t="str">
            <v>G-SITUS</v>
          </cell>
          <cell r="F1461" t="str">
            <v>G-SITUS</v>
          </cell>
          <cell r="H1461" t="str">
            <v>PLNT</v>
          </cell>
          <cell r="I1461" t="str">
            <v>PLNT</v>
          </cell>
          <cell r="J1461" t="str">
            <v>PLNT</v>
          </cell>
          <cell r="K1461" t="str">
            <v>PLNT</v>
          </cell>
          <cell r="L1461" t="str">
            <v>PLNT</v>
          </cell>
        </row>
        <row r="1462">
          <cell r="B1462" t="str">
            <v>CUST</v>
          </cell>
          <cell r="C1462" t="str">
            <v>CUST</v>
          </cell>
          <cell r="D1462" t="str">
            <v>CUST</v>
          </cell>
          <cell r="E1462" t="str">
            <v>CUST</v>
          </cell>
          <cell r="F1462" t="str">
            <v>CUST</v>
          </cell>
          <cell r="H1462" t="str">
            <v>CUST</v>
          </cell>
          <cell r="I1462" t="str">
            <v>CUST</v>
          </cell>
          <cell r="J1462" t="str">
            <v>CUST</v>
          </cell>
          <cell r="K1462" t="str">
            <v>CUST</v>
          </cell>
          <cell r="L1462" t="str">
            <v>CUST</v>
          </cell>
        </row>
        <row r="1463">
          <cell r="B1463" t="str">
            <v>G-DGU</v>
          </cell>
          <cell r="C1463" t="str">
            <v>G-DGU</v>
          </cell>
          <cell r="D1463" t="str">
            <v>G-DGU</v>
          </cell>
          <cell r="E1463" t="str">
            <v>G-DGU</v>
          </cell>
          <cell r="F1463" t="str">
            <v>G-DGU</v>
          </cell>
          <cell r="H1463" t="str">
            <v>PLNT</v>
          </cell>
          <cell r="I1463" t="str">
            <v>PLNT</v>
          </cell>
          <cell r="J1463" t="str">
            <v>PLNT</v>
          </cell>
          <cell r="K1463" t="str">
            <v>PLNT</v>
          </cell>
          <cell r="L1463" t="str">
            <v>PLNT</v>
          </cell>
        </row>
        <row r="1464">
          <cell r="B1464" t="str">
            <v>G-SG</v>
          </cell>
          <cell r="C1464" t="str">
            <v>G-SG</v>
          </cell>
          <cell r="D1464" t="str">
            <v>G-SG</v>
          </cell>
          <cell r="E1464" t="str">
            <v>G-SG</v>
          </cell>
          <cell r="F1464" t="str">
            <v>G-SG</v>
          </cell>
          <cell r="H1464" t="str">
            <v>PLNT</v>
          </cell>
          <cell r="I1464" t="str">
            <v>PLNT</v>
          </cell>
          <cell r="J1464" t="str">
            <v>PLNT</v>
          </cell>
          <cell r="K1464" t="str">
            <v>PLNT</v>
          </cell>
          <cell r="L1464" t="str">
            <v>PLNT</v>
          </cell>
        </row>
        <row r="1465">
          <cell r="B1465" t="str">
            <v>PTD</v>
          </cell>
          <cell r="C1465" t="str">
            <v>PTD</v>
          </cell>
          <cell r="D1465" t="str">
            <v>PTD</v>
          </cell>
          <cell r="E1465" t="str">
            <v>PTD</v>
          </cell>
          <cell r="F1465" t="str">
            <v>PTD</v>
          </cell>
          <cell r="H1465" t="str">
            <v>PLNT</v>
          </cell>
          <cell r="I1465" t="str">
            <v>PLNT</v>
          </cell>
          <cell r="J1465" t="str">
            <v>PLNT</v>
          </cell>
          <cell r="K1465" t="str">
            <v>PLNT</v>
          </cell>
          <cell r="L1465" t="str">
            <v>PLNT</v>
          </cell>
        </row>
        <row r="1469">
          <cell r="B1469" t="str">
            <v>G-SITUS</v>
          </cell>
          <cell r="C1469" t="str">
            <v>G-SITUS</v>
          </cell>
          <cell r="D1469" t="str">
            <v>G-SITUS</v>
          </cell>
          <cell r="E1469" t="str">
            <v>G-SITUS</v>
          </cell>
          <cell r="F1469" t="str">
            <v>G-SITUS</v>
          </cell>
          <cell r="H1469" t="str">
            <v>PLNT</v>
          </cell>
          <cell r="I1469" t="str">
            <v>PLNT</v>
          </cell>
          <cell r="J1469" t="str">
            <v>PLNT</v>
          </cell>
          <cell r="K1469" t="str">
            <v>PLNT</v>
          </cell>
          <cell r="L1469" t="str">
            <v>PLNT</v>
          </cell>
        </row>
        <row r="1470">
          <cell r="B1470" t="str">
            <v>G-DGP</v>
          </cell>
          <cell r="C1470" t="str">
            <v>G-DGP</v>
          </cell>
          <cell r="D1470" t="str">
            <v>G-DGP</v>
          </cell>
          <cell r="E1470" t="str">
            <v>G-DGP</v>
          </cell>
          <cell r="F1470" t="str">
            <v>G-DGP</v>
          </cell>
          <cell r="H1470" t="str">
            <v>PLNT</v>
          </cell>
          <cell r="I1470" t="str">
            <v>PLNT</v>
          </cell>
          <cell r="J1470" t="str">
            <v>PLNT</v>
          </cell>
          <cell r="K1470" t="str">
            <v>PLNT</v>
          </cell>
          <cell r="L1470" t="str">
            <v>PLNT</v>
          </cell>
        </row>
        <row r="1471">
          <cell r="B1471" t="str">
            <v>G-DGU</v>
          </cell>
          <cell r="C1471" t="str">
            <v>G-DGU</v>
          </cell>
          <cell r="D1471" t="str">
            <v>G-DGU</v>
          </cell>
          <cell r="E1471" t="str">
            <v>G-DGU</v>
          </cell>
          <cell r="F1471" t="str">
            <v>G-DGU</v>
          </cell>
          <cell r="H1471" t="str">
            <v>PLNT</v>
          </cell>
          <cell r="I1471" t="str">
            <v>PLNT</v>
          </cell>
          <cell r="J1471" t="str">
            <v>PLNT</v>
          </cell>
          <cell r="K1471" t="str">
            <v>PLNT</v>
          </cell>
          <cell r="L1471" t="str">
            <v>PLNT</v>
          </cell>
        </row>
        <row r="1472">
          <cell r="B1472" t="str">
            <v>CUST</v>
          </cell>
          <cell r="C1472" t="str">
            <v>CUST</v>
          </cell>
          <cell r="D1472" t="str">
            <v>CUST</v>
          </cell>
          <cell r="E1472" t="str">
            <v>CUST</v>
          </cell>
          <cell r="F1472" t="str">
            <v>CUST</v>
          </cell>
          <cell r="H1472" t="str">
            <v>CUST</v>
          </cell>
          <cell r="I1472" t="str">
            <v>CUST</v>
          </cell>
          <cell r="J1472" t="str">
            <v>CUST</v>
          </cell>
          <cell r="K1472" t="str">
            <v>CUST</v>
          </cell>
          <cell r="L1472" t="str">
            <v>CUST</v>
          </cell>
        </row>
        <row r="1473">
          <cell r="B1473" t="str">
            <v>G-SG</v>
          </cell>
          <cell r="C1473" t="str">
            <v>G-SG</v>
          </cell>
          <cell r="D1473" t="str">
            <v>G-SG</v>
          </cell>
          <cell r="E1473" t="str">
            <v>G-SG</v>
          </cell>
          <cell r="F1473" t="str">
            <v>G-SG</v>
          </cell>
          <cell r="H1473" t="str">
            <v>PLNT</v>
          </cell>
          <cell r="I1473" t="str">
            <v>PLNT</v>
          </cell>
          <cell r="J1473" t="str">
            <v>PLNT</v>
          </cell>
          <cell r="K1473" t="str">
            <v>PLNT</v>
          </cell>
          <cell r="L1473" t="str">
            <v>PLNT</v>
          </cell>
        </row>
        <row r="1474">
          <cell r="B1474" t="str">
            <v>G-SG</v>
          </cell>
          <cell r="C1474" t="str">
            <v>G-SG</v>
          </cell>
          <cell r="D1474" t="str">
            <v>G-SG</v>
          </cell>
          <cell r="E1474" t="str">
            <v>G-SG</v>
          </cell>
          <cell r="F1474" t="str">
            <v>G-SG</v>
          </cell>
          <cell r="H1474" t="str">
            <v>PLNT</v>
          </cell>
          <cell r="I1474" t="str">
            <v>PLNT</v>
          </cell>
          <cell r="J1474" t="str">
            <v>PLNT</v>
          </cell>
          <cell r="K1474" t="str">
            <v>PLNT</v>
          </cell>
          <cell r="L1474" t="str">
            <v>PLNT</v>
          </cell>
        </row>
        <row r="1475">
          <cell r="B1475" t="str">
            <v>PTD</v>
          </cell>
          <cell r="C1475" t="str">
            <v>PTD</v>
          </cell>
          <cell r="D1475" t="str">
            <v>PTD</v>
          </cell>
          <cell r="E1475" t="str">
            <v>PTD</v>
          </cell>
          <cell r="F1475" t="str">
            <v>PTD</v>
          </cell>
          <cell r="H1475" t="str">
            <v>PLNT</v>
          </cell>
          <cell r="I1475" t="str">
            <v>PLNT</v>
          </cell>
          <cell r="J1475" t="str">
            <v>PLNT</v>
          </cell>
          <cell r="K1475" t="str">
            <v>PLNT</v>
          </cell>
          <cell r="L1475" t="str">
            <v>PLNT</v>
          </cell>
        </row>
        <row r="1479">
          <cell r="B1479" t="str">
            <v>G-SITUS</v>
          </cell>
          <cell r="C1479" t="str">
            <v>G-SITUS</v>
          </cell>
          <cell r="D1479" t="str">
            <v>G-SITUS</v>
          </cell>
          <cell r="E1479" t="str">
            <v>G-SITUS</v>
          </cell>
          <cell r="F1479" t="str">
            <v>G-SITUS</v>
          </cell>
          <cell r="H1479" t="str">
            <v>PLNT</v>
          </cell>
          <cell r="I1479" t="str">
            <v>PLNT</v>
          </cell>
          <cell r="J1479" t="str">
            <v>PLNT</v>
          </cell>
          <cell r="K1479" t="str">
            <v>PLNT</v>
          </cell>
          <cell r="L1479" t="str">
            <v>PLNT</v>
          </cell>
        </row>
        <row r="1480">
          <cell r="B1480" t="str">
            <v>G-DGP</v>
          </cell>
          <cell r="C1480" t="str">
            <v>G-DGP</v>
          </cell>
          <cell r="D1480" t="str">
            <v>G-DGP</v>
          </cell>
          <cell r="E1480" t="str">
            <v>G-DGP</v>
          </cell>
          <cell r="F1480" t="str">
            <v>G-DGP</v>
          </cell>
          <cell r="H1480" t="str">
            <v>PLNT</v>
          </cell>
          <cell r="I1480" t="str">
            <v>PLNT</v>
          </cell>
          <cell r="J1480" t="str">
            <v>PLNT</v>
          </cell>
          <cell r="K1480" t="str">
            <v>PLNT</v>
          </cell>
          <cell r="L1480" t="str">
            <v>PLNT</v>
          </cell>
        </row>
        <row r="1481">
          <cell r="B1481" t="str">
            <v>G-DGU</v>
          </cell>
          <cell r="C1481" t="str">
            <v>G-DGU</v>
          </cell>
          <cell r="D1481" t="str">
            <v>G-DGU</v>
          </cell>
          <cell r="E1481" t="str">
            <v>G-DGU</v>
          </cell>
          <cell r="F1481" t="str">
            <v>G-DGU</v>
          </cell>
          <cell r="H1481" t="str">
            <v>PLNT</v>
          </cell>
          <cell r="I1481" t="str">
            <v>PLNT</v>
          </cell>
          <cell r="J1481" t="str">
            <v>PLNT</v>
          </cell>
          <cell r="K1481" t="str">
            <v>PLNT</v>
          </cell>
          <cell r="L1481" t="str">
            <v>PLNT</v>
          </cell>
        </row>
        <row r="1482">
          <cell r="B1482" t="str">
            <v>CUST</v>
          </cell>
          <cell r="C1482" t="str">
            <v>CUST</v>
          </cell>
          <cell r="D1482" t="str">
            <v>CUST</v>
          </cell>
          <cell r="E1482" t="str">
            <v>CUST</v>
          </cell>
          <cell r="F1482" t="str">
            <v>CUST</v>
          </cell>
          <cell r="H1482" t="str">
            <v>CUST</v>
          </cell>
          <cell r="I1482" t="str">
            <v>CUST</v>
          </cell>
          <cell r="J1482" t="str">
            <v>CUST</v>
          </cell>
          <cell r="K1482" t="str">
            <v>CUST</v>
          </cell>
          <cell r="L1482" t="str">
            <v>CUST</v>
          </cell>
        </row>
        <row r="1483">
          <cell r="B1483" t="str">
            <v>G-SG</v>
          </cell>
          <cell r="C1483" t="str">
            <v>G-SG</v>
          </cell>
          <cell r="D1483" t="str">
            <v>G-SG</v>
          </cell>
          <cell r="E1483" t="str">
            <v>G-SG</v>
          </cell>
          <cell r="F1483" t="str">
            <v>G-SG</v>
          </cell>
          <cell r="H1483" t="str">
            <v>PLNT</v>
          </cell>
          <cell r="I1483" t="str">
            <v>PLNT</v>
          </cell>
          <cell r="J1483" t="str">
            <v>PLNT</v>
          </cell>
          <cell r="K1483" t="str">
            <v>PLNT</v>
          </cell>
          <cell r="L1483" t="str">
            <v>PLNT</v>
          </cell>
        </row>
        <row r="1484">
          <cell r="B1484" t="str">
            <v>P</v>
          </cell>
          <cell r="C1484" t="str">
            <v>P</v>
          </cell>
          <cell r="D1484" t="str">
            <v>P</v>
          </cell>
          <cell r="E1484" t="str">
            <v>P</v>
          </cell>
          <cell r="F1484" t="str">
            <v>P</v>
          </cell>
          <cell r="H1484" t="str">
            <v>PLNT</v>
          </cell>
          <cell r="I1484" t="str">
            <v>PLNT</v>
          </cell>
          <cell r="J1484" t="str">
            <v>PLNT</v>
          </cell>
          <cell r="K1484" t="str">
            <v>PLNT</v>
          </cell>
          <cell r="L1484" t="str">
            <v>PLNT</v>
          </cell>
        </row>
        <row r="1485">
          <cell r="B1485" t="str">
            <v>PTD</v>
          </cell>
          <cell r="C1485" t="str">
            <v>PTD</v>
          </cell>
          <cell r="D1485" t="str">
            <v>PTD</v>
          </cell>
          <cell r="E1485" t="str">
            <v>PTD</v>
          </cell>
          <cell r="F1485" t="str">
            <v>PTD</v>
          </cell>
          <cell r="H1485" t="str">
            <v>PLNT</v>
          </cell>
          <cell r="I1485" t="str">
            <v>PLNT</v>
          </cell>
          <cell r="J1485" t="str">
            <v>PLNT</v>
          </cell>
          <cell r="K1485" t="str">
            <v>PLNT</v>
          </cell>
          <cell r="L1485" t="str">
            <v>PLNT</v>
          </cell>
        </row>
        <row r="1486">
          <cell r="B1486" t="str">
            <v>G-SG</v>
          </cell>
          <cell r="C1486" t="str">
            <v>G-SG</v>
          </cell>
          <cell r="D1486" t="str">
            <v>G-SG</v>
          </cell>
          <cell r="E1486" t="str">
            <v>G-SG</v>
          </cell>
          <cell r="F1486" t="str">
            <v>G-SG</v>
          </cell>
          <cell r="H1486" t="str">
            <v>PLNT</v>
          </cell>
          <cell r="I1486" t="str">
            <v>PLNT</v>
          </cell>
          <cell r="J1486" t="str">
            <v>PLNT</v>
          </cell>
          <cell r="K1486" t="str">
            <v>PLNT</v>
          </cell>
          <cell r="L1486" t="str">
            <v>PLNT</v>
          </cell>
        </row>
        <row r="1487">
          <cell r="B1487" t="str">
            <v>P</v>
          </cell>
          <cell r="C1487" t="str">
            <v>P</v>
          </cell>
          <cell r="D1487" t="str">
            <v>P</v>
          </cell>
          <cell r="E1487" t="str">
            <v>P</v>
          </cell>
          <cell r="F1487" t="str">
            <v>P</v>
          </cell>
          <cell r="H1487" t="str">
            <v>PLNT</v>
          </cell>
          <cell r="I1487" t="str">
            <v>PLNT</v>
          </cell>
          <cell r="J1487" t="str">
            <v>PLNT</v>
          </cell>
          <cell r="K1487" t="str">
            <v>PLNT</v>
          </cell>
          <cell r="L1487" t="str">
            <v>PLNT</v>
          </cell>
        </row>
        <row r="1491">
          <cell r="B1491" t="str">
            <v>G-SITUS</v>
          </cell>
          <cell r="C1491" t="str">
            <v>G-SITUS</v>
          </cell>
          <cell r="D1491" t="str">
            <v>G-SITUS</v>
          </cell>
          <cell r="E1491" t="str">
            <v>G-SITUS</v>
          </cell>
          <cell r="F1491" t="str">
            <v>G-SITUS</v>
          </cell>
          <cell r="H1491" t="str">
            <v>PLNT</v>
          </cell>
          <cell r="I1491" t="str">
            <v>PLNT</v>
          </cell>
          <cell r="J1491" t="str">
            <v>PLNT</v>
          </cell>
          <cell r="K1491" t="str">
            <v>PLNT</v>
          </cell>
          <cell r="L1491" t="str">
            <v>PLNT</v>
          </cell>
        </row>
        <row r="1492">
          <cell r="B1492" t="str">
            <v>PTD</v>
          </cell>
          <cell r="C1492" t="str">
            <v>PTD</v>
          </cell>
          <cell r="D1492" t="str">
            <v>PTD</v>
          </cell>
          <cell r="E1492" t="str">
            <v>PTD</v>
          </cell>
          <cell r="F1492" t="str">
            <v>PTD</v>
          </cell>
          <cell r="H1492" t="str">
            <v>PLNT</v>
          </cell>
          <cell r="I1492" t="str">
            <v>PLNT</v>
          </cell>
          <cell r="J1492" t="str">
            <v>PLNT</v>
          </cell>
          <cell r="K1492" t="str">
            <v>PLNT</v>
          </cell>
          <cell r="L1492" t="str">
            <v>PLNT</v>
          </cell>
        </row>
        <row r="1493">
          <cell r="B1493" t="str">
            <v>G-SG</v>
          </cell>
          <cell r="C1493" t="str">
            <v>G-SG</v>
          </cell>
          <cell r="D1493" t="str">
            <v>G-SG</v>
          </cell>
          <cell r="E1493" t="str">
            <v>G-SG</v>
          </cell>
          <cell r="F1493" t="str">
            <v>G-SG</v>
          </cell>
          <cell r="H1493" t="str">
            <v>PLNT</v>
          </cell>
          <cell r="I1493" t="str">
            <v>PLNT</v>
          </cell>
          <cell r="J1493" t="str">
            <v>PLNT</v>
          </cell>
          <cell r="K1493" t="str">
            <v>PLNT</v>
          </cell>
          <cell r="L1493" t="str">
            <v>PLNT</v>
          </cell>
        </row>
        <row r="1494">
          <cell r="B1494" t="str">
            <v>CUST</v>
          </cell>
          <cell r="C1494" t="str">
            <v>CUST</v>
          </cell>
          <cell r="D1494" t="str">
            <v>CUST</v>
          </cell>
          <cell r="E1494" t="str">
            <v>CUST</v>
          </cell>
          <cell r="F1494" t="str">
            <v>CUST</v>
          </cell>
          <cell r="H1494" t="str">
            <v>CUST</v>
          </cell>
          <cell r="I1494" t="str">
            <v>CUST</v>
          </cell>
          <cell r="J1494" t="str">
            <v>CUST</v>
          </cell>
          <cell r="K1494" t="str">
            <v>CUST</v>
          </cell>
          <cell r="L1494" t="str">
            <v>CUST</v>
          </cell>
        </row>
        <row r="1495">
          <cell r="B1495" t="str">
            <v>G-DGU</v>
          </cell>
          <cell r="C1495" t="str">
            <v>G-DGU</v>
          </cell>
          <cell r="D1495" t="str">
            <v>G-DGU</v>
          </cell>
          <cell r="E1495" t="str">
            <v>G-DGU</v>
          </cell>
          <cell r="F1495" t="str">
            <v>G-DGU</v>
          </cell>
          <cell r="H1495" t="str">
            <v>PLNT</v>
          </cell>
          <cell r="I1495" t="str">
            <v>PLNT</v>
          </cell>
          <cell r="J1495" t="str">
            <v>PLNT</v>
          </cell>
          <cell r="K1495" t="str">
            <v>PLNT</v>
          </cell>
          <cell r="L1495" t="str">
            <v>PLNT</v>
          </cell>
        </row>
        <row r="1496">
          <cell r="B1496" t="str">
            <v>P</v>
          </cell>
          <cell r="C1496" t="str">
            <v>P</v>
          </cell>
          <cell r="D1496" t="str">
            <v>P</v>
          </cell>
          <cell r="E1496" t="str">
            <v>P</v>
          </cell>
          <cell r="F1496" t="str">
            <v>P</v>
          </cell>
          <cell r="H1496" t="str">
            <v>PLNT</v>
          </cell>
          <cell r="I1496" t="str">
            <v>PLNT</v>
          </cell>
          <cell r="J1496" t="str">
            <v>PLNT</v>
          </cell>
          <cell r="K1496" t="str">
            <v>PLNT</v>
          </cell>
          <cell r="L1496" t="str">
            <v>PLNT</v>
          </cell>
        </row>
        <row r="1497">
          <cell r="B1497" t="str">
            <v>G-DGP</v>
          </cell>
          <cell r="C1497" t="str">
            <v>G-DGP</v>
          </cell>
          <cell r="D1497" t="str">
            <v>G-DGP</v>
          </cell>
          <cell r="E1497" t="str">
            <v>G-DGP</v>
          </cell>
          <cell r="F1497" t="str">
            <v>G-DGP</v>
          </cell>
          <cell r="H1497" t="str">
            <v>PLNT</v>
          </cell>
          <cell r="I1497" t="str">
            <v>PLNT</v>
          </cell>
          <cell r="J1497" t="str">
            <v>PLNT</v>
          </cell>
          <cell r="K1497" t="str">
            <v>PLNT</v>
          </cell>
          <cell r="L1497" t="str">
            <v>PLNT</v>
          </cell>
        </row>
        <row r="1498">
          <cell r="B1498" t="str">
            <v>G-SG</v>
          </cell>
          <cell r="C1498" t="str">
            <v>G-SG</v>
          </cell>
          <cell r="D1498" t="str">
            <v>G-SG</v>
          </cell>
          <cell r="E1498" t="str">
            <v>G-SG</v>
          </cell>
          <cell r="F1498" t="str">
            <v>G-SG</v>
          </cell>
          <cell r="H1498" t="str">
            <v>PLNT</v>
          </cell>
          <cell r="I1498" t="str">
            <v>PLNT</v>
          </cell>
          <cell r="J1498" t="str">
            <v>PLNT</v>
          </cell>
          <cell r="K1498" t="str">
            <v>PLNT</v>
          </cell>
          <cell r="L1498" t="str">
            <v>PLNT</v>
          </cell>
        </row>
        <row r="1499">
          <cell r="B1499" t="str">
            <v>P</v>
          </cell>
          <cell r="C1499" t="str">
            <v>P</v>
          </cell>
          <cell r="D1499" t="str">
            <v>P</v>
          </cell>
          <cell r="E1499" t="str">
            <v>P</v>
          </cell>
          <cell r="F1499" t="str">
            <v>P</v>
          </cell>
          <cell r="H1499" t="str">
            <v>PLNT</v>
          </cell>
          <cell r="I1499" t="str">
            <v>PLNT</v>
          </cell>
          <cell r="J1499" t="str">
            <v>PLNT</v>
          </cell>
          <cell r="K1499" t="str">
            <v>PLNT</v>
          </cell>
          <cell r="L1499" t="str">
            <v>PLNT</v>
          </cell>
        </row>
        <row r="1503">
          <cell r="B1503" t="str">
            <v>G-SITUS</v>
          </cell>
          <cell r="C1503" t="str">
            <v>G-SITUS</v>
          </cell>
          <cell r="D1503" t="str">
            <v>G-SITUS</v>
          </cell>
          <cell r="E1503" t="str">
            <v>G-SITUS</v>
          </cell>
          <cell r="F1503" t="str">
            <v>G-SITUS</v>
          </cell>
          <cell r="H1503" t="str">
            <v>PLNT</v>
          </cell>
          <cell r="I1503" t="str">
            <v>PLNT</v>
          </cell>
          <cell r="J1503" t="str">
            <v>PLNT</v>
          </cell>
          <cell r="K1503" t="str">
            <v>PLNT</v>
          </cell>
          <cell r="L1503" t="str">
            <v>PLNT</v>
          </cell>
        </row>
        <row r="1504">
          <cell r="B1504" t="str">
            <v>G-DGP</v>
          </cell>
          <cell r="C1504" t="str">
            <v>G-DGP</v>
          </cell>
          <cell r="D1504" t="str">
            <v>G-DGP</v>
          </cell>
          <cell r="E1504" t="str">
            <v>G-DGP</v>
          </cell>
          <cell r="F1504" t="str">
            <v>G-DGP</v>
          </cell>
          <cell r="H1504" t="str">
            <v>PLNT</v>
          </cell>
          <cell r="I1504" t="str">
            <v>PLNT</v>
          </cell>
          <cell r="J1504" t="str">
            <v>PLNT</v>
          </cell>
          <cell r="K1504" t="str">
            <v>PLNT</v>
          </cell>
          <cell r="L1504" t="str">
            <v>PLNT</v>
          </cell>
        </row>
        <row r="1505">
          <cell r="B1505" t="str">
            <v>G-DGU</v>
          </cell>
          <cell r="C1505" t="str">
            <v>G-DGU</v>
          </cell>
          <cell r="D1505" t="str">
            <v>G-DGU</v>
          </cell>
          <cell r="E1505" t="str">
            <v>G-DGU</v>
          </cell>
          <cell r="F1505" t="str">
            <v>G-DGU</v>
          </cell>
          <cell r="H1505" t="str">
            <v>PLNT</v>
          </cell>
          <cell r="I1505" t="str">
            <v>PLNT</v>
          </cell>
          <cell r="J1505" t="str">
            <v>PLNT</v>
          </cell>
          <cell r="K1505" t="str">
            <v>PLNT</v>
          </cell>
          <cell r="L1505" t="str">
            <v>PLNT</v>
          </cell>
        </row>
        <row r="1506">
          <cell r="B1506" t="str">
            <v>PTD</v>
          </cell>
          <cell r="C1506" t="str">
            <v>PTD</v>
          </cell>
          <cell r="D1506" t="str">
            <v>PTD</v>
          </cell>
          <cell r="E1506" t="str">
            <v>PTD</v>
          </cell>
          <cell r="F1506" t="str">
            <v>PTD</v>
          </cell>
          <cell r="H1506" t="str">
            <v>PLNT</v>
          </cell>
          <cell r="I1506" t="str">
            <v>PLNT</v>
          </cell>
          <cell r="J1506" t="str">
            <v>PLNT</v>
          </cell>
          <cell r="K1506" t="str">
            <v>PLNT</v>
          </cell>
          <cell r="L1506" t="str">
            <v>PLNT</v>
          </cell>
        </row>
        <row r="1507">
          <cell r="B1507" t="str">
            <v>G-SG</v>
          </cell>
          <cell r="C1507" t="str">
            <v>G-SG</v>
          </cell>
          <cell r="D1507" t="str">
            <v>G-SG</v>
          </cell>
          <cell r="E1507" t="str">
            <v>G-SG</v>
          </cell>
          <cell r="F1507" t="str">
            <v>G-SG</v>
          </cell>
          <cell r="H1507" t="str">
            <v>PLNT</v>
          </cell>
          <cell r="I1507" t="str">
            <v>PLNT</v>
          </cell>
          <cell r="J1507" t="str">
            <v>PLNT</v>
          </cell>
          <cell r="K1507" t="str">
            <v>PLNT</v>
          </cell>
          <cell r="L1507" t="str">
            <v>PLNT</v>
          </cell>
        </row>
        <row r="1508">
          <cell r="B1508" t="str">
            <v>G-SG</v>
          </cell>
          <cell r="C1508" t="str">
            <v>G-SG</v>
          </cell>
          <cell r="D1508" t="str">
            <v>G-SG</v>
          </cell>
          <cell r="E1508" t="str">
            <v>G-SG</v>
          </cell>
          <cell r="F1508" t="str">
            <v>G-SG</v>
          </cell>
          <cell r="H1508" t="str">
            <v>PLNT</v>
          </cell>
          <cell r="I1508" t="str">
            <v>PLNT</v>
          </cell>
          <cell r="J1508" t="str">
            <v>PLNT</v>
          </cell>
          <cell r="K1508" t="str">
            <v>PLNT</v>
          </cell>
          <cell r="L1508" t="str">
            <v>PLNT</v>
          </cell>
        </row>
        <row r="1512">
          <cell r="B1512" t="str">
            <v>G-SITUS</v>
          </cell>
          <cell r="C1512" t="str">
            <v>G-SITUS</v>
          </cell>
          <cell r="D1512" t="str">
            <v>G-SITUS</v>
          </cell>
          <cell r="E1512" t="str">
            <v>G-SITUS</v>
          </cell>
          <cell r="F1512" t="str">
            <v>G-SITUS</v>
          </cell>
          <cell r="H1512" t="str">
            <v>PLNT</v>
          </cell>
          <cell r="I1512" t="str">
            <v>PLNT</v>
          </cell>
          <cell r="J1512" t="str">
            <v>PLNT</v>
          </cell>
          <cell r="K1512" t="str">
            <v>PLNT</v>
          </cell>
          <cell r="L1512" t="str">
            <v>PLNT</v>
          </cell>
        </row>
        <row r="1513">
          <cell r="B1513" t="str">
            <v>G-DGP</v>
          </cell>
          <cell r="C1513" t="str">
            <v>G-DGP</v>
          </cell>
          <cell r="D1513" t="str">
            <v>G-DGP</v>
          </cell>
          <cell r="E1513" t="str">
            <v>G-DGP</v>
          </cell>
          <cell r="F1513" t="str">
            <v>G-DGP</v>
          </cell>
          <cell r="H1513" t="str">
            <v>PLNT</v>
          </cell>
          <cell r="I1513" t="str">
            <v>PLNT</v>
          </cell>
          <cell r="J1513" t="str">
            <v>PLNT</v>
          </cell>
          <cell r="K1513" t="str">
            <v>PLNT</v>
          </cell>
          <cell r="L1513" t="str">
            <v>PLNT</v>
          </cell>
        </row>
        <row r="1514">
          <cell r="B1514" t="str">
            <v>G-SG</v>
          </cell>
          <cell r="C1514" t="str">
            <v>G-SG</v>
          </cell>
          <cell r="D1514" t="str">
            <v>G-SG</v>
          </cell>
          <cell r="E1514" t="str">
            <v>G-SG</v>
          </cell>
          <cell r="F1514" t="str">
            <v>G-SG</v>
          </cell>
          <cell r="H1514" t="str">
            <v>PLNT</v>
          </cell>
          <cell r="I1514" t="str">
            <v>PLNT</v>
          </cell>
          <cell r="J1514" t="str">
            <v>PLNT</v>
          </cell>
          <cell r="K1514" t="str">
            <v>PLNT</v>
          </cell>
          <cell r="L1514" t="str">
            <v>PLNT</v>
          </cell>
        </row>
        <row r="1515">
          <cell r="B1515" t="str">
            <v>PTD</v>
          </cell>
          <cell r="C1515" t="str">
            <v>PTD</v>
          </cell>
          <cell r="D1515" t="str">
            <v>PTD</v>
          </cell>
          <cell r="E1515" t="str">
            <v>PTD</v>
          </cell>
          <cell r="F1515" t="str">
            <v>PTD</v>
          </cell>
          <cell r="H1515" t="str">
            <v>PLNT</v>
          </cell>
          <cell r="I1515" t="str">
            <v>PLNT</v>
          </cell>
          <cell r="J1515" t="str">
            <v>PLNT</v>
          </cell>
          <cell r="K1515" t="str">
            <v>PLNT</v>
          </cell>
          <cell r="L1515" t="str">
            <v>PLNT</v>
          </cell>
        </row>
        <row r="1516">
          <cell r="B1516" t="str">
            <v>P</v>
          </cell>
          <cell r="C1516" t="str">
            <v>P</v>
          </cell>
          <cell r="D1516" t="str">
            <v>P</v>
          </cell>
          <cell r="E1516" t="str">
            <v>P</v>
          </cell>
          <cell r="F1516" t="str">
            <v>P</v>
          </cell>
          <cell r="H1516" t="str">
            <v>PLNT</v>
          </cell>
          <cell r="I1516" t="str">
            <v>PLNT</v>
          </cell>
          <cell r="J1516" t="str">
            <v>PLNT</v>
          </cell>
          <cell r="K1516" t="str">
            <v>PLNT</v>
          </cell>
          <cell r="L1516" t="str">
            <v>PLNT</v>
          </cell>
        </row>
        <row r="1517">
          <cell r="B1517" t="str">
            <v>G-DGU</v>
          </cell>
          <cell r="C1517" t="str">
            <v>G-DGU</v>
          </cell>
          <cell r="D1517" t="str">
            <v>G-DGU</v>
          </cell>
          <cell r="E1517" t="str">
            <v>G-DGU</v>
          </cell>
          <cell r="F1517" t="str">
            <v>G-DGU</v>
          </cell>
          <cell r="H1517" t="str">
            <v>PLNT</v>
          </cell>
          <cell r="I1517" t="str">
            <v>PLNT</v>
          </cell>
          <cell r="J1517" t="str">
            <v>PLNT</v>
          </cell>
          <cell r="K1517" t="str">
            <v>PLNT</v>
          </cell>
          <cell r="L1517" t="str">
            <v>PLNT</v>
          </cell>
        </row>
        <row r="1518">
          <cell r="B1518" t="str">
            <v>G-SG</v>
          </cell>
          <cell r="C1518" t="str">
            <v>G-SG</v>
          </cell>
          <cell r="D1518" t="str">
            <v>G-SG</v>
          </cell>
          <cell r="E1518" t="str">
            <v>G-SG</v>
          </cell>
          <cell r="F1518" t="str">
            <v>G-SG</v>
          </cell>
          <cell r="H1518" t="str">
            <v>PLNT</v>
          </cell>
          <cell r="I1518" t="str">
            <v>PLNT</v>
          </cell>
          <cell r="J1518" t="str">
            <v>PLNT</v>
          </cell>
          <cell r="K1518" t="str">
            <v>PLNT</v>
          </cell>
          <cell r="L1518" t="str">
            <v>PLNT</v>
          </cell>
        </row>
        <row r="1519">
          <cell r="B1519" t="str">
            <v>P</v>
          </cell>
          <cell r="C1519" t="str">
            <v>P</v>
          </cell>
          <cell r="D1519" t="str">
            <v>P</v>
          </cell>
          <cell r="E1519" t="str">
            <v>P</v>
          </cell>
          <cell r="F1519" t="str">
            <v>P</v>
          </cell>
          <cell r="H1519" t="str">
            <v>PLNT</v>
          </cell>
          <cell r="I1519" t="str">
            <v>PLNT</v>
          </cell>
          <cell r="J1519" t="str">
            <v>PLNT</v>
          </cell>
          <cell r="K1519" t="str">
            <v>PLNT</v>
          </cell>
          <cell r="L1519" t="str">
            <v>PLNT</v>
          </cell>
        </row>
        <row r="1523">
          <cell r="B1523" t="str">
            <v>G-SITUS</v>
          </cell>
          <cell r="C1523" t="str">
            <v>G-SITUS</v>
          </cell>
          <cell r="D1523" t="str">
            <v>G-SITUS</v>
          </cell>
          <cell r="E1523" t="str">
            <v>G-SITUS</v>
          </cell>
          <cell r="F1523" t="str">
            <v>G-SITUS</v>
          </cell>
          <cell r="H1523" t="str">
            <v>PLNT</v>
          </cell>
          <cell r="I1523" t="str">
            <v>PLNT</v>
          </cell>
          <cell r="J1523" t="str">
            <v>PLNT</v>
          </cell>
          <cell r="K1523" t="str">
            <v>PLNT</v>
          </cell>
          <cell r="L1523" t="str">
            <v>PLNT</v>
          </cell>
        </row>
        <row r="1524">
          <cell r="B1524" t="str">
            <v>G-DGP</v>
          </cell>
          <cell r="C1524" t="str">
            <v>G-DGP</v>
          </cell>
          <cell r="D1524" t="str">
            <v>G-DGP</v>
          </cell>
          <cell r="E1524" t="str">
            <v>G-DGP</v>
          </cell>
          <cell r="F1524" t="str">
            <v>G-DGP</v>
          </cell>
          <cell r="H1524" t="str">
            <v>PLNT</v>
          </cell>
          <cell r="I1524" t="str">
            <v>PLNT</v>
          </cell>
          <cell r="J1524" t="str">
            <v>PLNT</v>
          </cell>
          <cell r="K1524" t="str">
            <v>PLNT</v>
          </cell>
          <cell r="L1524" t="str">
            <v>PLNT</v>
          </cell>
        </row>
        <row r="1525">
          <cell r="B1525" t="str">
            <v>G-DGU</v>
          </cell>
          <cell r="C1525" t="str">
            <v>G-DGU</v>
          </cell>
          <cell r="D1525" t="str">
            <v>G-DGU</v>
          </cell>
          <cell r="E1525" t="str">
            <v>G-DGU</v>
          </cell>
          <cell r="F1525" t="str">
            <v>G-DGU</v>
          </cell>
          <cell r="H1525" t="str">
            <v>PLNT</v>
          </cell>
          <cell r="I1525" t="str">
            <v>PLNT</v>
          </cell>
          <cell r="J1525" t="str">
            <v>PLNT</v>
          </cell>
          <cell r="K1525" t="str">
            <v>PLNT</v>
          </cell>
          <cell r="L1525" t="str">
            <v>PLNT</v>
          </cell>
        </row>
        <row r="1526">
          <cell r="B1526" t="str">
            <v>PTD</v>
          </cell>
          <cell r="C1526" t="str">
            <v>PTD</v>
          </cell>
          <cell r="D1526" t="str">
            <v>PTD</v>
          </cell>
          <cell r="E1526" t="str">
            <v>PTD</v>
          </cell>
          <cell r="F1526" t="str">
            <v>PTD</v>
          </cell>
          <cell r="H1526" t="str">
            <v>PLNT</v>
          </cell>
          <cell r="I1526" t="str">
            <v>PLNT</v>
          </cell>
          <cell r="J1526" t="str">
            <v>PLNT</v>
          </cell>
          <cell r="K1526" t="str">
            <v>PLNT</v>
          </cell>
          <cell r="L1526" t="str">
            <v>PLNT</v>
          </cell>
        </row>
        <row r="1527">
          <cell r="B1527" t="str">
            <v>P</v>
          </cell>
          <cell r="C1527" t="str">
            <v>P</v>
          </cell>
          <cell r="D1527" t="str">
            <v>P</v>
          </cell>
          <cell r="E1527" t="str">
            <v>P</v>
          </cell>
          <cell r="F1527" t="str">
            <v>P</v>
          </cell>
          <cell r="H1527" t="str">
            <v>PLNT</v>
          </cell>
          <cell r="I1527" t="str">
            <v>PLNT</v>
          </cell>
          <cell r="J1527" t="str">
            <v>PLNT</v>
          </cell>
          <cell r="K1527" t="str">
            <v>PLNT</v>
          </cell>
          <cell r="L1527" t="str">
            <v>PLNT</v>
          </cell>
        </row>
        <row r="1528">
          <cell r="B1528" t="str">
            <v>G-SG</v>
          </cell>
          <cell r="C1528" t="str">
            <v>G-SG</v>
          </cell>
          <cell r="D1528" t="str">
            <v>G-SG</v>
          </cell>
          <cell r="E1528" t="str">
            <v>G-SG</v>
          </cell>
          <cell r="F1528" t="str">
            <v>G-SG</v>
          </cell>
          <cell r="H1528" t="str">
            <v>PLNT</v>
          </cell>
          <cell r="I1528" t="str">
            <v>PLNT</v>
          </cell>
          <cell r="J1528" t="str">
            <v>PLNT</v>
          </cell>
          <cell r="K1528" t="str">
            <v>PLNT</v>
          </cell>
          <cell r="L1528" t="str">
            <v>PLNT</v>
          </cell>
        </row>
        <row r="1529">
          <cell r="B1529" t="str">
            <v>G-SG</v>
          </cell>
          <cell r="C1529" t="str">
            <v>G-SG</v>
          </cell>
          <cell r="D1529" t="str">
            <v>G-SG</v>
          </cell>
          <cell r="E1529" t="str">
            <v>G-SG</v>
          </cell>
          <cell r="F1529" t="str">
            <v>G-SG</v>
          </cell>
          <cell r="H1529" t="str">
            <v>PLNT</v>
          </cell>
          <cell r="I1529" t="str">
            <v>PLNT</v>
          </cell>
          <cell r="J1529" t="str">
            <v>PLNT</v>
          </cell>
          <cell r="K1529" t="str">
            <v>PLNT</v>
          </cell>
          <cell r="L1529" t="str">
            <v>PLNT</v>
          </cell>
        </row>
        <row r="1530">
          <cell r="B1530" t="str">
            <v>P</v>
          </cell>
          <cell r="C1530" t="str">
            <v>P</v>
          </cell>
          <cell r="D1530" t="str">
            <v>P</v>
          </cell>
          <cell r="E1530" t="str">
            <v>P</v>
          </cell>
          <cell r="F1530" t="str">
            <v>P</v>
          </cell>
          <cell r="H1530" t="str">
            <v>PLNT</v>
          </cell>
          <cell r="I1530" t="str">
            <v>PLNT</v>
          </cell>
          <cell r="J1530" t="str">
            <v>PLNT</v>
          </cell>
          <cell r="K1530" t="str">
            <v>PLNT</v>
          </cell>
          <cell r="L1530" t="str">
            <v>PLNT</v>
          </cell>
        </row>
        <row r="1534">
          <cell r="B1534" t="str">
            <v>G-SITUS</v>
          </cell>
          <cell r="C1534" t="str">
            <v>G-SITUS</v>
          </cell>
          <cell r="D1534" t="str">
            <v>G-SITUS</v>
          </cell>
          <cell r="E1534" t="str">
            <v>G-SITUS</v>
          </cell>
          <cell r="F1534" t="str">
            <v>G-SITUS</v>
          </cell>
          <cell r="H1534" t="str">
            <v>PLNT</v>
          </cell>
          <cell r="I1534" t="str">
            <v>PLNT</v>
          </cell>
          <cell r="J1534" t="str">
            <v>PLNT</v>
          </cell>
          <cell r="K1534" t="str">
            <v>PLNT</v>
          </cell>
          <cell r="L1534" t="str">
            <v>PLNT</v>
          </cell>
        </row>
        <row r="1535">
          <cell r="B1535" t="str">
            <v>G-DGP</v>
          </cell>
          <cell r="C1535" t="str">
            <v>G-DGP</v>
          </cell>
          <cell r="D1535" t="str">
            <v>G-DGP</v>
          </cell>
          <cell r="E1535" t="str">
            <v>G-DGP</v>
          </cell>
          <cell r="F1535" t="str">
            <v>G-DGP</v>
          </cell>
          <cell r="H1535" t="str">
            <v>PLNT</v>
          </cell>
          <cell r="I1535" t="str">
            <v>PLNT</v>
          </cell>
          <cell r="J1535" t="str">
            <v>PLNT</v>
          </cell>
          <cell r="K1535" t="str">
            <v>PLNT</v>
          </cell>
          <cell r="L1535" t="str">
            <v>PLNT</v>
          </cell>
        </row>
        <row r="1536">
          <cell r="B1536" t="str">
            <v>G-SG</v>
          </cell>
          <cell r="C1536" t="str">
            <v>G-SG</v>
          </cell>
          <cell r="D1536" t="str">
            <v>G-SG</v>
          </cell>
          <cell r="E1536" t="str">
            <v>G-SG</v>
          </cell>
          <cell r="F1536" t="str">
            <v>G-SG</v>
          </cell>
          <cell r="H1536" t="str">
            <v>PLNT</v>
          </cell>
          <cell r="I1536" t="str">
            <v>PLNT</v>
          </cell>
          <cell r="J1536" t="str">
            <v>PLNT</v>
          </cell>
          <cell r="K1536" t="str">
            <v>PLNT</v>
          </cell>
          <cell r="L1536" t="str">
            <v>PLNT</v>
          </cell>
        </row>
        <row r="1537">
          <cell r="B1537" t="str">
            <v>PTD</v>
          </cell>
          <cell r="C1537" t="str">
            <v>PTD</v>
          </cell>
          <cell r="D1537" t="str">
            <v>PTD</v>
          </cell>
          <cell r="E1537" t="str">
            <v>PTD</v>
          </cell>
          <cell r="F1537" t="str">
            <v>PTD</v>
          </cell>
          <cell r="H1537" t="str">
            <v>PLNT</v>
          </cell>
          <cell r="I1537" t="str">
            <v>PLNT</v>
          </cell>
          <cell r="J1537" t="str">
            <v>PLNT</v>
          </cell>
          <cell r="K1537" t="str">
            <v>PLNT</v>
          </cell>
          <cell r="L1537" t="str">
            <v>PLNT</v>
          </cell>
        </row>
        <row r="1538">
          <cell r="B1538" t="str">
            <v>G-DGU</v>
          </cell>
          <cell r="C1538" t="str">
            <v>G-DGU</v>
          </cell>
          <cell r="D1538" t="str">
            <v>G-DGU</v>
          </cell>
          <cell r="E1538" t="str">
            <v>G-DGU</v>
          </cell>
          <cell r="F1538" t="str">
            <v>G-DGU</v>
          </cell>
          <cell r="H1538" t="str">
            <v>PLNT</v>
          </cell>
          <cell r="I1538" t="str">
            <v>PLNT</v>
          </cell>
          <cell r="J1538" t="str">
            <v>PLNT</v>
          </cell>
          <cell r="K1538" t="str">
            <v>PLNT</v>
          </cell>
          <cell r="L1538" t="str">
            <v>PLNT</v>
          </cell>
        </row>
        <row r="1539">
          <cell r="B1539" t="str">
            <v>P</v>
          </cell>
          <cell r="C1539" t="str">
            <v>P</v>
          </cell>
          <cell r="D1539" t="str">
            <v>P</v>
          </cell>
          <cell r="E1539" t="str">
            <v>P</v>
          </cell>
          <cell r="F1539" t="str">
            <v>P</v>
          </cell>
          <cell r="H1539" t="str">
            <v>PLNT</v>
          </cell>
          <cell r="I1539" t="str">
            <v>PLNT</v>
          </cell>
          <cell r="J1539" t="str">
            <v>PLNT</v>
          </cell>
          <cell r="K1539" t="str">
            <v>PLNT</v>
          </cell>
          <cell r="L1539" t="str">
            <v>PLNT</v>
          </cell>
        </row>
        <row r="1540">
          <cell r="B1540" t="str">
            <v>G-SG</v>
          </cell>
          <cell r="C1540" t="str">
            <v>G-SG</v>
          </cell>
          <cell r="D1540" t="str">
            <v>G-SG</v>
          </cell>
          <cell r="E1540" t="str">
            <v>G-SG</v>
          </cell>
          <cell r="F1540" t="str">
            <v>G-SG</v>
          </cell>
          <cell r="H1540" t="str">
            <v>PLNT</v>
          </cell>
          <cell r="I1540" t="str">
            <v>PLNT</v>
          </cell>
          <cell r="J1540" t="str">
            <v>PLNT</v>
          </cell>
          <cell r="K1540" t="str">
            <v>PLNT</v>
          </cell>
          <cell r="L1540" t="str">
            <v>PLNT</v>
          </cell>
        </row>
        <row r="1541">
          <cell r="B1541" t="str">
            <v>G-SG</v>
          </cell>
          <cell r="C1541" t="str">
            <v>G-SG</v>
          </cell>
          <cell r="D1541" t="str">
            <v>G-SG</v>
          </cell>
          <cell r="E1541" t="str">
            <v>G-SG</v>
          </cell>
          <cell r="F1541" t="str">
            <v>G-SG</v>
          </cell>
          <cell r="H1541" t="str">
            <v>PLNT</v>
          </cell>
          <cell r="I1541" t="str">
            <v>PLNT</v>
          </cell>
          <cell r="J1541" t="str">
            <v>PLNT</v>
          </cell>
          <cell r="K1541" t="str">
            <v>PLNT</v>
          </cell>
          <cell r="L1541" t="str">
            <v>PLNT</v>
          </cell>
        </row>
        <row r="1545">
          <cell r="B1545" t="str">
            <v>G-SITUS</v>
          </cell>
          <cell r="C1545" t="str">
            <v>G-SITUS</v>
          </cell>
          <cell r="D1545" t="str">
            <v>G-SITUS</v>
          </cell>
          <cell r="E1545" t="str">
            <v>G-SITUS</v>
          </cell>
          <cell r="F1545" t="str">
            <v>G-SITUS</v>
          </cell>
          <cell r="H1545" t="str">
            <v>PLNT</v>
          </cell>
          <cell r="I1545" t="str">
            <v>PLNT</v>
          </cell>
          <cell r="J1545" t="str">
            <v>PLNT</v>
          </cell>
          <cell r="K1545" t="str">
            <v>PLNT</v>
          </cell>
          <cell r="L1545" t="str">
            <v>PLNT</v>
          </cell>
        </row>
        <row r="1546">
          <cell r="B1546" t="str">
            <v>G-DGP</v>
          </cell>
          <cell r="C1546" t="str">
            <v>G-DGP</v>
          </cell>
          <cell r="D1546" t="str">
            <v>G-DGP</v>
          </cell>
          <cell r="E1546" t="str">
            <v>G-DGP</v>
          </cell>
          <cell r="F1546" t="str">
            <v>G-DGP</v>
          </cell>
          <cell r="H1546" t="str">
            <v>PLNT</v>
          </cell>
          <cell r="I1546" t="str">
            <v>PLNT</v>
          </cell>
          <cell r="J1546" t="str">
            <v>PLNT</v>
          </cell>
          <cell r="K1546" t="str">
            <v>PLNT</v>
          </cell>
          <cell r="L1546" t="str">
            <v>PLNT</v>
          </cell>
        </row>
        <row r="1547">
          <cell r="B1547" t="str">
            <v>G-DGU</v>
          </cell>
          <cell r="C1547" t="str">
            <v>G-DGU</v>
          </cell>
          <cell r="D1547" t="str">
            <v>G-DGU</v>
          </cell>
          <cell r="E1547" t="str">
            <v>G-DGU</v>
          </cell>
          <cell r="F1547" t="str">
            <v>G-DGU</v>
          </cell>
          <cell r="H1547" t="str">
            <v>PLNT</v>
          </cell>
          <cell r="I1547" t="str">
            <v>PLNT</v>
          </cell>
          <cell r="J1547" t="str">
            <v>PLNT</v>
          </cell>
          <cell r="K1547" t="str">
            <v>PLNT</v>
          </cell>
          <cell r="L1547" t="str">
            <v>PLNT</v>
          </cell>
        </row>
        <row r="1548">
          <cell r="B1548" t="str">
            <v>PTD</v>
          </cell>
          <cell r="C1548" t="str">
            <v>PTD</v>
          </cell>
          <cell r="D1548" t="str">
            <v>PTD</v>
          </cell>
          <cell r="E1548" t="str">
            <v>PTD</v>
          </cell>
          <cell r="F1548" t="str">
            <v>PTD</v>
          </cell>
          <cell r="H1548" t="str">
            <v>PLNT</v>
          </cell>
          <cell r="I1548" t="str">
            <v>PLNT</v>
          </cell>
          <cell r="J1548" t="str">
            <v>PLNT</v>
          </cell>
          <cell r="K1548" t="str">
            <v>PLNT</v>
          </cell>
          <cell r="L1548" t="str">
            <v>PLNT</v>
          </cell>
        </row>
        <row r="1549">
          <cell r="B1549" t="str">
            <v>CUST</v>
          </cell>
          <cell r="C1549" t="str">
            <v>CUST</v>
          </cell>
          <cell r="D1549" t="str">
            <v>CUST</v>
          </cell>
          <cell r="E1549" t="str">
            <v>CUST</v>
          </cell>
          <cell r="F1549" t="str">
            <v>CUST</v>
          </cell>
          <cell r="H1549" t="str">
            <v>PLNT</v>
          </cell>
          <cell r="I1549" t="str">
            <v>PLNT</v>
          </cell>
          <cell r="J1549" t="str">
            <v>PLNT</v>
          </cell>
          <cell r="K1549" t="str">
            <v>PLNT</v>
          </cell>
          <cell r="L1549" t="str">
            <v>PLNT</v>
          </cell>
        </row>
        <row r="1550">
          <cell r="B1550" t="str">
            <v>G-SG</v>
          </cell>
          <cell r="C1550" t="str">
            <v>G-SG</v>
          </cell>
          <cell r="D1550" t="str">
            <v>G-SG</v>
          </cell>
          <cell r="E1550" t="str">
            <v>G-SG</v>
          </cell>
          <cell r="F1550" t="str">
            <v>G-SG</v>
          </cell>
          <cell r="H1550" t="str">
            <v>PLNT</v>
          </cell>
          <cell r="I1550" t="str">
            <v>PLNT</v>
          </cell>
          <cell r="J1550" t="str">
            <v>PLNT</v>
          </cell>
          <cell r="K1550" t="str">
            <v>PLNT</v>
          </cell>
          <cell r="L1550" t="str">
            <v>PLNT</v>
          </cell>
        </row>
        <row r="1551">
          <cell r="B1551" t="str">
            <v>P</v>
          </cell>
          <cell r="C1551" t="str">
            <v>P</v>
          </cell>
          <cell r="D1551" t="str">
            <v>P</v>
          </cell>
          <cell r="E1551" t="str">
            <v>P</v>
          </cell>
          <cell r="F1551" t="str">
            <v>P</v>
          </cell>
          <cell r="H1551" t="str">
            <v>PLNT</v>
          </cell>
          <cell r="I1551" t="str">
            <v>PLNT</v>
          </cell>
          <cell r="J1551" t="str">
            <v>PLNT</v>
          </cell>
          <cell r="K1551" t="str">
            <v>PLNT</v>
          </cell>
          <cell r="L1551" t="str">
            <v>PLNT</v>
          </cell>
        </row>
        <row r="1552">
          <cell r="B1552" t="str">
            <v>P</v>
          </cell>
          <cell r="C1552" t="str">
            <v>P</v>
          </cell>
          <cell r="D1552" t="str">
            <v>P</v>
          </cell>
          <cell r="E1552" t="str">
            <v>P</v>
          </cell>
          <cell r="F1552" t="str">
            <v>P</v>
          </cell>
          <cell r="H1552" t="str">
            <v>PLNT</v>
          </cell>
          <cell r="I1552" t="str">
            <v>PLNT</v>
          </cell>
          <cell r="J1552" t="str">
            <v>PLNT</v>
          </cell>
          <cell r="K1552" t="str">
            <v>PLNT</v>
          </cell>
          <cell r="L1552" t="str">
            <v>PLNT</v>
          </cell>
        </row>
        <row r="1553">
          <cell r="B1553" t="str">
            <v>G-SG</v>
          </cell>
          <cell r="C1553" t="str">
            <v>G-SG</v>
          </cell>
          <cell r="D1553" t="str">
            <v>G-SG</v>
          </cell>
          <cell r="E1553" t="str">
            <v>G-SG</v>
          </cell>
          <cell r="F1553" t="str">
            <v>G-SG</v>
          </cell>
          <cell r="H1553" t="str">
            <v>PLNT</v>
          </cell>
          <cell r="I1553" t="str">
            <v>PLNT</v>
          </cell>
          <cell r="J1553" t="str">
            <v>PLNT</v>
          </cell>
          <cell r="K1553" t="str">
            <v>PLNT</v>
          </cell>
          <cell r="L1553" t="str">
            <v>PLNT</v>
          </cell>
        </row>
        <row r="1554">
          <cell r="B1554" t="str">
            <v>G-SG</v>
          </cell>
          <cell r="C1554" t="str">
            <v>G-SG</v>
          </cell>
          <cell r="D1554" t="str">
            <v>G-SG</v>
          </cell>
          <cell r="E1554" t="str">
            <v>G-SG</v>
          </cell>
          <cell r="F1554" t="str">
            <v>G-SG</v>
          </cell>
          <cell r="H1554" t="str">
            <v>PLNT</v>
          </cell>
          <cell r="I1554" t="str">
            <v>PLNT</v>
          </cell>
          <cell r="J1554" t="str">
            <v>PLNT</v>
          </cell>
          <cell r="K1554" t="str">
            <v>PLNT</v>
          </cell>
          <cell r="L1554" t="str">
            <v>PLNT</v>
          </cell>
        </row>
        <row r="1558">
          <cell r="B1558" t="str">
            <v>G-SITUS</v>
          </cell>
          <cell r="C1558" t="str">
            <v>G-SITUS</v>
          </cell>
          <cell r="D1558" t="str">
            <v>G-SITUS</v>
          </cell>
          <cell r="E1558" t="str">
            <v>G-SITUS</v>
          </cell>
          <cell r="F1558" t="str">
            <v>G-SITUS</v>
          </cell>
          <cell r="H1558" t="str">
            <v>PLNT</v>
          </cell>
          <cell r="I1558" t="str">
            <v>PLNT</v>
          </cell>
          <cell r="J1558" t="str">
            <v>PLNT</v>
          </cell>
          <cell r="K1558" t="str">
            <v>PLNT</v>
          </cell>
          <cell r="L1558" t="str">
            <v>PLNT</v>
          </cell>
        </row>
        <row r="1559">
          <cell r="B1559" t="str">
            <v>G-DGP</v>
          </cell>
          <cell r="C1559" t="str">
            <v>G-DGP</v>
          </cell>
          <cell r="D1559" t="str">
            <v>G-DGP</v>
          </cell>
          <cell r="E1559" t="str">
            <v>G-DGP</v>
          </cell>
          <cell r="F1559" t="str">
            <v>G-DGP</v>
          </cell>
          <cell r="H1559" t="str">
            <v>PLNT</v>
          </cell>
          <cell r="I1559" t="str">
            <v>PLNT</v>
          </cell>
          <cell r="J1559" t="str">
            <v>PLNT</v>
          </cell>
          <cell r="K1559" t="str">
            <v>PLNT</v>
          </cell>
          <cell r="L1559" t="str">
            <v>PLNT</v>
          </cell>
        </row>
        <row r="1560">
          <cell r="B1560" t="str">
            <v>G-DGU</v>
          </cell>
          <cell r="C1560" t="str">
            <v>G-DGU</v>
          </cell>
          <cell r="D1560" t="str">
            <v>G-DGU</v>
          </cell>
          <cell r="E1560" t="str">
            <v>G-DGU</v>
          </cell>
          <cell r="F1560" t="str">
            <v>G-DGU</v>
          </cell>
          <cell r="H1560" t="str">
            <v>PLNT</v>
          </cell>
          <cell r="I1560" t="str">
            <v>PLNT</v>
          </cell>
          <cell r="J1560" t="str">
            <v>PLNT</v>
          </cell>
          <cell r="K1560" t="str">
            <v>PLNT</v>
          </cell>
          <cell r="L1560" t="str">
            <v>PLNT</v>
          </cell>
        </row>
        <row r="1561">
          <cell r="B1561" t="str">
            <v>CUST</v>
          </cell>
          <cell r="C1561" t="str">
            <v>CUST</v>
          </cell>
          <cell r="D1561" t="str">
            <v>CUST</v>
          </cell>
          <cell r="E1561" t="str">
            <v>CUST</v>
          </cell>
          <cell r="F1561" t="str">
            <v>CUST</v>
          </cell>
          <cell r="H1561" t="str">
            <v>CUST</v>
          </cell>
          <cell r="I1561" t="str">
            <v>CUST</v>
          </cell>
          <cell r="J1561" t="str">
            <v>CUST</v>
          </cell>
          <cell r="K1561" t="str">
            <v>CUST</v>
          </cell>
          <cell r="L1561" t="str">
            <v>CUST</v>
          </cell>
        </row>
        <row r="1562">
          <cell r="B1562" t="str">
            <v>PTD</v>
          </cell>
          <cell r="C1562" t="str">
            <v>PTD</v>
          </cell>
          <cell r="D1562" t="str">
            <v>PTD</v>
          </cell>
          <cell r="E1562" t="str">
            <v>PTD</v>
          </cell>
          <cell r="F1562" t="str">
            <v>PTD</v>
          </cell>
          <cell r="H1562" t="str">
            <v>PLNT</v>
          </cell>
          <cell r="I1562" t="str">
            <v>PLNT</v>
          </cell>
          <cell r="J1562" t="str">
            <v>PLNT</v>
          </cell>
          <cell r="K1562" t="str">
            <v>PLNT</v>
          </cell>
          <cell r="L1562" t="str">
            <v>PLNT</v>
          </cell>
        </row>
        <row r="1563">
          <cell r="B1563" t="str">
            <v>P</v>
          </cell>
          <cell r="C1563" t="str">
            <v>P</v>
          </cell>
          <cell r="D1563" t="str">
            <v>P</v>
          </cell>
          <cell r="E1563" t="str">
            <v>P</v>
          </cell>
          <cell r="F1563" t="str">
            <v>P</v>
          </cell>
          <cell r="H1563" t="str">
            <v>PLNT</v>
          </cell>
          <cell r="I1563" t="str">
            <v>PLNT</v>
          </cell>
          <cell r="J1563" t="str">
            <v>PLNT</v>
          </cell>
          <cell r="K1563" t="str">
            <v>PLNT</v>
          </cell>
          <cell r="L1563" t="str">
            <v>PLNT</v>
          </cell>
        </row>
        <row r="1564">
          <cell r="B1564" t="str">
            <v>G-SG</v>
          </cell>
          <cell r="C1564" t="str">
            <v>G-SG</v>
          </cell>
          <cell r="D1564" t="str">
            <v>G-SG</v>
          </cell>
          <cell r="E1564" t="str">
            <v>G-SG</v>
          </cell>
          <cell r="F1564" t="str">
            <v>G-SG</v>
          </cell>
          <cell r="H1564" t="str">
            <v>PLNT</v>
          </cell>
          <cell r="I1564" t="str">
            <v>PLNT</v>
          </cell>
          <cell r="J1564" t="str">
            <v>PLNT</v>
          </cell>
          <cell r="K1564" t="str">
            <v>PLNT</v>
          </cell>
          <cell r="L1564" t="str">
            <v>PLNT</v>
          </cell>
        </row>
        <row r="1565">
          <cell r="B1565" t="str">
            <v>G-SG</v>
          </cell>
          <cell r="C1565" t="str">
            <v>G-SG</v>
          </cell>
          <cell r="D1565" t="str">
            <v>G-SG</v>
          </cell>
          <cell r="E1565" t="str">
            <v>G-SG</v>
          </cell>
          <cell r="F1565" t="str">
            <v>G-SG</v>
          </cell>
          <cell r="H1565" t="str">
            <v>PLNT</v>
          </cell>
          <cell r="I1565" t="str">
            <v>PLNT</v>
          </cell>
          <cell r="J1565" t="str">
            <v>PLNT</v>
          </cell>
          <cell r="K1565" t="str">
            <v>PLNT</v>
          </cell>
          <cell r="L1565" t="str">
            <v>PLNT</v>
          </cell>
        </row>
        <row r="1569">
          <cell r="B1569" t="str">
            <v>P</v>
          </cell>
          <cell r="C1569" t="str">
            <v>P</v>
          </cell>
          <cell r="D1569" t="str">
            <v>P</v>
          </cell>
          <cell r="E1569" t="str">
            <v>P</v>
          </cell>
          <cell r="F1569" t="str">
            <v>P</v>
          </cell>
          <cell r="H1569" t="str">
            <v>ZERO</v>
          </cell>
          <cell r="I1569" t="str">
            <v>ZERO</v>
          </cell>
          <cell r="J1569" t="str">
            <v>ZERO</v>
          </cell>
          <cell r="K1569" t="str">
            <v>ZERO</v>
          </cell>
          <cell r="L1569" t="str">
            <v>ZERO</v>
          </cell>
        </row>
        <row r="1570">
          <cell r="B1570" t="str">
            <v>P</v>
          </cell>
          <cell r="C1570" t="str">
            <v>P</v>
          </cell>
          <cell r="D1570" t="str">
            <v>P</v>
          </cell>
          <cell r="E1570" t="str">
            <v>P</v>
          </cell>
          <cell r="F1570" t="str">
            <v>P</v>
          </cell>
          <cell r="H1570" t="str">
            <v>ZERO</v>
          </cell>
          <cell r="I1570" t="str">
            <v>ZERO</v>
          </cell>
          <cell r="J1570" t="str">
            <v>ZERO</v>
          </cell>
          <cell r="K1570" t="str">
            <v>ZERO</v>
          </cell>
          <cell r="L1570" t="str">
            <v>ZERO</v>
          </cell>
        </row>
        <row r="1571">
          <cell r="B1571" t="str">
            <v>P</v>
          </cell>
          <cell r="C1571" t="str">
            <v>P</v>
          </cell>
          <cell r="D1571" t="str">
            <v>P</v>
          </cell>
          <cell r="E1571" t="str">
            <v>P</v>
          </cell>
          <cell r="F1571" t="str">
            <v>P</v>
          </cell>
          <cell r="H1571" t="str">
            <v>ZERO</v>
          </cell>
          <cell r="I1571" t="str">
            <v>ZERO</v>
          </cell>
          <cell r="J1571" t="str">
            <v>ZERO</v>
          </cell>
          <cell r="K1571" t="str">
            <v>ZERO</v>
          </cell>
          <cell r="L1571" t="str">
            <v>ZERO</v>
          </cell>
        </row>
        <row r="1576">
          <cell r="B1576" t="str">
            <v>P</v>
          </cell>
          <cell r="C1576" t="str">
            <v>P</v>
          </cell>
          <cell r="D1576" t="str">
            <v>P</v>
          </cell>
          <cell r="E1576" t="str">
            <v>P</v>
          </cell>
          <cell r="F1576" t="str">
            <v>P</v>
          </cell>
          <cell r="H1576" t="str">
            <v>PLNT</v>
          </cell>
          <cell r="I1576" t="str">
            <v>PLNT</v>
          </cell>
          <cell r="J1576" t="str">
            <v>PLNT</v>
          </cell>
          <cell r="K1576" t="str">
            <v>PLNT</v>
          </cell>
          <cell r="L1576" t="str">
            <v>PLNT</v>
          </cell>
        </row>
        <row r="1579">
          <cell r="B1579" t="str">
            <v>P</v>
          </cell>
          <cell r="C1579" t="str">
            <v>P</v>
          </cell>
          <cell r="D1579" t="str">
            <v>P</v>
          </cell>
          <cell r="E1579" t="str">
            <v>P</v>
          </cell>
          <cell r="F1579" t="str">
            <v>P</v>
          </cell>
          <cell r="H1579" t="str">
            <v>PLNT</v>
          </cell>
          <cell r="I1579" t="str">
            <v>PLNT</v>
          </cell>
          <cell r="J1579" t="str">
            <v>PLNT</v>
          </cell>
          <cell r="K1579" t="str">
            <v>PLNT</v>
          </cell>
          <cell r="L1579" t="str">
            <v>PLNT</v>
          </cell>
        </row>
        <row r="1584">
          <cell r="B1584" t="str">
            <v>G-SITUS</v>
          </cell>
          <cell r="C1584" t="str">
            <v>G-SITUS</v>
          </cell>
          <cell r="D1584" t="str">
            <v>G-SITUS</v>
          </cell>
          <cell r="E1584" t="str">
            <v>G-SITUS</v>
          </cell>
          <cell r="F1584" t="str">
            <v>G-SITUS</v>
          </cell>
          <cell r="H1584" t="str">
            <v>PLNT</v>
          </cell>
          <cell r="I1584" t="str">
            <v>PLNT</v>
          </cell>
          <cell r="J1584" t="str">
            <v>PLNT</v>
          </cell>
          <cell r="K1584" t="str">
            <v>PLNT</v>
          </cell>
          <cell r="L1584" t="str">
            <v>PLNT</v>
          </cell>
        </row>
        <row r="1585">
          <cell r="B1585" t="str">
            <v>P</v>
          </cell>
          <cell r="C1585" t="str">
            <v>P</v>
          </cell>
          <cell r="D1585" t="str">
            <v>P</v>
          </cell>
          <cell r="E1585" t="str">
            <v>P</v>
          </cell>
          <cell r="F1585" t="str">
            <v>P</v>
          </cell>
          <cell r="H1585" t="str">
            <v>PLNT</v>
          </cell>
          <cell r="I1585" t="str">
            <v>PLNT</v>
          </cell>
          <cell r="J1585" t="str">
            <v>PLNT</v>
          </cell>
          <cell r="K1585" t="str">
            <v>PLNT</v>
          </cell>
          <cell r="L1585" t="str">
            <v>PLNT</v>
          </cell>
        </row>
        <row r="1586">
          <cell r="B1586" t="str">
            <v>PTD</v>
          </cell>
          <cell r="C1586" t="str">
            <v>PTD</v>
          </cell>
          <cell r="D1586" t="str">
            <v>PTD</v>
          </cell>
          <cell r="E1586" t="str">
            <v>PTD</v>
          </cell>
          <cell r="F1586" t="str">
            <v>PTD</v>
          </cell>
          <cell r="H1586" t="str">
            <v>PLNT</v>
          </cell>
          <cell r="I1586" t="str">
            <v>PLNT</v>
          </cell>
          <cell r="J1586" t="str">
            <v>PLNT</v>
          </cell>
          <cell r="K1586" t="str">
            <v>PLNT</v>
          </cell>
          <cell r="L1586" t="str">
            <v>PLNT</v>
          </cell>
        </row>
        <row r="1593">
          <cell r="B1593" t="str">
            <v>PTD</v>
          </cell>
          <cell r="C1593" t="str">
            <v>PTD</v>
          </cell>
          <cell r="D1593" t="str">
            <v>PTD</v>
          </cell>
          <cell r="E1593" t="str">
            <v>PTD</v>
          </cell>
          <cell r="F1593" t="str">
            <v>PTD</v>
          </cell>
          <cell r="H1593" t="str">
            <v>PLNT</v>
          </cell>
          <cell r="I1593" t="str">
            <v>PLNT</v>
          </cell>
          <cell r="J1593" t="str">
            <v>PLNT</v>
          </cell>
          <cell r="K1593" t="str">
            <v>PLNT</v>
          </cell>
          <cell r="L1593" t="str">
            <v>PLNT</v>
          </cell>
        </row>
        <row r="1596">
          <cell r="B1596" t="str">
            <v>LABOR</v>
          </cell>
          <cell r="C1596" t="str">
            <v>LABOR</v>
          </cell>
          <cell r="D1596" t="str">
            <v>LABOR</v>
          </cell>
          <cell r="E1596" t="str">
            <v>LABOR</v>
          </cell>
          <cell r="F1596" t="str">
            <v>LABOR</v>
          </cell>
          <cell r="H1596" t="str">
            <v>PLNT</v>
          </cell>
          <cell r="I1596" t="str">
            <v>PLNT</v>
          </cell>
          <cell r="J1596" t="str">
            <v>PLNT</v>
          </cell>
          <cell r="K1596" t="str">
            <v>PLNT</v>
          </cell>
          <cell r="L1596" t="str">
            <v>PLNT</v>
          </cell>
        </row>
        <row r="1600">
          <cell r="B1600" t="str">
            <v>G-SITUS</v>
          </cell>
          <cell r="C1600" t="str">
            <v>G-SITUS</v>
          </cell>
          <cell r="D1600" t="str">
            <v>G-SITUS</v>
          </cell>
          <cell r="E1600" t="str">
            <v>G-SITUS</v>
          </cell>
          <cell r="F1600" t="str">
            <v>G-SITUS</v>
          </cell>
          <cell r="H1600" t="str">
            <v>PLNT</v>
          </cell>
          <cell r="I1600" t="str">
            <v>PLNT</v>
          </cell>
          <cell r="J1600" t="str">
            <v>PLNT</v>
          </cell>
          <cell r="K1600" t="str">
            <v>PLNT</v>
          </cell>
          <cell r="L1600" t="str">
            <v>PLNT</v>
          </cell>
        </row>
        <row r="1601">
          <cell r="B1601" t="str">
            <v>PTD</v>
          </cell>
          <cell r="C1601" t="str">
            <v>PTD</v>
          </cell>
          <cell r="D1601" t="str">
            <v>PTD</v>
          </cell>
          <cell r="E1601" t="str">
            <v>PTD</v>
          </cell>
          <cell r="F1601" t="str">
            <v>PTD</v>
          </cell>
          <cell r="H1601" t="str">
            <v>PLNT</v>
          </cell>
          <cell r="I1601" t="str">
            <v>PLNT</v>
          </cell>
          <cell r="J1601" t="str">
            <v>PLNT</v>
          </cell>
          <cell r="K1601" t="str">
            <v>PLNT</v>
          </cell>
          <cell r="L1601" t="str">
            <v>PLNT</v>
          </cell>
        </row>
        <row r="1602">
          <cell r="B1602" t="str">
            <v>CUST</v>
          </cell>
          <cell r="C1602" t="str">
            <v>CUST</v>
          </cell>
          <cell r="D1602" t="str">
            <v>CUST</v>
          </cell>
          <cell r="E1602" t="str">
            <v>CUST</v>
          </cell>
          <cell r="F1602" t="str">
            <v>CUST</v>
          </cell>
          <cell r="H1602" t="str">
            <v>CUST</v>
          </cell>
          <cell r="I1602" t="str">
            <v>CUST</v>
          </cell>
          <cell r="J1602" t="str">
            <v>CUST</v>
          </cell>
          <cell r="K1602" t="str">
            <v>CUST</v>
          </cell>
          <cell r="L1602" t="str">
            <v>CUST</v>
          </cell>
        </row>
        <row r="1603">
          <cell r="B1603" t="str">
            <v>G-SG</v>
          </cell>
          <cell r="C1603" t="str">
            <v>G-SG</v>
          </cell>
          <cell r="D1603" t="str">
            <v>G-SG</v>
          </cell>
          <cell r="E1603" t="str">
            <v>G-SG</v>
          </cell>
          <cell r="F1603" t="str">
            <v>G-SG</v>
          </cell>
          <cell r="H1603" t="str">
            <v>PLNT</v>
          </cell>
          <cell r="I1603" t="str">
            <v>PLNT</v>
          </cell>
          <cell r="J1603" t="str">
            <v>PLNT</v>
          </cell>
          <cell r="K1603" t="str">
            <v>PLNT</v>
          </cell>
          <cell r="L1603" t="str">
            <v>PLNT</v>
          </cell>
        </row>
        <row r="1604">
          <cell r="B1604" t="str">
            <v>G-DGP</v>
          </cell>
          <cell r="C1604" t="str">
            <v>G-DGP</v>
          </cell>
          <cell r="D1604" t="str">
            <v>G-DGP</v>
          </cell>
          <cell r="E1604" t="str">
            <v>G-DGP</v>
          </cell>
          <cell r="F1604" t="str">
            <v>G-DGP</v>
          </cell>
          <cell r="H1604" t="str">
            <v>PLNT</v>
          </cell>
          <cell r="I1604" t="str">
            <v>PLNT</v>
          </cell>
          <cell r="J1604" t="str">
            <v>PLNT</v>
          </cell>
          <cell r="K1604" t="str">
            <v>PLNT</v>
          </cell>
          <cell r="L1604" t="str">
            <v>PLNT</v>
          </cell>
        </row>
        <row r="1605">
          <cell r="B1605" t="str">
            <v>G-DGU</v>
          </cell>
          <cell r="C1605" t="str">
            <v>G-DGU</v>
          </cell>
          <cell r="D1605" t="str">
            <v>G-DGU</v>
          </cell>
          <cell r="E1605" t="str">
            <v>G-DGU</v>
          </cell>
          <cell r="F1605" t="str">
            <v>G-DGU</v>
          </cell>
          <cell r="H1605" t="str">
            <v>PLNT</v>
          </cell>
          <cell r="I1605" t="str">
            <v>PLNT</v>
          </cell>
          <cell r="J1605" t="str">
            <v>PLNT</v>
          </cell>
          <cell r="K1605" t="str">
            <v>PLNT</v>
          </cell>
          <cell r="L1605" t="str">
            <v>PLNT</v>
          </cell>
        </row>
        <row r="1609">
          <cell r="B1609" t="str">
            <v>G-SITUS</v>
          </cell>
          <cell r="C1609" t="str">
            <v>G-SITUS</v>
          </cell>
          <cell r="D1609" t="str">
            <v>G-SITUS</v>
          </cell>
          <cell r="E1609" t="str">
            <v>G-SITUS</v>
          </cell>
          <cell r="F1609" t="str">
            <v>G-SITUS</v>
          </cell>
          <cell r="H1609" t="str">
            <v>PLNT</v>
          </cell>
          <cell r="I1609" t="str">
            <v>PLNT</v>
          </cell>
          <cell r="J1609" t="str">
            <v>PLNT</v>
          </cell>
          <cell r="K1609" t="str">
            <v>PLNT</v>
          </cell>
          <cell r="L1609" t="str">
            <v>PLNT</v>
          </cell>
        </row>
        <row r="1610">
          <cell r="B1610" t="str">
            <v>PTD</v>
          </cell>
          <cell r="C1610" t="str">
            <v>PTD</v>
          </cell>
          <cell r="D1610" t="str">
            <v>PTD</v>
          </cell>
          <cell r="E1610" t="str">
            <v>PTD</v>
          </cell>
          <cell r="F1610" t="str">
            <v>PTD</v>
          </cell>
          <cell r="H1610" t="str">
            <v>PLNT</v>
          </cell>
          <cell r="I1610" t="str">
            <v>PLNT</v>
          </cell>
          <cell r="J1610" t="str">
            <v>PLNT</v>
          </cell>
          <cell r="K1610" t="str">
            <v>PLNT</v>
          </cell>
          <cell r="L1610" t="str">
            <v>PLNT</v>
          </cell>
        </row>
        <row r="1611">
          <cell r="B1611" t="str">
            <v>G-SG</v>
          </cell>
          <cell r="C1611" t="str">
            <v>G-SG</v>
          </cell>
          <cell r="D1611" t="str">
            <v>G-SG</v>
          </cell>
          <cell r="E1611" t="str">
            <v>G-SG</v>
          </cell>
          <cell r="F1611" t="str">
            <v>G-SG</v>
          </cell>
          <cell r="H1611" t="str">
            <v>PLNT</v>
          </cell>
          <cell r="I1611" t="str">
            <v>PLNT</v>
          </cell>
          <cell r="J1611" t="str">
            <v>PLNT</v>
          </cell>
          <cell r="K1611" t="str">
            <v>PLNT</v>
          </cell>
          <cell r="L1611" t="str">
            <v>PLNT</v>
          </cell>
        </row>
        <row r="1612">
          <cell r="B1612" t="str">
            <v>G-DGP</v>
          </cell>
          <cell r="C1612" t="str">
            <v>G-DGP</v>
          </cell>
          <cell r="D1612" t="str">
            <v>G-DGP</v>
          </cell>
          <cell r="E1612" t="str">
            <v>G-DGP</v>
          </cell>
          <cell r="F1612" t="str">
            <v>G-DGP</v>
          </cell>
          <cell r="H1612" t="str">
            <v>PLNT</v>
          </cell>
          <cell r="I1612" t="str">
            <v>PLNT</v>
          </cell>
          <cell r="J1612" t="str">
            <v>PLNT</v>
          </cell>
          <cell r="K1612" t="str">
            <v>PLNT</v>
          </cell>
          <cell r="L1612" t="str">
            <v>PLNT</v>
          </cell>
        </row>
        <row r="1613">
          <cell r="B1613" t="str">
            <v>G-DGU</v>
          </cell>
          <cell r="C1613" t="str">
            <v>G-DGU</v>
          </cell>
          <cell r="D1613" t="str">
            <v>G-DGU</v>
          </cell>
          <cell r="E1613" t="str">
            <v>G-DGU</v>
          </cell>
          <cell r="F1613" t="str">
            <v>G-DGU</v>
          </cell>
          <cell r="H1613" t="str">
            <v>PLNT</v>
          </cell>
          <cell r="I1613" t="str">
            <v>PLNT</v>
          </cell>
          <cell r="J1613" t="str">
            <v>PLNT</v>
          </cell>
          <cell r="K1613" t="str">
            <v>PLNT</v>
          </cell>
          <cell r="L1613" t="str">
            <v>PLNT</v>
          </cell>
        </row>
        <row r="1619">
          <cell r="B1619" t="str">
            <v>I-SITUS</v>
          </cell>
          <cell r="C1619" t="str">
            <v>I-SITUS</v>
          </cell>
          <cell r="D1619" t="str">
            <v>I-SITUS</v>
          </cell>
          <cell r="E1619" t="str">
            <v>I-SITUS</v>
          </cell>
          <cell r="F1619" t="str">
            <v>I-SITUS</v>
          </cell>
          <cell r="H1619" t="str">
            <v>PLNT</v>
          </cell>
          <cell r="I1619" t="str">
            <v>PLNT</v>
          </cell>
          <cell r="J1619" t="str">
            <v>PLNT</v>
          </cell>
          <cell r="K1619" t="str">
            <v>PLNT</v>
          </cell>
          <cell r="L1619" t="str">
            <v>PLNT</v>
          </cell>
        </row>
        <row r="1620">
          <cell r="B1620" t="str">
            <v>PTD</v>
          </cell>
          <cell r="C1620" t="str">
            <v>PTD</v>
          </cell>
          <cell r="D1620" t="str">
            <v>PTD</v>
          </cell>
          <cell r="E1620" t="str">
            <v>PTD</v>
          </cell>
          <cell r="F1620" t="str">
            <v>PTD</v>
          </cell>
          <cell r="H1620" t="str">
            <v>PLNT</v>
          </cell>
          <cell r="I1620" t="str">
            <v>PLNT</v>
          </cell>
          <cell r="J1620" t="str">
            <v>PLNT</v>
          </cell>
          <cell r="K1620" t="str">
            <v>PLNT</v>
          </cell>
          <cell r="L1620" t="str">
            <v>PLNT</v>
          </cell>
        </row>
        <row r="1621">
          <cell r="B1621" t="str">
            <v>I-SG</v>
          </cell>
          <cell r="C1621" t="str">
            <v>I-SG</v>
          </cell>
          <cell r="D1621" t="str">
            <v>I-SG</v>
          </cell>
          <cell r="E1621" t="str">
            <v>I-SG</v>
          </cell>
          <cell r="F1621" t="str">
            <v>I-SG</v>
          </cell>
          <cell r="H1621" t="str">
            <v>PLNT</v>
          </cell>
          <cell r="I1621" t="str">
            <v>PLNT</v>
          </cell>
          <cell r="J1621" t="str">
            <v>PLNT</v>
          </cell>
          <cell r="K1621" t="str">
            <v>PLNT</v>
          </cell>
          <cell r="L1621" t="str">
            <v>PLNT</v>
          </cell>
        </row>
        <row r="1624">
          <cell r="B1624" t="str">
            <v>I-SITUS</v>
          </cell>
          <cell r="C1624" t="str">
            <v>I-SITUS</v>
          </cell>
          <cell r="D1624" t="str">
            <v>I-SITUS</v>
          </cell>
          <cell r="E1624" t="str">
            <v>I-SITUS</v>
          </cell>
          <cell r="F1624" t="str">
            <v>I-SITUS</v>
          </cell>
          <cell r="H1624" t="str">
            <v>PLNT</v>
          </cell>
          <cell r="I1624" t="str">
            <v>PLNT</v>
          </cell>
          <cell r="J1624" t="str">
            <v>PLNT</v>
          </cell>
          <cell r="K1624" t="str">
            <v>PLNT</v>
          </cell>
          <cell r="L1624" t="str">
            <v>PLNT</v>
          </cell>
        </row>
        <row r="1625">
          <cell r="B1625" t="str">
            <v>I-SG</v>
          </cell>
          <cell r="C1625" t="str">
            <v>I-SG</v>
          </cell>
          <cell r="D1625" t="str">
            <v>I-SG</v>
          </cell>
          <cell r="E1625" t="str">
            <v>I-SG</v>
          </cell>
          <cell r="F1625" t="str">
            <v>I-SG</v>
          </cell>
          <cell r="H1625" t="str">
            <v>PLNT</v>
          </cell>
          <cell r="I1625" t="str">
            <v>PLNT</v>
          </cell>
          <cell r="J1625" t="str">
            <v>PLNT</v>
          </cell>
          <cell r="K1625" t="str">
            <v>PLNT</v>
          </cell>
          <cell r="L1625" t="str">
            <v>PLNT</v>
          </cell>
        </row>
        <row r="1626">
          <cell r="B1626" t="str">
            <v>I-DGP</v>
          </cell>
          <cell r="C1626" t="str">
            <v>I-DGP</v>
          </cell>
          <cell r="D1626" t="str">
            <v>I-DGP</v>
          </cell>
          <cell r="E1626" t="str">
            <v>I-DGP</v>
          </cell>
          <cell r="F1626" t="str">
            <v>I-DGP</v>
          </cell>
          <cell r="H1626" t="str">
            <v>PLNT</v>
          </cell>
          <cell r="I1626" t="str">
            <v>PLNT</v>
          </cell>
          <cell r="J1626" t="str">
            <v>PLNT</v>
          </cell>
          <cell r="K1626" t="str">
            <v>PLNT</v>
          </cell>
          <cell r="L1626" t="str">
            <v>PLNT</v>
          </cell>
        </row>
        <row r="1627">
          <cell r="B1627" t="str">
            <v>I-DGU</v>
          </cell>
          <cell r="C1627" t="str">
            <v>I-DGU</v>
          </cell>
          <cell r="D1627" t="str">
            <v>I-DGU</v>
          </cell>
          <cell r="E1627" t="str">
            <v>I-DGU</v>
          </cell>
          <cell r="F1627" t="str">
            <v>I-DGU</v>
          </cell>
          <cell r="H1627" t="str">
            <v>PLNT</v>
          </cell>
          <cell r="I1627" t="str">
            <v>PLNT</v>
          </cell>
          <cell r="J1627" t="str">
            <v>PLNT</v>
          </cell>
          <cell r="K1627" t="str">
            <v>PLNT</v>
          </cell>
          <cell r="L1627" t="str">
            <v>PLNT</v>
          </cell>
        </row>
        <row r="1631">
          <cell r="B1631" t="str">
            <v>I-SITUS</v>
          </cell>
          <cell r="C1631" t="str">
            <v>I-SITUS</v>
          </cell>
          <cell r="D1631" t="str">
            <v>I-SITUS</v>
          </cell>
          <cell r="E1631" t="str">
            <v>I-SITUS</v>
          </cell>
          <cell r="F1631" t="str">
            <v>I-SITUS</v>
          </cell>
          <cell r="H1631" t="str">
            <v>PLNT</v>
          </cell>
          <cell r="I1631" t="str">
            <v>PLNT</v>
          </cell>
          <cell r="J1631" t="str">
            <v>PLNT</v>
          </cell>
          <cell r="K1631" t="str">
            <v>PLNT</v>
          </cell>
          <cell r="L1631" t="str">
            <v>PLNT</v>
          </cell>
        </row>
        <row r="1632">
          <cell r="B1632" t="str">
            <v>I-SG</v>
          </cell>
          <cell r="C1632" t="str">
            <v>I-SG</v>
          </cell>
          <cell r="D1632" t="str">
            <v>I-SG</v>
          </cell>
          <cell r="E1632" t="str">
            <v>I-SG</v>
          </cell>
          <cell r="F1632" t="str">
            <v>I-SG</v>
          </cell>
          <cell r="H1632" t="str">
            <v>PLNT</v>
          </cell>
          <cell r="I1632" t="str">
            <v>PLNT</v>
          </cell>
          <cell r="J1632" t="str">
            <v>PLNT</v>
          </cell>
          <cell r="K1632" t="str">
            <v>PLNT</v>
          </cell>
          <cell r="L1632" t="str">
            <v>PLNT</v>
          </cell>
        </row>
        <row r="1633">
          <cell r="B1633" t="str">
            <v>PTD</v>
          </cell>
          <cell r="C1633" t="str">
            <v>PTD</v>
          </cell>
          <cell r="D1633" t="str">
            <v>PTD</v>
          </cell>
          <cell r="E1633" t="str">
            <v>PTD</v>
          </cell>
          <cell r="F1633" t="str">
            <v>PTD</v>
          </cell>
          <cell r="H1633" t="str">
            <v>PLNT</v>
          </cell>
          <cell r="I1633" t="str">
            <v>PLNT</v>
          </cell>
          <cell r="J1633" t="str">
            <v>PLNT</v>
          </cell>
          <cell r="K1633" t="str">
            <v>PLNT</v>
          </cell>
          <cell r="L1633" t="str">
            <v>PLNT</v>
          </cell>
        </row>
        <row r="1634">
          <cell r="B1634" t="str">
            <v>I-SG</v>
          </cell>
          <cell r="C1634" t="str">
            <v>I-SG</v>
          </cell>
          <cell r="D1634" t="str">
            <v>I-SG</v>
          </cell>
          <cell r="E1634" t="str">
            <v>I-SG</v>
          </cell>
          <cell r="F1634" t="str">
            <v>I-SG</v>
          </cell>
          <cell r="H1634" t="str">
            <v>PLNT</v>
          </cell>
          <cell r="I1634" t="str">
            <v>PLNT</v>
          </cell>
          <cell r="J1634" t="str">
            <v>PLNT</v>
          </cell>
          <cell r="K1634" t="str">
            <v>PLNT</v>
          </cell>
          <cell r="L1634" t="str">
            <v>PLNT</v>
          </cell>
        </row>
        <row r="1635">
          <cell r="B1635" t="str">
            <v>CUST</v>
          </cell>
          <cell r="C1635" t="str">
            <v>CUST</v>
          </cell>
          <cell r="D1635" t="str">
            <v>CUST</v>
          </cell>
          <cell r="E1635" t="str">
            <v>CUST</v>
          </cell>
          <cell r="F1635" t="str">
            <v>CUST</v>
          </cell>
          <cell r="H1635" t="str">
            <v>CUST</v>
          </cell>
          <cell r="I1635" t="str">
            <v>CUST</v>
          </cell>
          <cell r="J1635" t="str">
            <v>CUST</v>
          </cell>
          <cell r="K1635" t="str">
            <v>CUST</v>
          </cell>
          <cell r="L1635" t="str">
            <v>CUST</v>
          </cell>
        </row>
        <row r="1636">
          <cell r="B1636" t="str">
            <v>I-DGU</v>
          </cell>
          <cell r="C1636" t="str">
            <v>I-DGU</v>
          </cell>
          <cell r="D1636" t="str">
            <v>I-DGU</v>
          </cell>
          <cell r="E1636" t="str">
            <v>I-DGU</v>
          </cell>
          <cell r="F1636" t="str">
            <v>I-DGU</v>
          </cell>
          <cell r="H1636" t="str">
            <v>PLNT</v>
          </cell>
          <cell r="I1636" t="str">
            <v>PLNT</v>
          </cell>
          <cell r="J1636" t="str">
            <v>PLNT</v>
          </cell>
          <cell r="K1636" t="str">
            <v>PLNT</v>
          </cell>
          <cell r="L1636" t="str">
            <v>PLNT</v>
          </cell>
        </row>
        <row r="1637">
          <cell r="B1637" t="str">
            <v>I-DGP</v>
          </cell>
          <cell r="C1637" t="str">
            <v>I-DGP</v>
          </cell>
          <cell r="D1637" t="str">
            <v>I-DGP</v>
          </cell>
          <cell r="E1637" t="str">
            <v>I-DGP</v>
          </cell>
          <cell r="F1637" t="str">
            <v>I-DGP</v>
          </cell>
          <cell r="H1637" t="str">
            <v>PLNT</v>
          </cell>
          <cell r="I1637" t="str">
            <v>PLNT</v>
          </cell>
          <cell r="J1637" t="str">
            <v>PLNT</v>
          </cell>
          <cell r="K1637" t="str">
            <v>PLNT</v>
          </cell>
          <cell r="L1637" t="str">
            <v>PLNT</v>
          </cell>
        </row>
        <row r="1638">
          <cell r="B1638" t="str">
            <v>I-SG</v>
          </cell>
          <cell r="C1638" t="str">
            <v>I-SG</v>
          </cell>
          <cell r="D1638" t="str">
            <v>I-SG</v>
          </cell>
          <cell r="E1638" t="str">
            <v>I-SG</v>
          </cell>
          <cell r="F1638" t="str">
            <v>I-SG</v>
          </cell>
          <cell r="H1638" t="str">
            <v>PLNT</v>
          </cell>
          <cell r="I1638" t="str">
            <v>PLNT</v>
          </cell>
          <cell r="J1638" t="str">
            <v>PLNT</v>
          </cell>
          <cell r="K1638" t="str">
            <v>PLNT</v>
          </cell>
          <cell r="L1638" t="str">
            <v>PLNT</v>
          </cell>
        </row>
        <row r="1641">
          <cell r="B1641" t="str">
            <v>I-SITUS</v>
          </cell>
          <cell r="C1641" t="str">
            <v>I-SITUS</v>
          </cell>
          <cell r="D1641" t="str">
            <v>I-SITUS</v>
          </cell>
          <cell r="E1641" t="str">
            <v>I-SITUS</v>
          </cell>
          <cell r="F1641" t="str">
            <v>I-SITUS</v>
          </cell>
          <cell r="H1641" t="str">
            <v>PLNT</v>
          </cell>
          <cell r="I1641" t="str">
            <v>PLNT</v>
          </cell>
          <cell r="J1641" t="str">
            <v>PLNT</v>
          </cell>
          <cell r="K1641" t="str">
            <v>PLNT</v>
          </cell>
          <cell r="L1641" t="str">
            <v>PLNT</v>
          </cell>
        </row>
        <row r="1645">
          <cell r="B1645" t="str">
            <v>I-SITUS</v>
          </cell>
          <cell r="C1645" t="str">
            <v>I-SITUS</v>
          </cell>
          <cell r="D1645" t="str">
            <v>I-SITUS</v>
          </cell>
          <cell r="E1645" t="str">
            <v>I-SITUS</v>
          </cell>
          <cell r="F1645" t="str">
            <v>I-SITUS</v>
          </cell>
          <cell r="H1645" t="str">
            <v>PLNT</v>
          </cell>
          <cell r="I1645" t="str">
            <v>PLNT</v>
          </cell>
          <cell r="J1645" t="str">
            <v>PLNT</v>
          </cell>
          <cell r="K1645" t="str">
            <v>PLNT</v>
          </cell>
          <cell r="L1645" t="str">
            <v>PLNT</v>
          </cell>
        </row>
        <row r="1646">
          <cell r="B1646" t="str">
            <v>I-SG</v>
          </cell>
          <cell r="C1646" t="str">
            <v>I-SG</v>
          </cell>
          <cell r="D1646" t="str">
            <v>I-SG</v>
          </cell>
          <cell r="E1646" t="str">
            <v>I-SG</v>
          </cell>
          <cell r="F1646" t="str">
            <v>I-SG</v>
          </cell>
          <cell r="H1646" t="str">
            <v>PLNT</v>
          </cell>
          <cell r="I1646" t="str">
            <v>PLNT</v>
          </cell>
          <cell r="J1646" t="str">
            <v>PLNT</v>
          </cell>
          <cell r="K1646" t="str">
            <v>PLNT</v>
          </cell>
          <cell r="L1646" t="str">
            <v>PLNT</v>
          </cell>
        </row>
        <row r="1647">
          <cell r="B1647" t="str">
            <v>I-DGU</v>
          </cell>
          <cell r="C1647" t="str">
            <v>I-DGU</v>
          </cell>
          <cell r="D1647" t="str">
            <v>I-DGU</v>
          </cell>
          <cell r="E1647" t="str">
            <v>I-DGU</v>
          </cell>
          <cell r="F1647" t="str">
            <v>I-DGU</v>
          </cell>
          <cell r="H1647" t="str">
            <v>PLNT</v>
          </cell>
          <cell r="I1647" t="str">
            <v>PLNT</v>
          </cell>
          <cell r="J1647" t="str">
            <v>PLNT</v>
          </cell>
          <cell r="K1647" t="str">
            <v>PLNT</v>
          </cell>
          <cell r="L1647" t="str">
            <v>PLNT</v>
          </cell>
        </row>
        <row r="1648">
          <cell r="B1648" t="str">
            <v>PTD</v>
          </cell>
          <cell r="C1648" t="str">
            <v>PTD</v>
          </cell>
          <cell r="D1648" t="str">
            <v>PTD</v>
          </cell>
          <cell r="E1648" t="str">
            <v>PTD</v>
          </cell>
          <cell r="F1648" t="str">
            <v>PTD</v>
          </cell>
          <cell r="H1648" t="str">
            <v>PLNT</v>
          </cell>
          <cell r="I1648" t="str">
            <v>PLNT</v>
          </cell>
          <cell r="J1648" t="str">
            <v>PLNT</v>
          </cell>
          <cell r="K1648" t="str">
            <v>PLNT</v>
          </cell>
          <cell r="L1648" t="str">
            <v>PLNT</v>
          </cell>
        </row>
        <row r="1657">
          <cell r="B1657" t="str">
            <v>DPW</v>
          </cell>
          <cell r="C1657" t="str">
            <v>DPW</v>
          </cell>
          <cell r="D1657" t="str">
            <v>DPW</v>
          </cell>
          <cell r="E1657" t="str">
            <v>DPW</v>
          </cell>
          <cell r="F1657" t="str">
            <v>DPW</v>
          </cell>
          <cell r="H1657" t="str">
            <v>PLNT</v>
          </cell>
          <cell r="I1657" t="str">
            <v>PLNT</v>
          </cell>
          <cell r="J1657" t="str">
            <v>PLNT</v>
          </cell>
          <cell r="K1657" t="str">
            <v>PLNT</v>
          </cell>
          <cell r="L1657" t="str">
            <v>PLNT</v>
          </cell>
        </row>
        <row r="1658">
          <cell r="B1658" t="str">
            <v>P</v>
          </cell>
          <cell r="C1658" t="str">
            <v>P</v>
          </cell>
          <cell r="D1658" t="str">
            <v>P</v>
          </cell>
          <cell r="E1658" t="str">
            <v>P</v>
          </cell>
          <cell r="F1658" t="str">
            <v>P</v>
          </cell>
          <cell r="H1658" t="str">
            <v>PLNT</v>
          </cell>
          <cell r="I1658" t="str">
            <v>PLNT</v>
          </cell>
          <cell r="J1658" t="str">
            <v>PLNT</v>
          </cell>
          <cell r="K1658" t="str">
            <v>PLNT</v>
          </cell>
          <cell r="L1658" t="str">
            <v>PLNT</v>
          </cell>
        </row>
        <row r="1659">
          <cell r="B1659" t="str">
            <v>T</v>
          </cell>
          <cell r="C1659" t="str">
            <v>T</v>
          </cell>
          <cell r="D1659" t="str">
            <v>T</v>
          </cell>
          <cell r="E1659" t="str">
            <v>T</v>
          </cell>
          <cell r="F1659" t="str">
            <v>T</v>
          </cell>
          <cell r="H1659" t="str">
            <v>PLNT</v>
          </cell>
          <cell r="I1659" t="str">
            <v>PLNT</v>
          </cell>
          <cell r="J1659" t="str">
            <v>PLNT</v>
          </cell>
          <cell r="K1659" t="str">
            <v>PLNT</v>
          </cell>
          <cell r="L1659" t="str">
            <v>PLNT</v>
          </cell>
        </row>
        <row r="1660">
          <cell r="B1660" t="str">
            <v>P</v>
          </cell>
          <cell r="C1660" t="str">
            <v>P</v>
          </cell>
          <cell r="D1660" t="str">
            <v>P</v>
          </cell>
          <cell r="E1660" t="str">
            <v>P</v>
          </cell>
          <cell r="F1660" t="str">
            <v>P</v>
          </cell>
          <cell r="H1660" t="str">
            <v>PLNT</v>
          </cell>
          <cell r="I1660" t="str">
            <v>PLNT</v>
          </cell>
          <cell r="J1660" t="str">
            <v>PLNT</v>
          </cell>
          <cell r="K1660" t="str">
            <v>PLNT</v>
          </cell>
          <cell r="L1660" t="str">
            <v>PLNT</v>
          </cell>
        </row>
        <row r="1661">
          <cell r="B1661" t="str">
            <v>P</v>
          </cell>
          <cell r="C1661" t="str">
            <v>P</v>
          </cell>
          <cell r="D1661" t="str">
            <v>P</v>
          </cell>
          <cell r="E1661" t="str">
            <v>P</v>
          </cell>
          <cell r="F1661" t="str">
            <v>P</v>
          </cell>
          <cell r="H1661" t="str">
            <v>PLNT</v>
          </cell>
          <cell r="I1661" t="str">
            <v>PLNT</v>
          </cell>
          <cell r="J1661" t="str">
            <v>PLNT</v>
          </cell>
          <cell r="K1661" t="str">
            <v>PLNT</v>
          </cell>
          <cell r="L1661" t="str">
            <v>PLNT</v>
          </cell>
        </row>
        <row r="1662">
          <cell r="B1662" t="str">
            <v>G</v>
          </cell>
          <cell r="C1662" t="str">
            <v>G</v>
          </cell>
          <cell r="D1662" t="str">
            <v>G</v>
          </cell>
          <cell r="E1662" t="str">
            <v>G</v>
          </cell>
          <cell r="F1662" t="str">
            <v>G</v>
          </cell>
          <cell r="H1662" t="str">
            <v>PLNT</v>
          </cell>
          <cell r="I1662" t="str">
            <v>PLNT</v>
          </cell>
          <cell r="J1662" t="str">
            <v>PLNT</v>
          </cell>
          <cell r="K1662" t="str">
            <v>PLNT</v>
          </cell>
          <cell r="L1662" t="str">
            <v>PLNT</v>
          </cell>
        </row>
        <row r="1666">
          <cell r="B1666" t="str">
            <v>P</v>
          </cell>
          <cell r="C1666" t="str">
            <v>P</v>
          </cell>
          <cell r="D1666" t="str">
            <v>P</v>
          </cell>
          <cell r="E1666" t="str">
            <v>P</v>
          </cell>
          <cell r="F1666" t="str">
            <v>P</v>
          </cell>
          <cell r="H1666" t="str">
            <v>PLNT</v>
          </cell>
          <cell r="I1666" t="str">
            <v>PLNT</v>
          </cell>
          <cell r="J1666" t="str">
            <v>PLNT</v>
          </cell>
          <cell r="K1666" t="str">
            <v>PLNT</v>
          </cell>
          <cell r="L1666" t="str">
            <v>PLNT</v>
          </cell>
        </row>
        <row r="1667">
          <cell r="B1667" t="str">
            <v>P</v>
          </cell>
          <cell r="C1667" t="str">
            <v>P</v>
          </cell>
          <cell r="D1667" t="str">
            <v>P</v>
          </cell>
          <cell r="E1667" t="str">
            <v>P</v>
          </cell>
          <cell r="F1667" t="str">
            <v>P</v>
          </cell>
          <cell r="H1667" t="str">
            <v>PLNT</v>
          </cell>
          <cell r="I1667" t="str">
            <v>PLNT</v>
          </cell>
          <cell r="J1667" t="str">
            <v>PLNT</v>
          </cell>
          <cell r="K1667" t="str">
            <v>PLNT</v>
          </cell>
          <cell r="L1667" t="str">
            <v>PLNT</v>
          </cell>
        </row>
        <row r="1668">
          <cell r="B1668" t="str">
            <v>P</v>
          </cell>
          <cell r="C1668" t="str">
            <v>P</v>
          </cell>
          <cell r="D1668" t="str">
            <v>P</v>
          </cell>
          <cell r="E1668" t="str">
            <v>P</v>
          </cell>
          <cell r="F1668" t="str">
            <v>P</v>
          </cell>
          <cell r="H1668" t="str">
            <v>PLNT</v>
          </cell>
          <cell r="I1668" t="str">
            <v>PLNT</v>
          </cell>
          <cell r="J1668" t="str">
            <v>PLNT</v>
          </cell>
          <cell r="K1668" t="str">
            <v>PLNT</v>
          </cell>
          <cell r="L1668" t="str">
            <v>PLNT</v>
          </cell>
        </row>
        <row r="1672">
          <cell r="B1672" t="str">
            <v>P</v>
          </cell>
          <cell r="C1672" t="str">
            <v>P</v>
          </cell>
          <cell r="D1672" t="str">
            <v>P</v>
          </cell>
          <cell r="E1672" t="str">
            <v>P</v>
          </cell>
          <cell r="F1672" t="str">
            <v>P</v>
          </cell>
          <cell r="H1672" t="str">
            <v>PLNT</v>
          </cell>
          <cell r="I1672" t="str">
            <v>PLNT</v>
          </cell>
          <cell r="J1672" t="str">
            <v>PLNT</v>
          </cell>
          <cell r="K1672" t="str">
            <v>PLNT</v>
          </cell>
          <cell r="L1672" t="str">
            <v>PLNT</v>
          </cell>
        </row>
        <row r="1676">
          <cell r="B1676" t="str">
            <v>DMSC</v>
          </cell>
          <cell r="C1676" t="str">
            <v>DMSC</v>
          </cell>
          <cell r="D1676" t="str">
            <v>DMSC</v>
          </cell>
          <cell r="E1676" t="str">
            <v>DMSC</v>
          </cell>
          <cell r="F1676" t="str">
            <v>DMSC</v>
          </cell>
          <cell r="H1676" t="str">
            <v>MISC</v>
          </cell>
          <cell r="I1676" t="str">
            <v>MISC</v>
          </cell>
          <cell r="J1676" t="str">
            <v>MISC</v>
          </cell>
          <cell r="K1676" t="str">
            <v>MISC</v>
          </cell>
          <cell r="L1676" t="str">
            <v>MISC</v>
          </cell>
        </row>
        <row r="1677">
          <cell r="B1677" t="str">
            <v>DMSC</v>
          </cell>
          <cell r="C1677" t="str">
            <v>DMSC</v>
          </cell>
          <cell r="D1677" t="str">
            <v>DMSC</v>
          </cell>
          <cell r="E1677" t="str">
            <v>DMSC</v>
          </cell>
          <cell r="F1677" t="str">
            <v>DMSC</v>
          </cell>
          <cell r="H1677" t="str">
            <v>MISC</v>
          </cell>
          <cell r="I1677" t="str">
            <v>MISC</v>
          </cell>
          <cell r="J1677" t="str">
            <v>MISC</v>
          </cell>
          <cell r="K1677" t="str">
            <v>MISC</v>
          </cell>
          <cell r="L1677" t="str">
            <v>MISC</v>
          </cell>
        </row>
        <row r="1681">
          <cell r="B1681" t="str">
            <v>DMSC</v>
          </cell>
          <cell r="C1681" t="str">
            <v>DMSC</v>
          </cell>
          <cell r="D1681" t="str">
            <v>DMSC</v>
          </cell>
          <cell r="E1681" t="str">
            <v>DMSC</v>
          </cell>
          <cell r="F1681" t="str">
            <v>DMSC</v>
          </cell>
          <cell r="H1681" t="str">
            <v>MISC</v>
          </cell>
          <cell r="I1681" t="str">
            <v>MISC</v>
          </cell>
          <cell r="J1681" t="str">
            <v>MISC</v>
          </cell>
          <cell r="K1681" t="str">
            <v>MISC</v>
          </cell>
          <cell r="L1681" t="str">
            <v>MISC</v>
          </cell>
        </row>
        <row r="1682">
          <cell r="B1682" t="str">
            <v>DMSC</v>
          </cell>
          <cell r="C1682" t="str">
            <v>DMSC</v>
          </cell>
          <cell r="D1682" t="str">
            <v>DMSC</v>
          </cell>
          <cell r="E1682" t="str">
            <v>DMSC</v>
          </cell>
          <cell r="F1682" t="str">
            <v>DMSC</v>
          </cell>
          <cell r="H1682" t="str">
            <v>MISC</v>
          </cell>
          <cell r="I1682" t="str">
            <v>MISC</v>
          </cell>
          <cell r="J1682" t="str">
            <v>MISC</v>
          </cell>
          <cell r="K1682" t="str">
            <v>MISC</v>
          </cell>
          <cell r="L1682" t="str">
            <v>MISC</v>
          </cell>
        </row>
        <row r="1683">
          <cell r="B1683" t="str">
            <v>DMSC</v>
          </cell>
          <cell r="C1683" t="str">
            <v>DMSC</v>
          </cell>
          <cell r="D1683" t="str">
            <v>DMSC</v>
          </cell>
          <cell r="E1683" t="str">
            <v>DMSC</v>
          </cell>
          <cell r="F1683" t="str">
            <v>DMSC</v>
          </cell>
          <cell r="H1683" t="str">
            <v>MISC</v>
          </cell>
          <cell r="I1683" t="str">
            <v>MISC</v>
          </cell>
          <cell r="J1683" t="str">
            <v>MISC</v>
          </cell>
          <cell r="K1683" t="str">
            <v>MISC</v>
          </cell>
          <cell r="L1683" t="str">
            <v>MISC</v>
          </cell>
        </row>
        <row r="1684">
          <cell r="B1684" t="str">
            <v>DMSC</v>
          </cell>
          <cell r="C1684" t="str">
            <v>DMSC</v>
          </cell>
          <cell r="D1684" t="str">
            <v>DMSC</v>
          </cell>
          <cell r="E1684" t="str">
            <v>DMSC</v>
          </cell>
          <cell r="F1684" t="str">
            <v>DMSC</v>
          </cell>
          <cell r="H1684" t="str">
            <v>MISC</v>
          </cell>
          <cell r="I1684" t="str">
            <v>MISC</v>
          </cell>
          <cell r="J1684" t="str">
            <v>MISC</v>
          </cell>
          <cell r="K1684" t="str">
            <v>MISC</v>
          </cell>
          <cell r="L1684" t="str">
            <v>MISC</v>
          </cell>
        </row>
        <row r="1688">
          <cell r="B1688" t="str">
            <v>DMSC</v>
          </cell>
          <cell r="C1688" t="str">
            <v>DMSC</v>
          </cell>
          <cell r="D1688" t="str">
            <v>DMSC</v>
          </cell>
          <cell r="E1688" t="str">
            <v>DMSC</v>
          </cell>
          <cell r="F1688" t="str">
            <v>DMSC</v>
          </cell>
          <cell r="H1688" t="str">
            <v>MISC</v>
          </cell>
          <cell r="I1688" t="str">
            <v>MISC</v>
          </cell>
          <cell r="J1688" t="str">
            <v>MISC</v>
          </cell>
          <cell r="K1688" t="str">
            <v>MISC</v>
          </cell>
          <cell r="L1688" t="str">
            <v>MISC</v>
          </cell>
        </row>
        <row r="1689">
          <cell r="B1689" t="str">
            <v>CUST</v>
          </cell>
          <cell r="C1689" t="str">
            <v>CUST</v>
          </cell>
          <cell r="D1689" t="str">
            <v>CUST</v>
          </cell>
          <cell r="E1689" t="str">
            <v>CUST</v>
          </cell>
          <cell r="F1689" t="str">
            <v>CUST</v>
          </cell>
          <cell r="H1689" t="str">
            <v>CUST</v>
          </cell>
          <cell r="I1689" t="str">
            <v>CUST</v>
          </cell>
          <cell r="J1689" t="str">
            <v>CUST</v>
          </cell>
          <cell r="K1689" t="str">
            <v>CUST</v>
          </cell>
          <cell r="L1689" t="str">
            <v>CUST</v>
          </cell>
        </row>
        <row r="1690">
          <cell r="B1690" t="str">
            <v>CUST</v>
          </cell>
          <cell r="C1690" t="str">
            <v>CUST</v>
          </cell>
          <cell r="D1690" t="str">
            <v>CUST</v>
          </cell>
          <cell r="E1690" t="str">
            <v>CUST</v>
          </cell>
          <cell r="F1690" t="str">
            <v>CUST</v>
          </cell>
          <cell r="H1690" t="str">
            <v>CUST</v>
          </cell>
          <cell r="I1690" t="str">
            <v>CUST</v>
          </cell>
          <cell r="J1690" t="str">
            <v>CUST</v>
          </cell>
          <cell r="K1690" t="str">
            <v>CUST</v>
          </cell>
          <cell r="L1690" t="str">
            <v>CUST</v>
          </cell>
        </row>
        <row r="1691">
          <cell r="B1691" t="str">
            <v>DMSC</v>
          </cell>
          <cell r="C1691" t="str">
            <v>DMSC</v>
          </cell>
          <cell r="D1691" t="str">
            <v>DMSC</v>
          </cell>
          <cell r="E1691" t="str">
            <v>DMSC</v>
          </cell>
          <cell r="F1691" t="str">
            <v>DMSC</v>
          </cell>
          <cell r="H1691" t="str">
            <v>MISC</v>
          </cell>
          <cell r="I1691" t="str">
            <v>MISC</v>
          </cell>
          <cell r="J1691" t="str">
            <v>MISC</v>
          </cell>
          <cell r="K1691" t="str">
            <v>MISC</v>
          </cell>
          <cell r="L1691" t="str">
            <v>MISC</v>
          </cell>
        </row>
        <row r="1692">
          <cell r="B1692" t="str">
            <v>DMSC</v>
          </cell>
          <cell r="C1692" t="str">
            <v>DMSC</v>
          </cell>
          <cell r="D1692" t="str">
            <v>DMSC</v>
          </cell>
          <cell r="E1692" t="str">
            <v>DMSC</v>
          </cell>
          <cell r="F1692" t="str">
            <v>DMSC</v>
          </cell>
          <cell r="H1692" t="str">
            <v>MISC</v>
          </cell>
          <cell r="I1692" t="str">
            <v>MISC</v>
          </cell>
          <cell r="J1692" t="str">
            <v>MISC</v>
          </cell>
          <cell r="K1692" t="str">
            <v>MISC</v>
          </cell>
          <cell r="L1692" t="str">
            <v>MISC</v>
          </cell>
        </row>
        <row r="1698">
          <cell r="B1698" t="str">
            <v>P</v>
          </cell>
          <cell r="C1698" t="str">
            <v>P</v>
          </cell>
          <cell r="D1698" t="str">
            <v>P</v>
          </cell>
          <cell r="E1698" t="str">
            <v>P</v>
          </cell>
          <cell r="F1698" t="str">
            <v>P</v>
          </cell>
          <cell r="H1698" t="str">
            <v>PLNT</v>
          </cell>
          <cell r="I1698" t="str">
            <v>PLNT</v>
          </cell>
          <cell r="J1698" t="str">
            <v>PLNT</v>
          </cell>
          <cell r="K1698" t="str">
            <v>PLNT</v>
          </cell>
          <cell r="L1698" t="str">
            <v>PLNT</v>
          </cell>
        </row>
        <row r="1699">
          <cell r="B1699" t="str">
            <v>P</v>
          </cell>
          <cell r="C1699" t="str">
            <v>P</v>
          </cell>
          <cell r="D1699" t="str">
            <v>P</v>
          </cell>
          <cell r="E1699" t="str">
            <v>P</v>
          </cell>
          <cell r="F1699" t="str">
            <v>P</v>
          </cell>
          <cell r="H1699" t="str">
            <v>PLNT</v>
          </cell>
          <cell r="I1699" t="str">
            <v>PLNT</v>
          </cell>
          <cell r="J1699" t="str">
            <v>PLNT</v>
          </cell>
          <cell r="K1699" t="str">
            <v>PLNT</v>
          </cell>
          <cell r="L1699" t="str">
            <v>PLNT</v>
          </cell>
        </row>
        <row r="1700">
          <cell r="B1700" t="str">
            <v>P</v>
          </cell>
          <cell r="C1700" t="str">
            <v>P</v>
          </cell>
          <cell r="D1700" t="str">
            <v>P</v>
          </cell>
          <cell r="E1700" t="str">
            <v>P</v>
          </cell>
          <cell r="F1700" t="str">
            <v>P</v>
          </cell>
          <cell r="H1700" t="str">
            <v>PLNT</v>
          </cell>
          <cell r="I1700" t="str">
            <v>PLNT</v>
          </cell>
          <cell r="J1700" t="str">
            <v>PLNT</v>
          </cell>
          <cell r="K1700" t="str">
            <v>PLNT</v>
          </cell>
          <cell r="L1700" t="str">
            <v>PLNT</v>
          </cell>
        </row>
        <row r="1704">
          <cell r="B1704" t="str">
            <v>P</v>
          </cell>
          <cell r="C1704" t="str">
            <v>P</v>
          </cell>
          <cell r="D1704" t="str">
            <v>P</v>
          </cell>
          <cell r="E1704" t="str">
            <v>P</v>
          </cell>
          <cell r="F1704" t="str">
            <v>P</v>
          </cell>
          <cell r="H1704" t="str">
            <v>PLNT</v>
          </cell>
          <cell r="I1704" t="str">
            <v>PLNT</v>
          </cell>
          <cell r="J1704" t="str">
            <v>PLNT</v>
          </cell>
          <cell r="K1704" t="str">
            <v>PLNT</v>
          </cell>
          <cell r="L1704" t="str">
            <v>PLNT</v>
          </cell>
        </row>
        <row r="1708">
          <cell r="B1708" t="str">
            <v>P</v>
          </cell>
          <cell r="C1708" t="str">
            <v>P</v>
          </cell>
          <cell r="D1708" t="str">
            <v>P</v>
          </cell>
          <cell r="E1708" t="str">
            <v>P</v>
          </cell>
          <cell r="F1708" t="str">
            <v>P</v>
          </cell>
          <cell r="H1708" t="str">
            <v>PLNT</v>
          </cell>
          <cell r="I1708" t="str">
            <v>PLNT</v>
          </cell>
          <cell r="J1708" t="str">
            <v>PLNT</v>
          </cell>
          <cell r="K1708" t="str">
            <v>PLNT</v>
          </cell>
          <cell r="L1708" t="str">
            <v>PLNT</v>
          </cell>
        </row>
        <row r="1712">
          <cell r="B1712" t="str">
            <v>P</v>
          </cell>
          <cell r="C1712" t="str">
            <v>P</v>
          </cell>
          <cell r="D1712" t="str">
            <v>P</v>
          </cell>
          <cell r="E1712" t="str">
            <v>P</v>
          </cell>
          <cell r="F1712" t="str">
            <v>P</v>
          </cell>
          <cell r="H1712" t="str">
            <v>PLNT</v>
          </cell>
          <cell r="I1712" t="str">
            <v>PLNT</v>
          </cell>
          <cell r="J1712" t="str">
            <v>PLNT</v>
          </cell>
          <cell r="K1712" t="str">
            <v>PLNT</v>
          </cell>
          <cell r="L1712" t="str">
            <v>PLNT</v>
          </cell>
        </row>
        <row r="1716">
          <cell r="B1716" t="str">
            <v>P</v>
          </cell>
          <cell r="C1716" t="str">
            <v>P</v>
          </cell>
          <cell r="D1716" t="str">
            <v>P</v>
          </cell>
          <cell r="E1716" t="str">
            <v>P</v>
          </cell>
          <cell r="F1716" t="str">
            <v>P</v>
          </cell>
          <cell r="H1716" t="str">
            <v>PLNT</v>
          </cell>
          <cell r="I1716" t="str">
            <v>PLNT</v>
          </cell>
          <cell r="J1716" t="str">
            <v>PLNT</v>
          </cell>
          <cell r="K1716" t="str">
            <v>PLNT</v>
          </cell>
          <cell r="L1716" t="str">
            <v>PLNT</v>
          </cell>
        </row>
        <row r="1722">
          <cell r="B1722" t="str">
            <v>MSS</v>
          </cell>
          <cell r="C1722" t="str">
            <v>MSS</v>
          </cell>
          <cell r="D1722" t="str">
            <v>MSS</v>
          </cell>
          <cell r="E1722" t="str">
            <v>MSS</v>
          </cell>
          <cell r="F1722" t="str">
            <v>MSS</v>
          </cell>
          <cell r="H1722" t="str">
            <v>PLNT</v>
          </cell>
          <cell r="I1722" t="str">
            <v>PLNT</v>
          </cell>
          <cell r="J1722" t="str">
            <v>PLNT</v>
          </cell>
          <cell r="K1722" t="str">
            <v>PLNT</v>
          </cell>
          <cell r="L1722" t="str">
            <v>PLNT</v>
          </cell>
        </row>
        <row r="1723">
          <cell r="B1723" t="str">
            <v>MSS</v>
          </cell>
          <cell r="C1723" t="str">
            <v>MSS</v>
          </cell>
          <cell r="D1723" t="str">
            <v>MSS</v>
          </cell>
          <cell r="E1723" t="str">
            <v>MSS</v>
          </cell>
          <cell r="F1723" t="str">
            <v>MSS</v>
          </cell>
          <cell r="H1723" t="str">
            <v>PLNT</v>
          </cell>
          <cell r="I1723" t="str">
            <v>PLNT</v>
          </cell>
          <cell r="J1723" t="str">
            <v>PLNT</v>
          </cell>
          <cell r="K1723" t="str">
            <v>PLNT</v>
          </cell>
          <cell r="L1723" t="str">
            <v>PLNT</v>
          </cell>
        </row>
        <row r="1724">
          <cell r="B1724" t="str">
            <v>MSS</v>
          </cell>
          <cell r="C1724" t="str">
            <v>MSS</v>
          </cell>
          <cell r="D1724" t="str">
            <v>MSS</v>
          </cell>
          <cell r="E1724" t="str">
            <v>MSS</v>
          </cell>
          <cell r="F1724" t="str">
            <v>MSS</v>
          </cell>
          <cell r="H1724" t="str">
            <v>PLNT</v>
          </cell>
          <cell r="I1724" t="str">
            <v>PLNT</v>
          </cell>
          <cell r="J1724" t="str">
            <v>PLNT</v>
          </cell>
          <cell r="K1724" t="str">
            <v>PLNT</v>
          </cell>
          <cell r="L1724" t="str">
            <v>PLNT</v>
          </cell>
        </row>
        <row r="1725">
          <cell r="B1725" t="str">
            <v>MSS</v>
          </cell>
          <cell r="C1725" t="str">
            <v>MSS</v>
          </cell>
          <cell r="D1725" t="str">
            <v>MSS</v>
          </cell>
          <cell r="E1725" t="str">
            <v>MSS</v>
          </cell>
          <cell r="F1725" t="str">
            <v>MSS</v>
          </cell>
          <cell r="H1725" t="str">
            <v>PLNT</v>
          </cell>
          <cell r="I1725" t="str">
            <v>PLNT</v>
          </cell>
          <cell r="J1725" t="str">
            <v>PLNT</v>
          </cell>
          <cell r="K1725" t="str">
            <v>PLNT</v>
          </cell>
          <cell r="L1725" t="str">
            <v>PLNT</v>
          </cell>
        </row>
        <row r="1726">
          <cell r="B1726" t="str">
            <v>MSS</v>
          </cell>
          <cell r="C1726" t="str">
            <v>MSS</v>
          </cell>
          <cell r="D1726" t="str">
            <v>MSS</v>
          </cell>
          <cell r="E1726" t="str">
            <v>MSS</v>
          </cell>
          <cell r="F1726" t="str">
            <v>MSS</v>
          </cell>
          <cell r="H1726" t="str">
            <v>PLNT</v>
          </cell>
          <cell r="I1726" t="str">
            <v>PLNT</v>
          </cell>
          <cell r="J1726" t="str">
            <v>PLNT</v>
          </cell>
          <cell r="K1726" t="str">
            <v>PLNT</v>
          </cell>
          <cell r="L1726" t="str">
            <v>PLNT</v>
          </cell>
        </row>
        <row r="1727">
          <cell r="B1727" t="str">
            <v>MSS</v>
          </cell>
          <cell r="C1727" t="str">
            <v>MSS</v>
          </cell>
          <cell r="D1727" t="str">
            <v>MSS</v>
          </cell>
          <cell r="E1727" t="str">
            <v>MSS</v>
          </cell>
          <cell r="F1727" t="str">
            <v>MSS</v>
          </cell>
          <cell r="H1727" t="str">
            <v>PLNT</v>
          </cell>
          <cell r="I1727" t="str">
            <v>PLNT</v>
          </cell>
          <cell r="J1727" t="str">
            <v>PLNT</v>
          </cell>
          <cell r="K1727" t="str">
            <v>PLNT</v>
          </cell>
          <cell r="L1727" t="str">
            <v>PLNT</v>
          </cell>
        </row>
        <row r="1728">
          <cell r="B1728" t="str">
            <v>MSS</v>
          </cell>
          <cell r="C1728" t="str">
            <v>MSS</v>
          </cell>
          <cell r="D1728" t="str">
            <v>MSS</v>
          </cell>
          <cell r="E1728" t="str">
            <v>MSS</v>
          </cell>
          <cell r="F1728" t="str">
            <v>MSS</v>
          </cell>
          <cell r="H1728" t="str">
            <v>PLNT</v>
          </cell>
          <cell r="I1728" t="str">
            <v>PLNT</v>
          </cell>
          <cell r="J1728" t="str">
            <v>PLNT</v>
          </cell>
          <cell r="K1728" t="str">
            <v>PLNT</v>
          </cell>
          <cell r="L1728" t="str">
            <v>PLNT</v>
          </cell>
        </row>
        <row r="1729">
          <cell r="B1729" t="str">
            <v>MSS</v>
          </cell>
          <cell r="C1729" t="str">
            <v>MSS</v>
          </cell>
          <cell r="D1729" t="str">
            <v>MSS</v>
          </cell>
          <cell r="E1729" t="str">
            <v>MSS</v>
          </cell>
          <cell r="F1729" t="str">
            <v>MSS</v>
          </cell>
          <cell r="H1729" t="str">
            <v>PLNT</v>
          </cell>
          <cell r="I1729" t="str">
            <v>PLNT</v>
          </cell>
          <cell r="J1729" t="str">
            <v>PLNT</v>
          </cell>
          <cell r="K1729" t="str">
            <v>PLNT</v>
          </cell>
          <cell r="L1729" t="str">
            <v>PLNT</v>
          </cell>
        </row>
        <row r="1730">
          <cell r="B1730" t="str">
            <v>MSS</v>
          </cell>
          <cell r="C1730" t="str">
            <v>MSS</v>
          </cell>
          <cell r="D1730" t="str">
            <v>MSS</v>
          </cell>
          <cell r="E1730" t="str">
            <v>MSS</v>
          </cell>
          <cell r="F1730" t="str">
            <v>MSS</v>
          </cell>
          <cell r="H1730" t="str">
            <v>PLNT</v>
          </cell>
          <cell r="I1730" t="str">
            <v>PLNT</v>
          </cell>
          <cell r="J1730" t="str">
            <v>PLNT</v>
          </cell>
          <cell r="K1730" t="str">
            <v>PLNT</v>
          </cell>
          <cell r="L1730" t="str">
            <v>PLNT</v>
          </cell>
        </row>
        <row r="1731">
          <cell r="B1731" t="str">
            <v>MSS</v>
          </cell>
          <cell r="C1731" t="str">
            <v>MSS</v>
          </cell>
          <cell r="D1731" t="str">
            <v>MSS</v>
          </cell>
          <cell r="E1731" t="str">
            <v>MSS</v>
          </cell>
          <cell r="F1731" t="str">
            <v>MSS</v>
          </cell>
          <cell r="H1731" t="str">
            <v>PLNT</v>
          </cell>
          <cell r="I1731" t="str">
            <v>PLNT</v>
          </cell>
          <cell r="J1731" t="str">
            <v>PLNT</v>
          </cell>
          <cell r="K1731" t="str">
            <v>PLNT</v>
          </cell>
          <cell r="L1731" t="str">
            <v>PLNT</v>
          </cell>
        </row>
        <row r="1732">
          <cell r="B1732" t="str">
            <v>MSS</v>
          </cell>
          <cell r="C1732" t="str">
            <v>MSS</v>
          </cell>
          <cell r="D1732" t="str">
            <v>MSS</v>
          </cell>
          <cell r="E1732" t="str">
            <v>MSS</v>
          </cell>
          <cell r="F1732" t="str">
            <v>MSS</v>
          </cell>
          <cell r="H1732" t="str">
            <v>PLNT</v>
          </cell>
          <cell r="I1732" t="str">
            <v>PLNT</v>
          </cell>
          <cell r="J1732" t="str">
            <v>PLNT</v>
          </cell>
          <cell r="K1732" t="str">
            <v>PLNT</v>
          </cell>
          <cell r="L1732" t="str">
            <v>PLNT</v>
          </cell>
        </row>
        <row r="1733">
          <cell r="B1733" t="str">
            <v>MSS</v>
          </cell>
          <cell r="C1733" t="str">
            <v>MSS</v>
          </cell>
          <cell r="D1733" t="str">
            <v>MSS</v>
          </cell>
          <cell r="E1733" t="str">
            <v>MSS</v>
          </cell>
          <cell r="F1733" t="str">
            <v>MSS</v>
          </cell>
          <cell r="H1733" t="str">
            <v>PLNT</v>
          </cell>
          <cell r="I1733" t="str">
            <v>PLNT</v>
          </cell>
          <cell r="J1733" t="str">
            <v>PLNT</v>
          </cell>
          <cell r="K1733" t="str">
            <v>PLNT</v>
          </cell>
          <cell r="L1733" t="str">
            <v>PLNT</v>
          </cell>
        </row>
        <row r="1734">
          <cell r="B1734" t="str">
            <v>MSS</v>
          </cell>
          <cell r="C1734" t="str">
            <v>MSS</v>
          </cell>
          <cell r="D1734" t="str">
            <v>MSS</v>
          </cell>
          <cell r="E1734" t="str">
            <v>MSS</v>
          </cell>
          <cell r="F1734" t="str">
            <v>MSS</v>
          </cell>
          <cell r="H1734" t="str">
            <v>PLNT</v>
          </cell>
          <cell r="I1734" t="str">
            <v>PLNT</v>
          </cell>
          <cell r="J1734" t="str">
            <v>PLNT</v>
          </cell>
          <cell r="K1734" t="str">
            <v>PLNT</v>
          </cell>
          <cell r="L1734" t="str">
            <v>PLNT</v>
          </cell>
        </row>
        <row r="1738">
          <cell r="B1738" t="str">
            <v>MSS</v>
          </cell>
          <cell r="C1738" t="str">
            <v>MSS</v>
          </cell>
          <cell r="D1738" t="str">
            <v>MSS</v>
          </cell>
          <cell r="E1738" t="str">
            <v>MSS</v>
          </cell>
          <cell r="F1738" t="str">
            <v>MSS</v>
          </cell>
          <cell r="H1738" t="str">
            <v>PLNT</v>
          </cell>
          <cell r="I1738" t="str">
            <v>PLNT</v>
          </cell>
          <cell r="J1738" t="str">
            <v>PLNT</v>
          </cell>
          <cell r="K1738" t="str">
            <v>PLNT</v>
          </cell>
          <cell r="L1738" t="str">
            <v>PLNT</v>
          </cell>
        </row>
        <row r="1743">
          <cell r="B1743" t="str">
            <v>MSS</v>
          </cell>
          <cell r="C1743" t="str">
            <v>MSS</v>
          </cell>
          <cell r="D1743" t="str">
            <v>MSS</v>
          </cell>
          <cell r="E1743" t="str">
            <v>MSS</v>
          </cell>
          <cell r="F1743" t="str">
            <v>MSS</v>
          </cell>
          <cell r="H1743" t="str">
            <v>PLNT</v>
          </cell>
          <cell r="I1743" t="str">
            <v>PLNT</v>
          </cell>
          <cell r="J1743" t="str">
            <v>PLNT</v>
          </cell>
          <cell r="K1743" t="str">
            <v>PLNT</v>
          </cell>
          <cell r="L1743" t="str">
            <v>PLNT</v>
          </cell>
        </row>
        <row r="1750">
          <cell r="B1750" t="str">
            <v>DMSC</v>
          </cell>
          <cell r="C1750" t="str">
            <v>DMSC</v>
          </cell>
          <cell r="D1750" t="str">
            <v>DMSC</v>
          </cell>
          <cell r="E1750" t="str">
            <v>DMSC</v>
          </cell>
          <cell r="F1750" t="str">
            <v>DMSC</v>
          </cell>
          <cell r="H1750" t="str">
            <v>PLNT</v>
          </cell>
          <cell r="I1750" t="str">
            <v>PLNT</v>
          </cell>
          <cell r="J1750" t="str">
            <v>PLNT</v>
          </cell>
          <cell r="K1750" t="str">
            <v>PLNT</v>
          </cell>
          <cell r="L1750" t="str">
            <v>PLNT</v>
          </cell>
        </row>
        <row r="1751">
          <cell r="B1751" t="str">
            <v>GP</v>
          </cell>
          <cell r="C1751" t="str">
            <v>GP</v>
          </cell>
          <cell r="D1751" t="str">
            <v>GP</v>
          </cell>
          <cell r="E1751" t="str">
            <v>GP</v>
          </cell>
          <cell r="F1751" t="str">
            <v>GP</v>
          </cell>
          <cell r="H1751" t="str">
            <v>PLNT</v>
          </cell>
          <cell r="I1751" t="str">
            <v>PLNT</v>
          </cell>
          <cell r="J1751" t="str">
            <v>PLNT</v>
          </cell>
          <cell r="K1751" t="str">
            <v>PLNT</v>
          </cell>
          <cell r="L1751" t="str">
            <v>PLNT</v>
          </cell>
        </row>
        <row r="1752">
          <cell r="B1752" t="str">
            <v>PT</v>
          </cell>
          <cell r="C1752" t="str">
            <v>PT</v>
          </cell>
          <cell r="D1752" t="str">
            <v>PT</v>
          </cell>
          <cell r="E1752" t="str">
            <v>PT</v>
          </cell>
          <cell r="F1752" t="str">
            <v>PT</v>
          </cell>
          <cell r="H1752" t="str">
            <v>PLNT</v>
          </cell>
          <cell r="I1752" t="str">
            <v>PLNT</v>
          </cell>
          <cell r="J1752" t="str">
            <v>PLNT</v>
          </cell>
          <cell r="K1752" t="str">
            <v>PLNT</v>
          </cell>
          <cell r="L1752" t="str">
            <v>PLNT</v>
          </cell>
        </row>
        <row r="1753">
          <cell r="B1753" t="str">
            <v>P</v>
          </cell>
          <cell r="C1753" t="str">
            <v>P</v>
          </cell>
          <cell r="D1753" t="str">
            <v>P</v>
          </cell>
          <cell r="E1753" t="str">
            <v>P</v>
          </cell>
          <cell r="F1753" t="str">
            <v>P</v>
          </cell>
          <cell r="H1753" t="str">
            <v>PLNT</v>
          </cell>
          <cell r="I1753" t="str">
            <v>PLNT</v>
          </cell>
          <cell r="J1753" t="str">
            <v>PLNT</v>
          </cell>
          <cell r="K1753" t="str">
            <v>PLNT</v>
          </cell>
          <cell r="L1753" t="str">
            <v>PLNT</v>
          </cell>
        </row>
        <row r="1754">
          <cell r="B1754" t="str">
            <v>PTD</v>
          </cell>
          <cell r="C1754" t="str">
            <v>PTD</v>
          </cell>
          <cell r="D1754" t="str">
            <v>PTD</v>
          </cell>
          <cell r="E1754" t="str">
            <v>PTD</v>
          </cell>
          <cell r="F1754" t="str">
            <v>PTD</v>
          </cell>
          <cell r="H1754" t="str">
            <v>PLNT</v>
          </cell>
          <cell r="I1754" t="str">
            <v>PLNT</v>
          </cell>
          <cell r="J1754" t="str">
            <v>PLNT</v>
          </cell>
          <cell r="K1754" t="str">
            <v>PLNT</v>
          </cell>
          <cell r="L1754" t="str">
            <v>PLNT</v>
          </cell>
        </row>
        <row r="1758">
          <cell r="B1758" t="str">
            <v>P</v>
          </cell>
          <cell r="C1758" t="str">
            <v>P</v>
          </cell>
          <cell r="D1758" t="str">
            <v>P</v>
          </cell>
          <cell r="E1758" t="str">
            <v>P</v>
          </cell>
          <cell r="F1758" t="str">
            <v>P</v>
          </cell>
          <cell r="H1758" t="str">
            <v>PLNT</v>
          </cell>
          <cell r="I1758" t="str">
            <v>PLNT</v>
          </cell>
          <cell r="J1758" t="str">
            <v>PLNT</v>
          </cell>
          <cell r="K1758" t="str">
            <v>PLNT</v>
          </cell>
          <cell r="L1758" t="str">
            <v>PLNT</v>
          </cell>
        </row>
        <row r="1759">
          <cell r="B1759" t="str">
            <v>P</v>
          </cell>
          <cell r="C1759" t="str">
            <v>P</v>
          </cell>
          <cell r="D1759" t="str">
            <v>P</v>
          </cell>
          <cell r="E1759" t="str">
            <v>P</v>
          </cell>
          <cell r="F1759" t="str">
            <v>P</v>
          </cell>
          <cell r="H1759" t="str">
            <v>PLNT</v>
          </cell>
          <cell r="I1759" t="str">
            <v>PLNT</v>
          </cell>
          <cell r="J1759" t="str">
            <v>PLNT</v>
          </cell>
          <cell r="K1759" t="str">
            <v>PLNT</v>
          </cell>
          <cell r="L1759" t="str">
            <v>PLNT</v>
          </cell>
        </row>
        <row r="1760">
          <cell r="B1760" t="str">
            <v>P</v>
          </cell>
          <cell r="C1760" t="str">
            <v>P</v>
          </cell>
          <cell r="D1760" t="str">
            <v>P</v>
          </cell>
          <cell r="E1760" t="str">
            <v>P</v>
          </cell>
          <cell r="F1760" t="str">
            <v>P</v>
          </cell>
          <cell r="H1760" t="str">
            <v>PLNT</v>
          </cell>
          <cell r="I1760" t="str">
            <v>PLNT</v>
          </cell>
          <cell r="J1760" t="str">
            <v>PLNT</v>
          </cell>
          <cell r="K1760" t="str">
            <v>PLNT</v>
          </cell>
          <cell r="L1760" t="str">
            <v>PLNT</v>
          </cell>
        </row>
        <row r="1761">
          <cell r="B1761" t="str">
            <v>P</v>
          </cell>
          <cell r="C1761" t="str">
            <v>P</v>
          </cell>
          <cell r="D1761" t="str">
            <v>P</v>
          </cell>
          <cell r="E1761" t="str">
            <v>P</v>
          </cell>
          <cell r="F1761" t="str">
            <v>P</v>
          </cell>
          <cell r="H1761" t="str">
            <v>PLNT</v>
          </cell>
          <cell r="I1761" t="str">
            <v>PLNT</v>
          </cell>
          <cell r="J1761" t="str">
            <v>PLNT</v>
          </cell>
          <cell r="K1761" t="str">
            <v>PLNT</v>
          </cell>
          <cell r="L1761" t="str">
            <v>PLNT</v>
          </cell>
        </row>
        <row r="1762">
          <cell r="B1762" t="str">
            <v>P</v>
          </cell>
          <cell r="C1762" t="str">
            <v>P</v>
          </cell>
          <cell r="D1762" t="str">
            <v>P</v>
          </cell>
          <cell r="E1762" t="str">
            <v>P</v>
          </cell>
          <cell r="F1762" t="str">
            <v>P</v>
          </cell>
          <cell r="H1762" t="str">
            <v>PLNT</v>
          </cell>
          <cell r="I1762" t="str">
            <v>PLNT</v>
          </cell>
          <cell r="J1762" t="str">
            <v>PLNT</v>
          </cell>
          <cell r="K1762" t="str">
            <v>PLNT</v>
          </cell>
          <cell r="L1762" t="str">
            <v>PLNT</v>
          </cell>
        </row>
        <row r="1763">
          <cell r="B1763" t="str">
            <v>P</v>
          </cell>
          <cell r="C1763" t="str">
            <v>P</v>
          </cell>
          <cell r="D1763" t="str">
            <v>P</v>
          </cell>
          <cell r="E1763" t="str">
            <v>P</v>
          </cell>
          <cell r="F1763" t="str">
            <v>P</v>
          </cell>
          <cell r="H1763" t="str">
            <v>PLNT</v>
          </cell>
          <cell r="I1763" t="str">
            <v>PLNT</v>
          </cell>
          <cell r="J1763" t="str">
            <v>PLNT</v>
          </cell>
          <cell r="K1763" t="str">
            <v>PLNT</v>
          </cell>
          <cell r="L1763" t="str">
            <v>PLNT</v>
          </cell>
        </row>
        <row r="1764">
          <cell r="B1764" t="str">
            <v>T</v>
          </cell>
          <cell r="C1764" t="str">
            <v>T</v>
          </cell>
          <cell r="D1764" t="str">
            <v>T</v>
          </cell>
          <cell r="E1764" t="str">
            <v>T</v>
          </cell>
          <cell r="F1764" t="str">
            <v>T</v>
          </cell>
          <cell r="H1764" t="str">
            <v>PLNT</v>
          </cell>
          <cell r="I1764" t="str">
            <v>PLNT</v>
          </cell>
          <cell r="J1764" t="str">
            <v>PLNT</v>
          </cell>
          <cell r="K1764" t="str">
            <v>PLNT</v>
          </cell>
          <cell r="L1764" t="str">
            <v>PLNT</v>
          </cell>
        </row>
        <row r="1768">
          <cell r="B1768" t="str">
            <v>T</v>
          </cell>
          <cell r="C1768" t="str">
            <v>T</v>
          </cell>
          <cell r="D1768" t="str">
            <v>T</v>
          </cell>
          <cell r="E1768" t="str">
            <v>T</v>
          </cell>
          <cell r="F1768" t="str">
            <v>T</v>
          </cell>
          <cell r="H1768" t="str">
            <v>PLNT</v>
          </cell>
          <cell r="I1768" t="str">
            <v>PLNT</v>
          </cell>
          <cell r="J1768" t="str">
            <v>PLNT</v>
          </cell>
          <cell r="K1768" t="str">
            <v>PLNT</v>
          </cell>
          <cell r="L1768" t="str">
            <v>PLNT</v>
          </cell>
        </row>
        <row r="1769">
          <cell r="B1769" t="str">
            <v>P</v>
          </cell>
          <cell r="C1769" t="str">
            <v>P</v>
          </cell>
          <cell r="D1769" t="str">
            <v>P</v>
          </cell>
          <cell r="E1769" t="str">
            <v>P</v>
          </cell>
          <cell r="F1769" t="str">
            <v>P</v>
          </cell>
          <cell r="H1769" t="str">
            <v>PLNT</v>
          </cell>
          <cell r="I1769" t="str">
            <v>PLNT</v>
          </cell>
          <cell r="J1769" t="str">
            <v>PLNT</v>
          </cell>
          <cell r="K1769" t="str">
            <v>PLNT</v>
          </cell>
          <cell r="L1769" t="str">
            <v>PLNT</v>
          </cell>
        </row>
        <row r="1770">
          <cell r="B1770" t="str">
            <v>P</v>
          </cell>
          <cell r="C1770" t="str">
            <v>P</v>
          </cell>
          <cell r="D1770" t="str">
            <v>P</v>
          </cell>
          <cell r="E1770" t="str">
            <v>P</v>
          </cell>
          <cell r="F1770" t="str">
            <v>P</v>
          </cell>
          <cell r="H1770" t="str">
            <v>PLNT</v>
          </cell>
          <cell r="I1770" t="str">
            <v>PLNT</v>
          </cell>
          <cell r="J1770" t="str">
            <v>PLNT</v>
          </cell>
          <cell r="K1770" t="str">
            <v>PLNT</v>
          </cell>
          <cell r="L1770" t="str">
            <v>PLNT</v>
          </cell>
        </row>
        <row r="1771">
          <cell r="B1771" t="str">
            <v>P</v>
          </cell>
          <cell r="C1771" t="str">
            <v>P</v>
          </cell>
          <cell r="D1771" t="str">
            <v>P</v>
          </cell>
          <cell r="E1771" t="str">
            <v>P</v>
          </cell>
          <cell r="F1771" t="str">
            <v>P</v>
          </cell>
          <cell r="H1771" t="str">
            <v>PLNT</v>
          </cell>
          <cell r="I1771" t="str">
            <v>PLNT</v>
          </cell>
          <cell r="J1771" t="str">
            <v>PLNT</v>
          </cell>
          <cell r="K1771" t="str">
            <v>PLNT</v>
          </cell>
          <cell r="L1771" t="str">
            <v>PLNT</v>
          </cell>
        </row>
        <row r="1772">
          <cell r="B1772" t="str">
            <v>LABOR</v>
          </cell>
          <cell r="C1772" t="str">
            <v>LABOR</v>
          </cell>
          <cell r="D1772" t="str">
            <v>LABOR</v>
          </cell>
          <cell r="E1772" t="str">
            <v>LABOR</v>
          </cell>
          <cell r="F1772" t="str">
            <v>LABOR</v>
          </cell>
          <cell r="H1772" t="str">
            <v>PLNT</v>
          </cell>
          <cell r="I1772" t="str">
            <v>PLNT</v>
          </cell>
          <cell r="J1772" t="str">
            <v>PLNT</v>
          </cell>
          <cell r="K1772" t="str">
            <v>PLNT</v>
          </cell>
          <cell r="L1772" t="str">
            <v>PLNT</v>
          </cell>
        </row>
        <row r="1773">
          <cell r="B1773" t="str">
            <v>P</v>
          </cell>
          <cell r="C1773" t="str">
            <v>P</v>
          </cell>
          <cell r="D1773" t="str">
            <v>P</v>
          </cell>
          <cell r="E1773" t="str">
            <v>P</v>
          </cell>
          <cell r="F1773" t="str">
            <v>P</v>
          </cell>
          <cell r="H1773" t="str">
            <v>PLNT</v>
          </cell>
          <cell r="I1773" t="str">
            <v>PLNT</v>
          </cell>
          <cell r="J1773" t="str">
            <v>PLNT</v>
          </cell>
          <cell r="K1773" t="str">
            <v>PLNT</v>
          </cell>
          <cell r="L1773" t="str">
            <v>PLNT</v>
          </cell>
        </row>
        <row r="1774">
          <cell r="B1774" t="str">
            <v>P</v>
          </cell>
          <cell r="C1774" t="str">
            <v>P</v>
          </cell>
          <cell r="D1774" t="str">
            <v>P</v>
          </cell>
          <cell r="E1774" t="str">
            <v>P</v>
          </cell>
          <cell r="F1774" t="str">
            <v>P</v>
          </cell>
          <cell r="H1774" t="str">
            <v>PLNT</v>
          </cell>
          <cell r="I1774" t="str">
            <v>PLNT</v>
          </cell>
          <cell r="J1774" t="str">
            <v>PLNT</v>
          </cell>
          <cell r="K1774" t="str">
            <v>PLNT</v>
          </cell>
          <cell r="L1774" t="str">
            <v>PLNT</v>
          </cell>
        </row>
        <row r="1775">
          <cell r="B1775" t="str">
            <v>GP</v>
          </cell>
          <cell r="C1775" t="str">
            <v>GP</v>
          </cell>
          <cell r="D1775" t="str">
            <v>GP</v>
          </cell>
          <cell r="E1775" t="str">
            <v>GP</v>
          </cell>
          <cell r="F1775" t="str">
            <v>GP</v>
          </cell>
          <cell r="H1775" t="str">
            <v>PLNT</v>
          </cell>
          <cell r="I1775" t="str">
            <v>PLNT</v>
          </cell>
          <cell r="J1775" t="str">
            <v>PLNT</v>
          </cell>
          <cell r="K1775" t="str">
            <v>PLNT</v>
          </cell>
          <cell r="L1775" t="str">
            <v>PLNT</v>
          </cell>
        </row>
        <row r="1780">
          <cell r="B1780" t="str">
            <v>CWC</v>
          </cell>
          <cell r="C1780" t="str">
            <v>CWC</v>
          </cell>
          <cell r="D1780" t="str">
            <v>CWC</v>
          </cell>
          <cell r="E1780" t="str">
            <v>CWC</v>
          </cell>
          <cell r="F1780" t="str">
            <v>CWC</v>
          </cell>
          <cell r="H1780" t="str">
            <v>PLNT</v>
          </cell>
          <cell r="I1780" t="str">
            <v>PLNT</v>
          </cell>
          <cell r="J1780" t="str">
            <v>PLNT</v>
          </cell>
          <cell r="K1780" t="str">
            <v>PLNT</v>
          </cell>
          <cell r="L1780" t="str">
            <v>PLNT</v>
          </cell>
        </row>
        <row r="1781">
          <cell r="B1781" t="str">
            <v>CWC</v>
          </cell>
          <cell r="C1781" t="str">
            <v>CWC</v>
          </cell>
          <cell r="D1781" t="str">
            <v>CWC</v>
          </cell>
          <cell r="E1781" t="str">
            <v>CWC</v>
          </cell>
          <cell r="F1781" t="str">
            <v>CWC</v>
          </cell>
          <cell r="H1781" t="str">
            <v>PLNT</v>
          </cell>
          <cell r="I1781" t="str">
            <v>PLNT</v>
          </cell>
          <cell r="J1781" t="str">
            <v>PLNT</v>
          </cell>
          <cell r="K1781" t="str">
            <v>PLNT</v>
          </cell>
          <cell r="L1781" t="str">
            <v>PLNT</v>
          </cell>
        </row>
        <row r="1782">
          <cell r="B1782" t="str">
            <v>CWC</v>
          </cell>
          <cell r="C1782" t="str">
            <v>CWC</v>
          </cell>
          <cell r="D1782" t="str">
            <v>CWC</v>
          </cell>
          <cell r="E1782" t="str">
            <v>CWC</v>
          </cell>
          <cell r="F1782" t="str">
            <v>CWC</v>
          </cell>
          <cell r="H1782" t="str">
            <v>PLNT</v>
          </cell>
          <cell r="I1782" t="str">
            <v>PLNT</v>
          </cell>
          <cell r="J1782" t="str">
            <v>PLNT</v>
          </cell>
          <cell r="K1782" t="str">
            <v>PLNT</v>
          </cell>
          <cell r="L1782" t="str">
            <v>PLNT</v>
          </cell>
        </row>
        <row r="1786">
          <cell r="B1786" t="str">
            <v>GP</v>
          </cell>
          <cell r="C1786" t="str">
            <v>GP</v>
          </cell>
          <cell r="D1786" t="str">
            <v>GP</v>
          </cell>
          <cell r="E1786" t="str">
            <v>GP</v>
          </cell>
          <cell r="F1786" t="str">
            <v>GP</v>
          </cell>
          <cell r="H1786" t="str">
            <v>PLNT</v>
          </cell>
          <cell r="I1786" t="str">
            <v>PLNT</v>
          </cell>
          <cell r="J1786" t="str">
            <v>PLNT</v>
          </cell>
          <cell r="K1786" t="str">
            <v>PLNT</v>
          </cell>
          <cell r="L1786" t="str">
            <v>PLNT</v>
          </cell>
        </row>
        <row r="1787">
          <cell r="B1787" t="str">
            <v>GP</v>
          </cell>
          <cell r="C1787" t="str">
            <v>GP</v>
          </cell>
          <cell r="D1787" t="str">
            <v>GP</v>
          </cell>
          <cell r="E1787" t="str">
            <v>GP</v>
          </cell>
          <cell r="F1787" t="str">
            <v>GP</v>
          </cell>
          <cell r="H1787" t="str">
            <v>PLNT</v>
          </cell>
          <cell r="I1787" t="str">
            <v>PLNT</v>
          </cell>
          <cell r="J1787" t="str">
            <v>PLNT</v>
          </cell>
          <cell r="K1787" t="str">
            <v>PLNT</v>
          </cell>
          <cell r="L1787" t="str">
            <v>PLNT</v>
          </cell>
        </row>
        <row r="1788">
          <cell r="B1788" t="str">
            <v>GP</v>
          </cell>
          <cell r="C1788" t="str">
            <v>GP</v>
          </cell>
          <cell r="D1788" t="str">
            <v>GP</v>
          </cell>
          <cell r="E1788" t="str">
            <v>GP</v>
          </cell>
          <cell r="F1788" t="str">
            <v>GP</v>
          </cell>
          <cell r="H1788" t="str">
            <v>PLNT</v>
          </cell>
          <cell r="I1788" t="str">
            <v>PLNT</v>
          </cell>
          <cell r="J1788" t="str">
            <v>PLNT</v>
          </cell>
          <cell r="K1788" t="str">
            <v>PLNT</v>
          </cell>
          <cell r="L1788" t="str">
            <v>PLNT</v>
          </cell>
        </row>
        <row r="1789">
          <cell r="B1789" t="str">
            <v>PTD</v>
          </cell>
          <cell r="C1789" t="str">
            <v>PTD</v>
          </cell>
          <cell r="D1789" t="str">
            <v>PTD</v>
          </cell>
          <cell r="E1789" t="str">
            <v>PTD</v>
          </cell>
          <cell r="F1789" t="str">
            <v>PTD</v>
          </cell>
          <cell r="H1789" t="str">
            <v>PLNT</v>
          </cell>
          <cell r="I1789" t="str">
            <v>PLNT</v>
          </cell>
          <cell r="J1789" t="str">
            <v>PLNT</v>
          </cell>
          <cell r="K1789" t="str">
            <v>PLNT</v>
          </cell>
          <cell r="L1789" t="str">
            <v>PLNT</v>
          </cell>
        </row>
        <row r="1790">
          <cell r="B1790" t="str">
            <v>PTD</v>
          </cell>
          <cell r="C1790" t="str">
            <v>PTD</v>
          </cell>
          <cell r="D1790" t="str">
            <v>PTD</v>
          </cell>
          <cell r="E1790" t="str">
            <v>PTD</v>
          </cell>
          <cell r="F1790" t="str">
            <v>PTD</v>
          </cell>
          <cell r="H1790" t="str">
            <v>PLNT</v>
          </cell>
          <cell r="I1790" t="str">
            <v>PLNT</v>
          </cell>
          <cell r="J1790" t="str">
            <v>PLNT</v>
          </cell>
          <cell r="K1790" t="str">
            <v>PLNT</v>
          </cell>
          <cell r="L1790" t="str">
            <v>PLNT</v>
          </cell>
        </row>
        <row r="1791">
          <cell r="B1791" t="str">
            <v>P</v>
          </cell>
          <cell r="C1791" t="str">
            <v>P</v>
          </cell>
          <cell r="D1791" t="str">
            <v>P</v>
          </cell>
          <cell r="E1791" t="str">
            <v>P</v>
          </cell>
          <cell r="F1791" t="str">
            <v>P</v>
          </cell>
          <cell r="H1791" t="str">
            <v>PLNT</v>
          </cell>
          <cell r="I1791" t="str">
            <v>PLNT</v>
          </cell>
          <cell r="J1791" t="str">
            <v>PLNT</v>
          </cell>
          <cell r="K1791" t="str">
            <v>PLNT</v>
          </cell>
          <cell r="L1791" t="str">
            <v>PLNT</v>
          </cell>
        </row>
        <row r="1792">
          <cell r="B1792" t="str">
            <v>P</v>
          </cell>
          <cell r="C1792" t="str">
            <v>P</v>
          </cell>
          <cell r="D1792" t="str">
            <v>P</v>
          </cell>
          <cell r="E1792" t="str">
            <v>P</v>
          </cell>
          <cell r="F1792" t="str">
            <v>P</v>
          </cell>
          <cell r="H1792" t="str">
            <v>PLNT</v>
          </cell>
          <cell r="I1792" t="str">
            <v>PLNT</v>
          </cell>
          <cell r="J1792" t="str">
            <v>PLNT</v>
          </cell>
          <cell r="K1792" t="str">
            <v>PLNT</v>
          </cell>
          <cell r="L1792" t="str">
            <v>PLNT</v>
          </cell>
        </row>
        <row r="1793">
          <cell r="B1793" t="str">
            <v>P</v>
          </cell>
          <cell r="C1793" t="str">
            <v>P</v>
          </cell>
          <cell r="D1793" t="str">
            <v>P</v>
          </cell>
          <cell r="E1793" t="str">
            <v>P</v>
          </cell>
          <cell r="F1793" t="str">
            <v>P</v>
          </cell>
          <cell r="H1793" t="str">
            <v>PLNT</v>
          </cell>
          <cell r="I1793" t="str">
            <v>PLNT</v>
          </cell>
          <cell r="J1793" t="str">
            <v>PLNT</v>
          </cell>
          <cell r="K1793" t="str">
            <v>PLNT</v>
          </cell>
          <cell r="L1793" t="str">
            <v>PLNT</v>
          </cell>
        </row>
        <row r="1794">
          <cell r="B1794" t="str">
            <v>P</v>
          </cell>
          <cell r="C1794" t="str">
            <v>P</v>
          </cell>
          <cell r="D1794" t="str">
            <v>P</v>
          </cell>
          <cell r="E1794" t="str">
            <v>P</v>
          </cell>
          <cell r="F1794" t="str">
            <v>P</v>
          </cell>
          <cell r="H1794" t="str">
            <v>PLNT</v>
          </cell>
          <cell r="I1794" t="str">
            <v>PLNT</v>
          </cell>
          <cell r="J1794" t="str">
            <v>PLNT</v>
          </cell>
          <cell r="K1794" t="str">
            <v>PLNT</v>
          </cell>
          <cell r="L1794" t="str">
            <v>PLNT</v>
          </cell>
        </row>
        <row r="1795">
          <cell r="B1795" t="str">
            <v>P</v>
          </cell>
          <cell r="C1795" t="str">
            <v>P</v>
          </cell>
          <cell r="D1795" t="str">
            <v>P</v>
          </cell>
          <cell r="E1795" t="str">
            <v>P</v>
          </cell>
          <cell r="F1795" t="str">
            <v>P</v>
          </cell>
          <cell r="H1795" t="str">
            <v>PLNT</v>
          </cell>
          <cell r="I1795" t="str">
            <v>PLNT</v>
          </cell>
          <cell r="J1795" t="str">
            <v>PLNT</v>
          </cell>
          <cell r="K1795" t="str">
            <v>PLNT</v>
          </cell>
          <cell r="L1795" t="str">
            <v>PLNT</v>
          </cell>
        </row>
        <row r="1802">
          <cell r="B1802" t="str">
            <v>P</v>
          </cell>
          <cell r="C1802" t="str">
            <v>P</v>
          </cell>
          <cell r="D1802" t="str">
            <v>P</v>
          </cell>
          <cell r="E1802" t="str">
            <v>P</v>
          </cell>
          <cell r="F1802" t="str">
            <v>P</v>
          </cell>
          <cell r="H1802" t="str">
            <v>PLNT</v>
          </cell>
          <cell r="I1802" t="str">
            <v>PLNT</v>
          </cell>
          <cell r="J1802" t="str">
            <v>PLNT</v>
          </cell>
          <cell r="K1802" t="str">
            <v>PLNT</v>
          </cell>
          <cell r="L1802" t="str">
            <v>PLNT</v>
          </cell>
        </row>
        <row r="1807">
          <cell r="B1807" t="str">
            <v>P</v>
          </cell>
          <cell r="C1807" t="str">
            <v>P</v>
          </cell>
          <cell r="D1807" t="str">
            <v>P</v>
          </cell>
          <cell r="E1807" t="str">
            <v>P</v>
          </cell>
          <cell r="F1807" t="str">
            <v>P</v>
          </cell>
          <cell r="H1807" t="str">
            <v>PLNT</v>
          </cell>
          <cell r="I1807" t="str">
            <v>PLNT</v>
          </cell>
          <cell r="J1807" t="str">
            <v>PLNT</v>
          </cell>
          <cell r="K1807" t="str">
            <v>PLNT</v>
          </cell>
          <cell r="L1807" t="str">
            <v>PLNT</v>
          </cell>
        </row>
        <row r="1808">
          <cell r="B1808" t="str">
            <v>P</v>
          </cell>
          <cell r="C1808" t="str">
            <v>P</v>
          </cell>
          <cell r="D1808" t="str">
            <v>P</v>
          </cell>
          <cell r="E1808" t="str">
            <v>P</v>
          </cell>
          <cell r="F1808" t="str">
            <v>P</v>
          </cell>
          <cell r="H1808" t="str">
            <v>PLNT</v>
          </cell>
          <cell r="I1808" t="str">
            <v>PLNT</v>
          </cell>
          <cell r="J1808" t="str">
            <v>PLNT</v>
          </cell>
          <cell r="K1808" t="str">
            <v>PLNT</v>
          </cell>
          <cell r="L1808" t="str">
            <v>PLNT</v>
          </cell>
        </row>
        <row r="1809">
          <cell r="B1809" t="str">
            <v>P</v>
          </cell>
          <cell r="C1809" t="str">
            <v>P</v>
          </cell>
          <cell r="D1809" t="str">
            <v>P</v>
          </cell>
          <cell r="E1809" t="str">
            <v>P</v>
          </cell>
          <cell r="F1809" t="str">
            <v>P</v>
          </cell>
          <cell r="H1809" t="str">
            <v>PLNT</v>
          </cell>
          <cell r="I1809" t="str">
            <v>PLNT</v>
          </cell>
          <cell r="J1809" t="str">
            <v>PLNT</v>
          </cell>
          <cell r="K1809" t="str">
            <v>PLNT</v>
          </cell>
          <cell r="L1809" t="str">
            <v>PLNT</v>
          </cell>
        </row>
        <row r="1813">
          <cell r="B1813" t="str">
            <v>P</v>
          </cell>
          <cell r="C1813" t="str">
            <v>P</v>
          </cell>
          <cell r="D1813" t="str">
            <v>P</v>
          </cell>
          <cell r="E1813" t="str">
            <v>P</v>
          </cell>
          <cell r="F1813" t="str">
            <v>P</v>
          </cell>
          <cell r="H1813" t="str">
            <v>PLNT</v>
          </cell>
          <cell r="I1813" t="str">
            <v>PLNT</v>
          </cell>
          <cell r="J1813" t="str">
            <v>PLNT</v>
          </cell>
          <cell r="K1813" t="str">
            <v>PLNT</v>
          </cell>
          <cell r="L1813" t="str">
            <v>PLNT</v>
          </cell>
        </row>
        <row r="1814">
          <cell r="B1814" t="str">
            <v>P</v>
          </cell>
          <cell r="C1814" t="str">
            <v>P</v>
          </cell>
          <cell r="D1814" t="str">
            <v>P</v>
          </cell>
          <cell r="E1814" t="str">
            <v>P</v>
          </cell>
          <cell r="F1814" t="str">
            <v>P</v>
          </cell>
          <cell r="H1814" t="str">
            <v>PLNT</v>
          </cell>
          <cell r="I1814" t="str">
            <v>PLNT</v>
          </cell>
          <cell r="J1814" t="str">
            <v>PLNT</v>
          </cell>
          <cell r="K1814" t="str">
            <v>PLNT</v>
          </cell>
          <cell r="L1814" t="str">
            <v>PLNT</v>
          </cell>
        </row>
        <row r="1818">
          <cell r="B1818" t="str">
            <v>P</v>
          </cell>
          <cell r="C1818" t="str">
            <v>P</v>
          </cell>
          <cell r="D1818" t="str">
            <v>P</v>
          </cell>
          <cell r="E1818" t="str">
            <v>P</v>
          </cell>
          <cell r="F1818" t="str">
            <v>P</v>
          </cell>
          <cell r="H1818" t="str">
            <v>PLNT</v>
          </cell>
          <cell r="I1818" t="str">
            <v>PLNT</v>
          </cell>
          <cell r="J1818" t="str">
            <v>PLNT</v>
          </cell>
          <cell r="K1818" t="str">
            <v>PLNT</v>
          </cell>
          <cell r="L1818" t="str">
            <v>PLNT</v>
          </cell>
        </row>
        <row r="1828">
          <cell r="B1828" t="str">
            <v>CUST</v>
          </cell>
          <cell r="C1828" t="str">
            <v>CUST</v>
          </cell>
          <cell r="D1828" t="str">
            <v>CUST</v>
          </cell>
          <cell r="E1828" t="str">
            <v>CUST</v>
          </cell>
          <cell r="F1828" t="str">
            <v>CUST</v>
          </cell>
          <cell r="H1828" t="str">
            <v>CUST</v>
          </cell>
          <cell r="I1828" t="str">
            <v>CUST</v>
          </cell>
          <cell r="J1828" t="str">
            <v>CUST</v>
          </cell>
          <cell r="K1828" t="str">
            <v>CUST</v>
          </cell>
          <cell r="L1828" t="str">
            <v>CUST</v>
          </cell>
        </row>
        <row r="1829">
          <cell r="B1829" t="str">
            <v>CUST</v>
          </cell>
          <cell r="C1829" t="str">
            <v>CUST</v>
          </cell>
          <cell r="D1829" t="str">
            <v>CUST</v>
          </cell>
          <cell r="E1829" t="str">
            <v>CUST</v>
          </cell>
          <cell r="F1829" t="str">
            <v>CUST</v>
          </cell>
          <cell r="H1829" t="str">
            <v>CUST</v>
          </cell>
          <cell r="I1829" t="str">
            <v>CUST</v>
          </cell>
          <cell r="J1829" t="str">
            <v>CUST</v>
          </cell>
          <cell r="K1829" t="str">
            <v>CUST</v>
          </cell>
          <cell r="L1829" t="str">
            <v>CUST</v>
          </cell>
        </row>
        <row r="1833">
          <cell r="B1833" t="str">
            <v>PTD</v>
          </cell>
          <cell r="C1833" t="str">
            <v>PTD</v>
          </cell>
          <cell r="D1833" t="str">
            <v>PTD</v>
          </cell>
          <cell r="E1833" t="str">
            <v>PTD</v>
          </cell>
          <cell r="F1833" t="str">
            <v>PTD</v>
          </cell>
          <cell r="H1833" t="str">
            <v>PLNT</v>
          </cell>
          <cell r="I1833" t="str">
            <v>PLNT</v>
          </cell>
          <cell r="J1833" t="str">
            <v>PLNT</v>
          </cell>
          <cell r="K1833" t="str">
            <v>PLNT</v>
          </cell>
          <cell r="L1833" t="str">
            <v>PLNT</v>
          </cell>
        </row>
        <row r="1837">
          <cell r="B1837" t="str">
            <v>PTD</v>
          </cell>
          <cell r="C1837" t="str">
            <v>PTD</v>
          </cell>
          <cell r="D1837" t="str">
            <v>PTD</v>
          </cell>
          <cell r="E1837" t="str">
            <v>PTD</v>
          </cell>
          <cell r="F1837" t="str">
            <v>PTD</v>
          </cell>
          <cell r="H1837" t="str">
            <v>PLNT</v>
          </cell>
          <cell r="I1837" t="str">
            <v>PLNT</v>
          </cell>
          <cell r="J1837" t="str">
            <v>PLNT</v>
          </cell>
          <cell r="K1837" t="str">
            <v>PLNT</v>
          </cell>
          <cell r="L1837" t="str">
            <v>PLNT</v>
          </cell>
        </row>
        <row r="1841">
          <cell r="B1841" t="str">
            <v>PTD</v>
          </cell>
          <cell r="C1841" t="str">
            <v>PTD</v>
          </cell>
          <cell r="D1841" t="str">
            <v>PTD</v>
          </cell>
          <cell r="E1841" t="str">
            <v>PTD</v>
          </cell>
          <cell r="F1841" t="str">
            <v>PTD</v>
          </cell>
          <cell r="H1841" t="str">
            <v>PLNT</v>
          </cell>
          <cell r="I1841" t="str">
            <v>PLNT</v>
          </cell>
          <cell r="J1841" t="str">
            <v>PLNT</v>
          </cell>
          <cell r="K1841" t="str">
            <v>PLNT</v>
          </cell>
          <cell r="L1841" t="str">
            <v>PLNT</v>
          </cell>
        </row>
        <row r="1842">
          <cell r="B1842" t="str">
            <v>PTD</v>
          </cell>
          <cell r="C1842" t="str">
            <v>PTD</v>
          </cell>
          <cell r="D1842" t="str">
            <v>PTD</v>
          </cell>
          <cell r="E1842" t="str">
            <v>PTD</v>
          </cell>
          <cell r="F1842" t="str">
            <v>PTD</v>
          </cell>
          <cell r="H1842" t="str">
            <v>PLNT</v>
          </cell>
          <cell r="I1842" t="str">
            <v>PLNT</v>
          </cell>
          <cell r="J1842" t="str">
            <v>PLNT</v>
          </cell>
          <cell r="K1842" t="str">
            <v>PLNT</v>
          </cell>
          <cell r="L1842" t="str">
            <v>PLNT</v>
          </cell>
        </row>
        <row r="1846">
          <cell r="B1846" t="str">
            <v>P</v>
          </cell>
          <cell r="C1846" t="str">
            <v>P</v>
          </cell>
          <cell r="D1846" t="str">
            <v>P</v>
          </cell>
          <cell r="E1846" t="str">
            <v>P</v>
          </cell>
          <cell r="F1846" t="str">
            <v>P</v>
          </cell>
          <cell r="H1846" t="str">
            <v>PLNT</v>
          </cell>
          <cell r="I1846" t="str">
            <v>PLNT</v>
          </cell>
          <cell r="J1846" t="str">
            <v>PLNT</v>
          </cell>
          <cell r="K1846" t="str">
            <v>PLNT</v>
          </cell>
          <cell r="L1846" t="str">
            <v>PLNT</v>
          </cell>
        </row>
        <row r="1850">
          <cell r="B1850" t="str">
            <v>P</v>
          </cell>
          <cell r="C1850" t="str">
            <v>P</v>
          </cell>
          <cell r="D1850" t="str">
            <v>P</v>
          </cell>
          <cell r="E1850" t="str">
            <v>P</v>
          </cell>
          <cell r="F1850" t="str">
            <v>P</v>
          </cell>
          <cell r="H1850" t="str">
            <v>PLNT</v>
          </cell>
          <cell r="I1850" t="str">
            <v>PLNT</v>
          </cell>
          <cell r="J1850" t="str">
            <v>PLNT</v>
          </cell>
          <cell r="K1850" t="str">
            <v>PLNT</v>
          </cell>
          <cell r="L1850" t="str">
            <v>PLNT</v>
          </cell>
        </row>
        <row r="1853">
          <cell r="B1853" t="str">
            <v>P</v>
          </cell>
          <cell r="C1853" t="str">
            <v>P</v>
          </cell>
          <cell r="D1853" t="str">
            <v>P</v>
          </cell>
          <cell r="E1853" t="str">
            <v>P</v>
          </cell>
          <cell r="F1853" t="str">
            <v>P</v>
          </cell>
          <cell r="H1853" t="str">
            <v>PLNT</v>
          </cell>
          <cell r="I1853" t="str">
            <v>PLNT</v>
          </cell>
          <cell r="J1853" t="str">
            <v>PLNT</v>
          </cell>
          <cell r="K1853" t="str">
            <v>PLNT</v>
          </cell>
          <cell r="L1853" t="str">
            <v>PLNT</v>
          </cell>
        </row>
        <row r="1854">
          <cell r="B1854" t="str">
            <v>P</v>
          </cell>
          <cell r="C1854" t="str">
            <v>P</v>
          </cell>
          <cell r="D1854" t="str">
            <v>P</v>
          </cell>
          <cell r="E1854" t="str">
            <v>P</v>
          </cell>
          <cell r="F1854" t="str">
            <v>P</v>
          </cell>
          <cell r="H1854" t="str">
            <v>PLNT</v>
          </cell>
          <cell r="I1854" t="str">
            <v>PLNT</v>
          </cell>
          <cell r="J1854" t="str">
            <v>PLNT</v>
          </cell>
          <cell r="K1854" t="str">
            <v>PLNT</v>
          </cell>
          <cell r="L1854" t="str">
            <v>PLNT</v>
          </cell>
        </row>
        <row r="1855">
          <cell r="B1855" t="str">
            <v>P</v>
          </cell>
          <cell r="C1855" t="str">
            <v>P</v>
          </cell>
          <cell r="D1855" t="str">
            <v>P</v>
          </cell>
          <cell r="E1855" t="str">
            <v>P</v>
          </cell>
          <cell r="F1855" t="str">
            <v>P</v>
          </cell>
          <cell r="H1855" t="str">
            <v>PLNT</v>
          </cell>
          <cell r="I1855" t="str">
            <v>PLNT</v>
          </cell>
          <cell r="J1855" t="str">
            <v>PLNT</v>
          </cell>
          <cell r="K1855" t="str">
            <v>PLNT</v>
          </cell>
          <cell r="L1855" t="str">
            <v>PLNT</v>
          </cell>
        </row>
        <row r="1859">
          <cell r="B1859" t="str">
            <v>DPW</v>
          </cell>
          <cell r="C1859" t="str">
            <v>DPW</v>
          </cell>
          <cell r="D1859" t="str">
            <v>DPW</v>
          </cell>
          <cell r="E1859" t="str">
            <v>DPW</v>
          </cell>
          <cell r="F1859" t="str">
            <v>DPW</v>
          </cell>
          <cell r="H1859" t="str">
            <v>PLNT</v>
          </cell>
          <cell r="I1859" t="str">
            <v>PLNT</v>
          </cell>
          <cell r="J1859" t="str">
            <v>PLNT</v>
          </cell>
          <cell r="K1859" t="str">
            <v>PLNT</v>
          </cell>
          <cell r="L1859" t="str">
            <v>PLNT</v>
          </cell>
        </row>
        <row r="1860">
          <cell r="B1860" t="str">
            <v>DPW</v>
          </cell>
          <cell r="C1860" t="str">
            <v>DPW</v>
          </cell>
          <cell r="D1860" t="str">
            <v>DPW</v>
          </cell>
          <cell r="E1860" t="str">
            <v>DPW</v>
          </cell>
          <cell r="F1860" t="str">
            <v>DPW</v>
          </cell>
          <cell r="H1860" t="str">
            <v>PLNT</v>
          </cell>
          <cell r="I1860" t="str">
            <v>PLNT</v>
          </cell>
          <cell r="J1860" t="str">
            <v>PLNT</v>
          </cell>
          <cell r="K1860" t="str">
            <v>PLNT</v>
          </cell>
          <cell r="L1860" t="str">
            <v>PLNT</v>
          </cell>
        </row>
        <row r="1861">
          <cell r="B1861" t="str">
            <v>T</v>
          </cell>
          <cell r="C1861" t="str">
            <v>T</v>
          </cell>
          <cell r="D1861" t="str">
            <v>T</v>
          </cell>
          <cell r="E1861" t="str">
            <v>T</v>
          </cell>
          <cell r="F1861" t="str">
            <v>T</v>
          </cell>
          <cell r="H1861" t="str">
            <v>PLNT</v>
          </cell>
          <cell r="I1861" t="str">
            <v>PLNT</v>
          </cell>
          <cell r="J1861" t="str">
            <v>PLNT</v>
          </cell>
          <cell r="K1861" t="str">
            <v>PLNT</v>
          </cell>
          <cell r="L1861" t="str">
            <v>PLNT</v>
          </cell>
        </row>
        <row r="1862">
          <cell r="B1862" t="str">
            <v>DPW</v>
          </cell>
          <cell r="C1862" t="str">
            <v>DPW</v>
          </cell>
          <cell r="D1862" t="str">
            <v>DPW</v>
          </cell>
          <cell r="E1862" t="str">
            <v>DPW</v>
          </cell>
          <cell r="F1862" t="str">
            <v>DPW</v>
          </cell>
          <cell r="H1862" t="str">
            <v>PLNT</v>
          </cell>
          <cell r="I1862" t="str">
            <v>PLNT</v>
          </cell>
          <cell r="J1862" t="str">
            <v>PLNT</v>
          </cell>
          <cell r="K1862" t="str">
            <v>PLNT</v>
          </cell>
          <cell r="L1862" t="str">
            <v>PLNT</v>
          </cell>
        </row>
        <row r="1863">
          <cell r="B1863" t="str">
            <v>CUST</v>
          </cell>
          <cell r="C1863" t="str">
            <v>CUST</v>
          </cell>
          <cell r="D1863" t="str">
            <v>CUST</v>
          </cell>
          <cell r="E1863" t="str">
            <v>CUST</v>
          </cell>
          <cell r="F1863" t="str">
            <v>CUST</v>
          </cell>
          <cell r="H1863" t="str">
            <v>CUST</v>
          </cell>
          <cell r="I1863" t="str">
            <v>CUST</v>
          </cell>
          <cell r="J1863" t="str">
            <v>CUST</v>
          </cell>
          <cell r="K1863" t="str">
            <v>CUST</v>
          </cell>
          <cell r="L1863" t="str">
            <v>CUST</v>
          </cell>
        </row>
        <row r="1867">
          <cell r="B1867" t="str">
            <v>P</v>
          </cell>
          <cell r="C1867" t="str">
            <v>P</v>
          </cell>
          <cell r="D1867" t="str">
            <v>P</v>
          </cell>
          <cell r="E1867" t="str">
            <v>P</v>
          </cell>
          <cell r="F1867" t="str">
            <v>P</v>
          </cell>
          <cell r="H1867" t="str">
            <v>PLNT</v>
          </cell>
          <cell r="I1867" t="str">
            <v>PLNT</v>
          </cell>
          <cell r="J1867" t="str">
            <v>PLNT</v>
          </cell>
          <cell r="K1867" t="str">
            <v>PLNT</v>
          </cell>
          <cell r="L1867" t="str">
            <v>PLNT</v>
          </cell>
        </row>
        <row r="1871">
          <cell r="B1871" t="str">
            <v>P</v>
          </cell>
          <cell r="C1871" t="str">
            <v>P</v>
          </cell>
          <cell r="D1871" t="str">
            <v>P</v>
          </cell>
          <cell r="E1871" t="str">
            <v>P</v>
          </cell>
          <cell r="F1871" t="str">
            <v>P</v>
          </cell>
          <cell r="H1871" t="str">
            <v>PLNT</v>
          </cell>
          <cell r="I1871" t="str">
            <v>PLNT</v>
          </cell>
          <cell r="J1871" t="str">
            <v>PLNT</v>
          </cell>
          <cell r="K1871" t="str">
            <v>PLNT</v>
          </cell>
          <cell r="L1871" t="str">
            <v>PLNT</v>
          </cell>
        </row>
        <row r="1872">
          <cell r="B1872" t="str">
            <v>GP</v>
          </cell>
          <cell r="C1872" t="str">
            <v>GP</v>
          </cell>
          <cell r="D1872" t="str">
            <v>GP</v>
          </cell>
          <cell r="E1872" t="str">
            <v>GP</v>
          </cell>
          <cell r="F1872" t="str">
            <v>GP</v>
          </cell>
          <cell r="H1872" t="str">
            <v>PLNT</v>
          </cell>
          <cell r="I1872" t="str">
            <v>PLNT</v>
          </cell>
          <cell r="J1872" t="str">
            <v>PLNT</v>
          </cell>
          <cell r="K1872" t="str">
            <v>PLNT</v>
          </cell>
          <cell r="L1872" t="str">
            <v>PLNT</v>
          </cell>
        </row>
        <row r="1873">
          <cell r="B1873" t="str">
            <v>GP</v>
          </cell>
          <cell r="C1873" t="str">
            <v>GP</v>
          </cell>
          <cell r="D1873" t="str">
            <v>GP</v>
          </cell>
          <cell r="E1873" t="str">
            <v>GP</v>
          </cell>
          <cell r="F1873" t="str">
            <v>GP</v>
          </cell>
          <cell r="H1873" t="str">
            <v>PLNT</v>
          </cell>
          <cell r="I1873" t="str">
            <v>PLNT</v>
          </cell>
          <cell r="J1873" t="str">
            <v>PLNT</v>
          </cell>
          <cell r="K1873" t="str">
            <v>PLNT</v>
          </cell>
          <cell r="L1873" t="str">
            <v>PLNT</v>
          </cell>
        </row>
        <row r="1874">
          <cell r="B1874" t="str">
            <v>P</v>
          </cell>
          <cell r="C1874" t="str">
            <v>P</v>
          </cell>
          <cell r="D1874" t="str">
            <v>P</v>
          </cell>
          <cell r="E1874" t="str">
            <v>P</v>
          </cell>
          <cell r="F1874" t="str">
            <v>P</v>
          </cell>
          <cell r="H1874" t="str">
            <v>PLNT</v>
          </cell>
          <cell r="I1874" t="str">
            <v>PLNT</v>
          </cell>
          <cell r="J1874" t="str">
            <v>PLNT</v>
          </cell>
          <cell r="K1874" t="str">
            <v>PLNT</v>
          </cell>
          <cell r="L1874" t="str">
            <v>PLNT</v>
          </cell>
        </row>
        <row r="1875">
          <cell r="B1875" t="str">
            <v>P</v>
          </cell>
          <cell r="C1875" t="str">
            <v>P</v>
          </cell>
          <cell r="D1875" t="str">
            <v>P</v>
          </cell>
          <cell r="E1875" t="str">
            <v>P</v>
          </cell>
          <cell r="F1875" t="str">
            <v>P</v>
          </cell>
          <cell r="H1875" t="str">
            <v>PLNT</v>
          </cell>
          <cell r="I1875" t="str">
            <v>PLNT</v>
          </cell>
          <cell r="J1875" t="str">
            <v>PLNT</v>
          </cell>
          <cell r="K1875" t="str">
            <v>PLNT</v>
          </cell>
          <cell r="L1875" t="str">
            <v>PLNT</v>
          </cell>
        </row>
        <row r="1879">
          <cell r="B1879" t="str">
            <v>P</v>
          </cell>
          <cell r="C1879" t="str">
            <v>P</v>
          </cell>
          <cell r="D1879" t="str">
            <v>P</v>
          </cell>
          <cell r="E1879" t="str">
            <v>P</v>
          </cell>
          <cell r="F1879" t="str">
            <v>P</v>
          </cell>
          <cell r="H1879" t="str">
            <v>PLNT</v>
          </cell>
          <cell r="I1879" t="str">
            <v>PLNT</v>
          </cell>
          <cell r="J1879" t="str">
            <v>PLNT</v>
          </cell>
          <cell r="K1879" t="str">
            <v>PLNT</v>
          </cell>
          <cell r="L1879" t="str">
            <v>PLNT</v>
          </cell>
        </row>
        <row r="1880">
          <cell r="B1880" t="str">
            <v>P</v>
          </cell>
          <cell r="C1880" t="str">
            <v>P</v>
          </cell>
          <cell r="D1880" t="str">
            <v>P</v>
          </cell>
          <cell r="E1880" t="str">
            <v>P</v>
          </cell>
          <cell r="F1880" t="str">
            <v>P</v>
          </cell>
          <cell r="H1880" t="str">
            <v>PLNT</v>
          </cell>
          <cell r="I1880" t="str">
            <v>PLNT</v>
          </cell>
          <cell r="J1880" t="str">
            <v>PLNT</v>
          </cell>
          <cell r="K1880" t="str">
            <v>PLNT</v>
          </cell>
          <cell r="L1880" t="str">
            <v>PLNT</v>
          </cell>
        </row>
        <row r="1881">
          <cell r="B1881" t="str">
            <v>LABOR</v>
          </cell>
          <cell r="C1881" t="str">
            <v>LABOR</v>
          </cell>
          <cell r="D1881" t="str">
            <v>LABOR</v>
          </cell>
          <cell r="E1881" t="str">
            <v>LABOR</v>
          </cell>
          <cell r="F1881" t="str">
            <v>LABOR</v>
          </cell>
          <cell r="H1881" t="str">
            <v>DISom</v>
          </cell>
          <cell r="I1881" t="str">
            <v>DISom</v>
          </cell>
          <cell r="J1881" t="str">
            <v>DISom</v>
          </cell>
          <cell r="K1881" t="str">
            <v>DISom</v>
          </cell>
          <cell r="L1881" t="str">
            <v>DISom</v>
          </cell>
        </row>
        <row r="1882">
          <cell r="B1882" t="str">
            <v>CUST</v>
          </cell>
          <cell r="C1882" t="str">
            <v>CUST</v>
          </cell>
          <cell r="D1882" t="str">
            <v>CUST</v>
          </cell>
          <cell r="E1882" t="str">
            <v>CUST</v>
          </cell>
          <cell r="F1882" t="str">
            <v>CUST</v>
          </cell>
          <cell r="H1882" t="str">
            <v>CUST</v>
          </cell>
          <cell r="I1882" t="str">
            <v>CUST</v>
          </cell>
          <cell r="J1882" t="str">
            <v>CUST</v>
          </cell>
          <cell r="K1882" t="str">
            <v>CUST</v>
          </cell>
          <cell r="L1882" t="str">
            <v>CUST</v>
          </cell>
        </row>
        <row r="1883">
          <cell r="B1883" t="str">
            <v>CUST</v>
          </cell>
          <cell r="C1883" t="str">
            <v>CUST</v>
          </cell>
          <cell r="D1883" t="str">
            <v>CUST</v>
          </cell>
          <cell r="E1883" t="str">
            <v>CUST</v>
          </cell>
          <cell r="F1883" t="str">
            <v>CUST</v>
          </cell>
          <cell r="H1883" t="str">
            <v>CUST</v>
          </cell>
          <cell r="I1883" t="str">
            <v>CUST</v>
          </cell>
          <cell r="J1883" t="str">
            <v>CUST</v>
          </cell>
          <cell r="K1883" t="str">
            <v>CUST</v>
          </cell>
          <cell r="L1883" t="str">
            <v>CUST</v>
          </cell>
        </row>
        <row r="1884">
          <cell r="B1884" t="str">
            <v>P</v>
          </cell>
          <cell r="C1884" t="str">
            <v>P</v>
          </cell>
          <cell r="D1884" t="str">
            <v>P</v>
          </cell>
          <cell r="E1884" t="str">
            <v>P</v>
          </cell>
          <cell r="F1884" t="str">
            <v>P</v>
          </cell>
          <cell r="H1884" t="str">
            <v>PLNT</v>
          </cell>
          <cell r="I1884" t="str">
            <v>PLNT</v>
          </cell>
          <cell r="J1884" t="str">
            <v>PLNT</v>
          </cell>
          <cell r="K1884" t="str">
            <v>PLNT</v>
          </cell>
          <cell r="L1884" t="str">
            <v>PLNT</v>
          </cell>
        </row>
        <row r="1885">
          <cell r="B1885" t="str">
            <v>P</v>
          </cell>
          <cell r="C1885" t="str">
            <v>P</v>
          </cell>
          <cell r="D1885" t="str">
            <v>P</v>
          </cell>
          <cell r="E1885" t="str">
            <v>P</v>
          </cell>
          <cell r="F1885" t="str">
            <v>P</v>
          </cell>
          <cell r="H1885" t="str">
            <v>PLNT</v>
          </cell>
          <cell r="I1885" t="str">
            <v>PLNT</v>
          </cell>
          <cell r="J1885" t="str">
            <v>PLNT</v>
          </cell>
          <cell r="K1885" t="str">
            <v>PLNT</v>
          </cell>
          <cell r="L1885" t="str">
            <v>PLNT</v>
          </cell>
        </row>
        <row r="1886">
          <cell r="B1886" t="str">
            <v>P</v>
          </cell>
          <cell r="C1886" t="str">
            <v>P</v>
          </cell>
          <cell r="D1886" t="str">
            <v>P</v>
          </cell>
          <cell r="E1886" t="str">
            <v>P</v>
          </cell>
          <cell r="F1886" t="str">
            <v>P</v>
          </cell>
          <cell r="H1886" t="str">
            <v>PLNT</v>
          </cell>
          <cell r="I1886" t="str">
            <v>PLNT</v>
          </cell>
          <cell r="J1886" t="str">
            <v>PLNT</v>
          </cell>
          <cell r="K1886" t="str">
            <v>PLNT</v>
          </cell>
          <cell r="L1886" t="str">
            <v>PLNT</v>
          </cell>
        </row>
        <row r="1887">
          <cell r="B1887" t="str">
            <v>P</v>
          </cell>
          <cell r="C1887" t="str">
            <v>P</v>
          </cell>
          <cell r="D1887" t="str">
            <v>P</v>
          </cell>
          <cell r="E1887" t="str">
            <v>P</v>
          </cell>
          <cell r="F1887" t="str">
            <v>P</v>
          </cell>
          <cell r="H1887" t="str">
            <v>PLNT</v>
          </cell>
          <cell r="I1887" t="str">
            <v>PLNT</v>
          </cell>
          <cell r="J1887" t="str">
            <v>PLNT</v>
          </cell>
          <cell r="K1887" t="str">
            <v>PLNT</v>
          </cell>
          <cell r="L1887" t="str">
            <v>PLNT</v>
          </cell>
        </row>
        <row r="1888">
          <cell r="B1888" t="str">
            <v>DPW</v>
          </cell>
          <cell r="C1888" t="str">
            <v>DPW</v>
          </cell>
          <cell r="D1888" t="str">
            <v>DPW</v>
          </cell>
          <cell r="E1888" t="str">
            <v>DPW</v>
          </cell>
          <cell r="F1888" t="str">
            <v>DPW</v>
          </cell>
          <cell r="H1888" t="str">
            <v>PLNT</v>
          </cell>
          <cell r="I1888" t="str">
            <v>PLNT</v>
          </cell>
          <cell r="J1888" t="str">
            <v>PLNT</v>
          </cell>
          <cell r="K1888" t="str">
            <v>PLNT</v>
          </cell>
          <cell r="L1888" t="str">
            <v>PLNT</v>
          </cell>
        </row>
        <row r="1892">
          <cell r="B1892" t="str">
            <v>P</v>
          </cell>
          <cell r="C1892" t="str">
            <v>P</v>
          </cell>
          <cell r="D1892" t="str">
            <v>P</v>
          </cell>
          <cell r="E1892" t="str">
            <v>P</v>
          </cell>
          <cell r="F1892" t="str">
            <v>P</v>
          </cell>
          <cell r="H1892" t="str">
            <v>PLNT</v>
          </cell>
          <cell r="I1892" t="str">
            <v>PLNT</v>
          </cell>
          <cell r="J1892" t="str">
            <v>PLNT</v>
          </cell>
          <cell r="K1892" t="str">
            <v>PLNT</v>
          </cell>
          <cell r="L1892" t="str">
            <v>PLNT</v>
          </cell>
        </row>
        <row r="1893">
          <cell r="B1893" t="str">
            <v>PT</v>
          </cell>
          <cell r="C1893" t="str">
            <v>PT</v>
          </cell>
          <cell r="D1893" t="str">
            <v>PT</v>
          </cell>
          <cell r="E1893" t="str">
            <v>PT</v>
          </cell>
          <cell r="F1893" t="str">
            <v>PT</v>
          </cell>
          <cell r="H1893" t="str">
            <v>PLNT</v>
          </cell>
          <cell r="I1893" t="str">
            <v>PLNT</v>
          </cell>
          <cell r="J1893" t="str">
            <v>PLNT</v>
          </cell>
          <cell r="K1893" t="str">
            <v>PLNT</v>
          </cell>
          <cell r="L1893" t="str">
            <v>PLNT</v>
          </cell>
        </row>
        <row r="1894">
          <cell r="B1894" t="str">
            <v>T</v>
          </cell>
          <cell r="C1894" t="str">
            <v>T</v>
          </cell>
          <cell r="D1894" t="str">
            <v>T</v>
          </cell>
          <cell r="E1894" t="str">
            <v>T</v>
          </cell>
          <cell r="F1894" t="str">
            <v>T</v>
          </cell>
          <cell r="H1894" t="str">
            <v>PLNT</v>
          </cell>
          <cell r="I1894" t="str">
            <v>PLNT</v>
          </cell>
          <cell r="J1894" t="str">
            <v>PLNT</v>
          </cell>
          <cell r="K1894" t="str">
            <v>PLNT</v>
          </cell>
          <cell r="L1894" t="str">
            <v>PLNT</v>
          </cell>
        </row>
        <row r="1898">
          <cell r="B1898" t="str">
            <v>GP</v>
          </cell>
          <cell r="C1898" t="str">
            <v>GP</v>
          </cell>
          <cell r="D1898" t="str">
            <v>GP</v>
          </cell>
          <cell r="E1898" t="str">
            <v>GP</v>
          </cell>
          <cell r="F1898" t="str">
            <v>GP</v>
          </cell>
          <cell r="H1898" t="str">
            <v>PLNT</v>
          </cell>
          <cell r="I1898" t="str">
            <v>PLNT</v>
          </cell>
          <cell r="J1898" t="str">
            <v>PLNT</v>
          </cell>
          <cell r="K1898" t="str">
            <v>PLNT</v>
          </cell>
          <cell r="L1898" t="str">
            <v>PLNT</v>
          </cell>
        </row>
        <row r="1899">
          <cell r="B1899" t="str">
            <v>P</v>
          </cell>
          <cell r="C1899" t="str">
            <v>P</v>
          </cell>
          <cell r="D1899" t="str">
            <v>P</v>
          </cell>
          <cell r="E1899" t="str">
            <v>P</v>
          </cell>
          <cell r="F1899" t="str">
            <v>P</v>
          </cell>
          <cell r="H1899" t="str">
            <v>PLNT</v>
          </cell>
          <cell r="I1899" t="str">
            <v>PLNT</v>
          </cell>
          <cell r="J1899" t="str">
            <v>PLNT</v>
          </cell>
          <cell r="K1899" t="str">
            <v>PLNT</v>
          </cell>
          <cell r="L1899" t="str">
            <v>PLNT</v>
          </cell>
        </row>
        <row r="1900">
          <cell r="B1900" t="str">
            <v>P</v>
          </cell>
          <cell r="C1900" t="str">
            <v>P</v>
          </cell>
          <cell r="D1900" t="str">
            <v>P</v>
          </cell>
          <cell r="E1900" t="str">
            <v>P</v>
          </cell>
          <cell r="F1900" t="str">
            <v>P</v>
          </cell>
          <cell r="H1900" t="str">
            <v>PLNT</v>
          </cell>
          <cell r="I1900" t="str">
            <v>PLNT</v>
          </cell>
          <cell r="J1900" t="str">
            <v>PLNT</v>
          </cell>
          <cell r="K1900" t="str">
            <v>PLNT</v>
          </cell>
          <cell r="L1900" t="str">
            <v>PLNT</v>
          </cell>
        </row>
        <row r="1901">
          <cell r="B1901" t="str">
            <v>P</v>
          </cell>
          <cell r="C1901" t="str">
            <v>P</v>
          </cell>
          <cell r="D1901" t="str">
            <v>P</v>
          </cell>
          <cell r="E1901" t="str">
            <v>P</v>
          </cell>
          <cell r="F1901" t="str">
            <v>P</v>
          </cell>
          <cell r="H1901" t="str">
            <v>PLNT</v>
          </cell>
          <cell r="I1901" t="str">
            <v>PLNT</v>
          </cell>
          <cell r="J1901" t="str">
            <v>PLNT</v>
          </cell>
          <cell r="K1901" t="str">
            <v>PLNT</v>
          </cell>
          <cell r="L1901" t="str">
            <v>PLNT</v>
          </cell>
        </row>
        <row r="1902">
          <cell r="B1902" t="str">
            <v>P</v>
          </cell>
          <cell r="C1902" t="str">
            <v>P</v>
          </cell>
          <cell r="D1902" t="str">
            <v>P</v>
          </cell>
          <cell r="E1902" t="str">
            <v>P</v>
          </cell>
          <cell r="F1902" t="str">
            <v>P</v>
          </cell>
          <cell r="H1902" t="str">
            <v>PLNT</v>
          </cell>
          <cell r="I1902" t="str">
            <v>PLNT</v>
          </cell>
          <cell r="J1902" t="str">
            <v>PLNT</v>
          </cell>
          <cell r="K1902" t="str">
            <v>PLNT</v>
          </cell>
          <cell r="L1902" t="str">
            <v>PLNT</v>
          </cell>
        </row>
        <row r="1903">
          <cell r="B1903" t="str">
            <v>ACCMDIT</v>
          </cell>
          <cell r="C1903" t="str">
            <v>ACCMDIT</v>
          </cell>
          <cell r="D1903" t="str">
            <v>ACCMDIT</v>
          </cell>
          <cell r="E1903" t="str">
            <v>ACCMDIT</v>
          </cell>
          <cell r="F1903" t="str">
            <v>ACCMDIT</v>
          </cell>
          <cell r="H1903" t="str">
            <v>PLNT</v>
          </cell>
          <cell r="I1903" t="str">
            <v>PLNT</v>
          </cell>
          <cell r="J1903" t="str">
            <v>PLNT</v>
          </cell>
          <cell r="K1903" t="str">
            <v>PLNT</v>
          </cell>
          <cell r="L1903" t="str">
            <v>PLNT</v>
          </cell>
        </row>
        <row r="1904">
          <cell r="B1904" t="str">
            <v>PTD</v>
          </cell>
          <cell r="C1904" t="str">
            <v>PTD</v>
          </cell>
          <cell r="D1904" t="str">
            <v>PTD</v>
          </cell>
          <cell r="E1904" t="str">
            <v>PTD</v>
          </cell>
          <cell r="F1904" t="str">
            <v>PTD</v>
          </cell>
          <cell r="H1904" t="str">
            <v>PLNT</v>
          </cell>
          <cell r="I1904" t="str">
            <v>PLNT</v>
          </cell>
          <cell r="J1904" t="str">
            <v>PLNT</v>
          </cell>
          <cell r="K1904" t="str">
            <v>PLNT</v>
          </cell>
          <cell r="L1904" t="str">
            <v>PLNT</v>
          </cell>
        </row>
        <row r="1905">
          <cell r="B1905" t="str">
            <v>LABOR</v>
          </cell>
          <cell r="C1905" t="str">
            <v>LABOR</v>
          </cell>
          <cell r="D1905" t="str">
            <v>LABOR</v>
          </cell>
          <cell r="E1905" t="str">
            <v>LABOR</v>
          </cell>
          <cell r="F1905" t="str">
            <v>LABOR</v>
          </cell>
          <cell r="H1905" t="str">
            <v>DISom</v>
          </cell>
          <cell r="I1905" t="str">
            <v>DISom</v>
          </cell>
          <cell r="J1905" t="str">
            <v>DISom</v>
          </cell>
          <cell r="K1905" t="str">
            <v>DISom</v>
          </cell>
          <cell r="L1905" t="str">
            <v>DISom</v>
          </cell>
        </row>
        <row r="1906">
          <cell r="B1906" t="str">
            <v>GP</v>
          </cell>
          <cell r="C1906" t="str">
            <v>GP</v>
          </cell>
          <cell r="D1906" t="str">
            <v>GP</v>
          </cell>
          <cell r="E1906" t="str">
            <v>GP</v>
          </cell>
          <cell r="F1906" t="str">
            <v>GP</v>
          </cell>
          <cell r="H1906" t="str">
            <v>PLNT</v>
          </cell>
          <cell r="I1906" t="str">
            <v>PLNT</v>
          </cell>
          <cell r="J1906" t="str">
            <v>PLNT</v>
          </cell>
          <cell r="K1906" t="str">
            <v>PLNT</v>
          </cell>
          <cell r="L1906" t="str">
            <v>PLNT</v>
          </cell>
        </row>
        <row r="1907">
          <cell r="B1907" t="str">
            <v>P</v>
          </cell>
          <cell r="C1907" t="str">
            <v>P</v>
          </cell>
          <cell r="D1907" t="str">
            <v>P</v>
          </cell>
          <cell r="E1907" t="str">
            <v>P</v>
          </cell>
          <cell r="F1907" t="str">
            <v>P</v>
          </cell>
          <cell r="H1907" t="str">
            <v>PLNT</v>
          </cell>
          <cell r="I1907" t="str">
            <v>PLNT</v>
          </cell>
          <cell r="J1907" t="str">
            <v>PLNT</v>
          </cell>
          <cell r="K1907" t="str">
            <v>PLNT</v>
          </cell>
          <cell r="L1907" t="str">
            <v>PLNT</v>
          </cell>
        </row>
        <row r="1908">
          <cell r="B1908" t="str">
            <v>P</v>
          </cell>
          <cell r="C1908" t="str">
            <v>P</v>
          </cell>
          <cell r="D1908" t="str">
            <v>P</v>
          </cell>
          <cell r="E1908" t="str">
            <v>P</v>
          </cell>
          <cell r="F1908" t="str">
            <v>P</v>
          </cell>
          <cell r="H1908" t="str">
            <v>PLNT</v>
          </cell>
          <cell r="I1908" t="str">
            <v>PLNT</v>
          </cell>
          <cell r="J1908" t="str">
            <v>PLNT</v>
          </cell>
          <cell r="K1908" t="str">
            <v>PLNT</v>
          </cell>
          <cell r="L1908" t="str">
            <v>PLNT</v>
          </cell>
        </row>
        <row r="1912">
          <cell r="B1912" t="str">
            <v>GP</v>
          </cell>
          <cell r="C1912" t="str">
            <v>GP</v>
          </cell>
          <cell r="D1912" t="str">
            <v>GP</v>
          </cell>
          <cell r="E1912" t="str">
            <v>GP</v>
          </cell>
          <cell r="F1912" t="str">
            <v>GP</v>
          </cell>
          <cell r="H1912" t="str">
            <v>PLNT</v>
          </cell>
          <cell r="I1912" t="str">
            <v>PLNT</v>
          </cell>
          <cell r="J1912" t="str">
            <v>PLNT</v>
          </cell>
          <cell r="K1912" t="str">
            <v>PLNT</v>
          </cell>
          <cell r="L1912" t="str">
            <v>PLNT</v>
          </cell>
        </row>
        <row r="1913">
          <cell r="B1913" t="str">
            <v>P</v>
          </cell>
          <cell r="C1913" t="str">
            <v>P</v>
          </cell>
          <cell r="D1913" t="str">
            <v>P</v>
          </cell>
          <cell r="E1913" t="str">
            <v>P</v>
          </cell>
          <cell r="F1913" t="str">
            <v>P</v>
          </cell>
          <cell r="H1913" t="str">
            <v>PLNT</v>
          </cell>
          <cell r="I1913" t="str">
            <v>PLNT</v>
          </cell>
          <cell r="J1913" t="str">
            <v>PLNT</v>
          </cell>
          <cell r="K1913" t="str">
            <v>PLNT</v>
          </cell>
          <cell r="L1913" t="str">
            <v>PLNT</v>
          </cell>
        </row>
        <row r="1914">
          <cell r="B1914" t="str">
            <v>P</v>
          </cell>
          <cell r="C1914" t="str">
            <v>P</v>
          </cell>
          <cell r="D1914" t="str">
            <v>P</v>
          </cell>
          <cell r="E1914" t="str">
            <v>P</v>
          </cell>
          <cell r="F1914" t="str">
            <v>P</v>
          </cell>
          <cell r="H1914" t="str">
            <v>PLNT</v>
          </cell>
          <cell r="I1914" t="str">
            <v>PLNT</v>
          </cell>
          <cell r="J1914" t="str">
            <v>PLNT</v>
          </cell>
          <cell r="K1914" t="str">
            <v>PLNT</v>
          </cell>
          <cell r="L1914" t="str">
            <v>PLNT</v>
          </cell>
        </row>
        <row r="1915">
          <cell r="B1915" t="str">
            <v>LABOR</v>
          </cell>
          <cell r="C1915" t="str">
            <v>LABOR</v>
          </cell>
          <cell r="D1915" t="str">
            <v>LABOR</v>
          </cell>
          <cell r="E1915" t="str">
            <v>LABOR</v>
          </cell>
          <cell r="F1915" t="str">
            <v>LABOR</v>
          </cell>
          <cell r="H1915" t="str">
            <v>DISom</v>
          </cell>
          <cell r="I1915" t="str">
            <v>DISom</v>
          </cell>
          <cell r="J1915" t="str">
            <v>DISom</v>
          </cell>
          <cell r="K1915" t="str">
            <v>DISom</v>
          </cell>
          <cell r="L1915" t="str">
            <v>DISom</v>
          </cell>
        </row>
        <row r="1916">
          <cell r="B1916" t="str">
            <v>GP</v>
          </cell>
          <cell r="C1916" t="str">
            <v>GP</v>
          </cell>
          <cell r="D1916" t="str">
            <v>GP</v>
          </cell>
          <cell r="E1916" t="str">
            <v>GP</v>
          </cell>
          <cell r="F1916" t="str">
            <v>GP</v>
          </cell>
          <cell r="H1916" t="str">
            <v>PLNT</v>
          </cell>
          <cell r="I1916" t="str">
            <v>PLNT</v>
          </cell>
          <cell r="J1916" t="str">
            <v>PLNT</v>
          </cell>
          <cell r="K1916" t="str">
            <v>PLNT</v>
          </cell>
          <cell r="L1916" t="str">
            <v>PLNT</v>
          </cell>
        </row>
        <row r="1917">
          <cell r="B1917" t="str">
            <v>PTD</v>
          </cell>
          <cell r="C1917" t="str">
            <v>PTD</v>
          </cell>
          <cell r="D1917" t="str">
            <v>PTD</v>
          </cell>
          <cell r="E1917" t="str">
            <v>PTD</v>
          </cell>
          <cell r="F1917" t="str">
            <v>PTD</v>
          </cell>
          <cell r="H1917" t="str">
            <v>PLNT</v>
          </cell>
          <cell r="I1917" t="str">
            <v>PLNT</v>
          </cell>
          <cell r="J1917" t="str">
            <v>PLNT</v>
          </cell>
          <cell r="K1917" t="str">
            <v>PLNT</v>
          </cell>
          <cell r="L1917" t="str">
            <v>PLNT</v>
          </cell>
        </row>
        <row r="1918">
          <cell r="B1918" t="str">
            <v>P</v>
          </cell>
          <cell r="C1918" t="str">
            <v>P</v>
          </cell>
          <cell r="D1918" t="str">
            <v>P</v>
          </cell>
          <cell r="E1918" t="str">
            <v>P</v>
          </cell>
          <cell r="F1918" t="str">
            <v>P</v>
          </cell>
          <cell r="H1918" t="str">
            <v>PLNT</v>
          </cell>
          <cell r="I1918" t="str">
            <v>PLNT</v>
          </cell>
          <cell r="J1918" t="str">
            <v>PLNT</v>
          </cell>
          <cell r="K1918" t="str">
            <v>PLNT</v>
          </cell>
          <cell r="L1918" t="str">
            <v>PLNT</v>
          </cell>
        </row>
        <row r="1919">
          <cell r="B1919" t="str">
            <v>DPW</v>
          </cell>
          <cell r="C1919" t="str">
            <v>DPW</v>
          </cell>
          <cell r="D1919" t="str">
            <v>DPW</v>
          </cell>
          <cell r="E1919" t="str">
            <v>DPW</v>
          </cell>
          <cell r="F1919" t="str">
            <v>DPW</v>
          </cell>
          <cell r="H1919" t="str">
            <v>PLNT</v>
          </cell>
          <cell r="I1919" t="str">
            <v>PLNT</v>
          </cell>
          <cell r="J1919" t="str">
            <v>PLNT</v>
          </cell>
          <cell r="K1919" t="str">
            <v>PLNT</v>
          </cell>
          <cell r="L1919" t="str">
            <v>PLNT</v>
          </cell>
        </row>
        <row r="1920">
          <cell r="B1920" t="str">
            <v>P</v>
          </cell>
          <cell r="C1920" t="str">
            <v>P</v>
          </cell>
          <cell r="D1920" t="str">
            <v>P</v>
          </cell>
          <cell r="E1920" t="str">
            <v>P</v>
          </cell>
          <cell r="F1920" t="str">
            <v>P</v>
          </cell>
          <cell r="H1920" t="str">
            <v>PLNT</v>
          </cell>
          <cell r="I1920" t="str">
            <v>PLNT</v>
          </cell>
          <cell r="J1920" t="str">
            <v>PLNT</v>
          </cell>
          <cell r="K1920" t="str">
            <v>PLNT</v>
          </cell>
          <cell r="L1920" t="str">
            <v>PLNT</v>
          </cell>
        </row>
        <row r="1926">
          <cell r="B1926" t="str">
            <v>PTD</v>
          </cell>
          <cell r="C1926" t="str">
            <v>PTD</v>
          </cell>
          <cell r="D1926" t="str">
            <v>PTD</v>
          </cell>
          <cell r="E1926" t="str">
            <v>PTD</v>
          </cell>
          <cell r="F1926" t="str">
            <v>PTD</v>
          </cell>
          <cell r="H1926" t="str">
            <v>PLNT</v>
          </cell>
          <cell r="I1926" t="str">
            <v>PLNT</v>
          </cell>
          <cell r="J1926" t="str">
            <v>PLNT</v>
          </cell>
          <cell r="K1926" t="str">
            <v>PLNT</v>
          </cell>
          <cell r="L1926" t="str">
            <v>PLNT</v>
          </cell>
        </row>
        <row r="1927">
          <cell r="B1927" t="str">
            <v>PTD</v>
          </cell>
          <cell r="C1927" t="str">
            <v>PTD</v>
          </cell>
          <cell r="D1927" t="str">
            <v>PTD</v>
          </cell>
          <cell r="E1927" t="str">
            <v>PTD</v>
          </cell>
          <cell r="F1927" t="str">
            <v>PTD</v>
          </cell>
          <cell r="H1927" t="str">
            <v>PLNT</v>
          </cell>
          <cell r="I1927" t="str">
            <v>PLNT</v>
          </cell>
          <cell r="J1927" t="str">
            <v>PLNT</v>
          </cell>
          <cell r="K1927" t="str">
            <v>PLNT</v>
          </cell>
          <cell r="L1927" t="str">
            <v>PLNT</v>
          </cell>
        </row>
        <row r="1928">
          <cell r="B1928" t="str">
            <v>PTD</v>
          </cell>
          <cell r="C1928" t="str">
            <v>PTD</v>
          </cell>
          <cell r="D1928" t="str">
            <v>PTD</v>
          </cell>
          <cell r="E1928" t="str">
            <v>PTD</v>
          </cell>
          <cell r="F1928" t="str">
            <v>PTD</v>
          </cell>
          <cell r="H1928" t="str">
            <v>PLNT</v>
          </cell>
          <cell r="I1928" t="str">
            <v>PLNT</v>
          </cell>
          <cell r="J1928" t="str">
            <v>PLNT</v>
          </cell>
          <cell r="K1928" t="str">
            <v>PLNT</v>
          </cell>
          <cell r="L1928" t="str">
            <v>PLNT</v>
          </cell>
        </row>
        <row r="1929">
          <cell r="B1929" t="str">
            <v>PTD</v>
          </cell>
          <cell r="C1929" t="str">
            <v>PTD</v>
          </cell>
          <cell r="D1929" t="str">
            <v>PTD</v>
          </cell>
          <cell r="E1929" t="str">
            <v>PTD</v>
          </cell>
          <cell r="F1929" t="str">
            <v>PTD</v>
          </cell>
          <cell r="H1929" t="str">
            <v>PLNT</v>
          </cell>
          <cell r="I1929" t="str">
            <v>PLNT</v>
          </cell>
          <cell r="J1929" t="str">
            <v>PLNT</v>
          </cell>
          <cell r="K1929" t="str">
            <v>PLNT</v>
          </cell>
          <cell r="L1929" t="str">
            <v>PLNT</v>
          </cell>
        </row>
        <row r="1930">
          <cell r="B1930" t="str">
            <v>PTD</v>
          </cell>
          <cell r="C1930" t="str">
            <v>PTD</v>
          </cell>
          <cell r="D1930" t="str">
            <v>PTD</v>
          </cell>
          <cell r="E1930" t="str">
            <v>PTD</v>
          </cell>
          <cell r="F1930" t="str">
            <v>PTD</v>
          </cell>
          <cell r="H1930" t="str">
            <v>PLNT</v>
          </cell>
          <cell r="I1930" t="str">
            <v>PLNT</v>
          </cell>
          <cell r="J1930" t="str">
            <v>PLNT</v>
          </cell>
          <cell r="K1930" t="str">
            <v>PLNT</v>
          </cell>
          <cell r="L1930" t="str">
            <v>PLNT</v>
          </cell>
        </row>
        <row r="1931">
          <cell r="B1931" t="str">
            <v>PTD</v>
          </cell>
          <cell r="C1931" t="str">
            <v>PTD</v>
          </cell>
          <cell r="D1931" t="str">
            <v>PTD</v>
          </cell>
          <cell r="E1931" t="str">
            <v>PTD</v>
          </cell>
          <cell r="F1931" t="str">
            <v>PTD</v>
          </cell>
          <cell r="H1931" t="str">
            <v>PLNT</v>
          </cell>
          <cell r="I1931" t="str">
            <v>PLNT</v>
          </cell>
          <cell r="J1931" t="str">
            <v>PLNT</v>
          </cell>
          <cell r="K1931" t="str">
            <v>PLNT</v>
          </cell>
          <cell r="L1931" t="str">
            <v>PLNT</v>
          </cell>
        </row>
        <row r="1932">
          <cell r="B1932" t="str">
            <v>PTD</v>
          </cell>
          <cell r="C1932" t="str">
            <v>PTD</v>
          </cell>
          <cell r="D1932" t="str">
            <v>PTD</v>
          </cell>
          <cell r="E1932" t="str">
            <v>PTD</v>
          </cell>
          <cell r="F1932" t="str">
            <v>PTD</v>
          </cell>
          <cell r="H1932" t="str">
            <v>PLNT</v>
          </cell>
          <cell r="I1932" t="str">
            <v>PLNT</v>
          </cell>
          <cell r="J1932" t="str">
            <v>PLNT</v>
          </cell>
          <cell r="K1932" t="str">
            <v>PLNT</v>
          </cell>
          <cell r="L1932" t="str">
            <v>PLNT</v>
          </cell>
        </row>
        <row r="1933">
          <cell r="B1933" t="str">
            <v>PTD</v>
          </cell>
          <cell r="C1933" t="str">
            <v>PTD</v>
          </cell>
          <cell r="D1933" t="str">
            <v>PTD</v>
          </cell>
          <cell r="E1933" t="str">
            <v>PTD</v>
          </cell>
          <cell r="F1933" t="str">
            <v>PTD</v>
          </cell>
          <cell r="H1933" t="str">
            <v>PLNT</v>
          </cell>
          <cell r="I1933" t="str">
            <v>PLNT</v>
          </cell>
          <cell r="J1933" t="str">
            <v>PLNT</v>
          </cell>
          <cell r="K1933" t="str">
            <v>PLNT</v>
          </cell>
          <cell r="L1933" t="str">
            <v>PLNT</v>
          </cell>
        </row>
        <row r="1940">
          <cell r="B1940" t="str">
            <v>P</v>
          </cell>
          <cell r="C1940" t="str">
            <v>P</v>
          </cell>
          <cell r="D1940" t="str">
            <v>P</v>
          </cell>
          <cell r="E1940" t="str">
            <v>P</v>
          </cell>
          <cell r="F1940" t="str">
            <v>P</v>
          </cell>
        </row>
        <row r="1941">
          <cell r="B1941" t="str">
            <v>P</v>
          </cell>
          <cell r="C1941" t="str">
            <v>P</v>
          </cell>
          <cell r="D1941" t="str">
            <v>P</v>
          </cell>
          <cell r="E1941" t="str">
            <v>P</v>
          </cell>
          <cell r="F1941" t="str">
            <v>P</v>
          </cell>
        </row>
        <row r="1942">
          <cell r="B1942" t="str">
            <v>P</v>
          </cell>
          <cell r="C1942" t="str">
            <v>P</v>
          </cell>
          <cell r="D1942" t="str">
            <v>P</v>
          </cell>
          <cell r="E1942" t="str">
            <v>P</v>
          </cell>
          <cell r="F1942" t="str">
            <v>P</v>
          </cell>
        </row>
        <row r="1943">
          <cell r="B1943" t="str">
            <v>P</v>
          </cell>
          <cell r="C1943" t="str">
            <v>P</v>
          </cell>
          <cell r="D1943" t="str">
            <v>P</v>
          </cell>
          <cell r="E1943" t="str">
            <v>P</v>
          </cell>
          <cell r="F1943" t="str">
            <v>P</v>
          </cell>
        </row>
        <row r="1944">
          <cell r="B1944" t="str">
            <v>P</v>
          </cell>
          <cell r="C1944" t="str">
            <v>P</v>
          </cell>
          <cell r="D1944" t="str">
            <v>P</v>
          </cell>
          <cell r="E1944" t="str">
            <v>P</v>
          </cell>
          <cell r="F1944" t="str">
            <v>P</v>
          </cell>
        </row>
        <row r="1948">
          <cell r="B1948" t="str">
            <v>P</v>
          </cell>
          <cell r="C1948" t="str">
            <v>P</v>
          </cell>
          <cell r="D1948" t="str">
            <v>P</v>
          </cell>
          <cell r="E1948" t="str">
            <v>P</v>
          </cell>
          <cell r="F1948" t="str">
            <v>P</v>
          </cell>
        </row>
        <row r="1949">
          <cell r="B1949" t="str">
            <v>P</v>
          </cell>
          <cell r="C1949" t="str">
            <v>P</v>
          </cell>
          <cell r="D1949" t="str">
            <v>P</v>
          </cell>
          <cell r="E1949" t="str">
            <v>P</v>
          </cell>
          <cell r="F1949" t="str">
            <v>P</v>
          </cell>
        </row>
        <row r="1950">
          <cell r="B1950" t="str">
            <v>P</v>
          </cell>
          <cell r="C1950" t="str">
            <v>P</v>
          </cell>
          <cell r="D1950" t="str">
            <v>P</v>
          </cell>
          <cell r="E1950" t="str">
            <v>P</v>
          </cell>
          <cell r="F1950" t="str">
            <v>P</v>
          </cell>
        </row>
        <row r="1955">
          <cell r="B1955" t="str">
            <v>P</v>
          </cell>
          <cell r="C1955" t="str">
            <v>P</v>
          </cell>
          <cell r="D1955" t="str">
            <v>P</v>
          </cell>
          <cell r="E1955" t="str">
            <v>P</v>
          </cell>
          <cell r="F1955" t="str">
            <v>P</v>
          </cell>
        </row>
        <row r="1956">
          <cell r="B1956" t="str">
            <v>P</v>
          </cell>
          <cell r="C1956" t="str">
            <v>P</v>
          </cell>
          <cell r="D1956" t="str">
            <v>P</v>
          </cell>
          <cell r="E1956" t="str">
            <v>P</v>
          </cell>
          <cell r="F1956" t="str">
            <v>P</v>
          </cell>
        </row>
        <row r="1957">
          <cell r="B1957" t="str">
            <v>P</v>
          </cell>
          <cell r="C1957" t="str">
            <v>P</v>
          </cell>
          <cell r="D1957" t="str">
            <v>P</v>
          </cell>
          <cell r="E1957" t="str">
            <v>P</v>
          </cell>
          <cell r="F1957" t="str">
            <v>P</v>
          </cell>
        </row>
        <row r="1958">
          <cell r="B1958" t="str">
            <v>P</v>
          </cell>
          <cell r="C1958" t="str">
            <v>P</v>
          </cell>
          <cell r="D1958" t="str">
            <v>P</v>
          </cell>
          <cell r="E1958" t="str">
            <v>P</v>
          </cell>
          <cell r="F1958" t="str">
            <v>P</v>
          </cell>
        </row>
        <row r="1962">
          <cell r="B1962" t="str">
            <v>P</v>
          </cell>
          <cell r="C1962" t="str">
            <v>P</v>
          </cell>
          <cell r="D1962" t="str">
            <v>P</v>
          </cell>
          <cell r="E1962" t="str">
            <v>P</v>
          </cell>
          <cell r="F1962" t="str">
            <v>P</v>
          </cell>
        </row>
        <row r="1963">
          <cell r="B1963" t="str">
            <v>P</v>
          </cell>
          <cell r="C1963" t="str">
            <v>P</v>
          </cell>
          <cell r="D1963" t="str">
            <v>P</v>
          </cell>
          <cell r="E1963" t="str">
            <v>P</v>
          </cell>
          <cell r="F1963" t="str">
            <v>P</v>
          </cell>
        </row>
        <row r="1964">
          <cell r="B1964" t="str">
            <v>P</v>
          </cell>
          <cell r="C1964" t="str">
            <v>P</v>
          </cell>
          <cell r="D1964" t="str">
            <v>P</v>
          </cell>
          <cell r="E1964" t="str">
            <v>P</v>
          </cell>
          <cell r="F1964" t="str">
            <v>P</v>
          </cell>
        </row>
        <row r="1965">
          <cell r="B1965" t="str">
            <v>P</v>
          </cell>
          <cell r="C1965" t="str">
            <v>P</v>
          </cell>
          <cell r="D1965" t="str">
            <v>P</v>
          </cell>
          <cell r="E1965" t="str">
            <v>P</v>
          </cell>
          <cell r="F1965" t="str">
            <v>P</v>
          </cell>
        </row>
        <row r="1966">
          <cell r="B1966" t="str">
            <v>P</v>
          </cell>
          <cell r="C1966" t="str">
            <v>P</v>
          </cell>
          <cell r="D1966" t="str">
            <v>P</v>
          </cell>
          <cell r="E1966" t="str">
            <v>P</v>
          </cell>
          <cell r="F1966" t="str">
            <v>P</v>
          </cell>
        </row>
        <row r="1967">
          <cell r="B1967" t="str">
            <v>P</v>
          </cell>
          <cell r="C1967" t="str">
            <v>P</v>
          </cell>
          <cell r="D1967" t="str">
            <v>P</v>
          </cell>
          <cell r="E1967" t="str">
            <v>P</v>
          </cell>
          <cell r="F1967" t="str">
            <v>P</v>
          </cell>
        </row>
        <row r="1971">
          <cell r="B1971" t="str">
            <v>P</v>
          </cell>
          <cell r="C1971" t="str">
            <v>P</v>
          </cell>
          <cell r="D1971" t="str">
            <v>P</v>
          </cell>
          <cell r="E1971" t="str">
            <v>P</v>
          </cell>
          <cell r="F1971" t="str">
            <v>P</v>
          </cell>
        </row>
        <row r="1972">
          <cell r="B1972" t="str">
            <v>P</v>
          </cell>
          <cell r="C1972" t="str">
            <v>P</v>
          </cell>
          <cell r="D1972" t="str">
            <v>P</v>
          </cell>
          <cell r="E1972" t="str">
            <v>P</v>
          </cell>
          <cell r="F1972" t="str">
            <v>P</v>
          </cell>
        </row>
        <row r="1980">
          <cell r="B1980" t="str">
            <v>T</v>
          </cell>
          <cell r="C1980" t="str">
            <v>T</v>
          </cell>
          <cell r="D1980" t="str">
            <v>T</v>
          </cell>
          <cell r="E1980" t="str">
            <v>T</v>
          </cell>
          <cell r="F1980" t="str">
            <v>T</v>
          </cell>
        </row>
        <row r="1981">
          <cell r="B1981" t="str">
            <v>T</v>
          </cell>
          <cell r="C1981" t="str">
            <v>T</v>
          </cell>
          <cell r="D1981" t="str">
            <v>T</v>
          </cell>
          <cell r="E1981" t="str">
            <v>T</v>
          </cell>
          <cell r="F1981" t="str">
            <v>T</v>
          </cell>
        </row>
        <row r="1982">
          <cell r="B1982" t="str">
            <v>T</v>
          </cell>
          <cell r="C1982" t="str">
            <v>T</v>
          </cell>
          <cell r="D1982" t="str">
            <v>T</v>
          </cell>
          <cell r="E1982" t="str">
            <v>T</v>
          </cell>
          <cell r="F1982" t="str">
            <v>T</v>
          </cell>
        </row>
        <row r="1983">
          <cell r="B1983" t="str">
            <v>T</v>
          </cell>
          <cell r="C1983" t="str">
            <v>T</v>
          </cell>
          <cell r="D1983" t="str">
            <v>T</v>
          </cell>
          <cell r="E1983" t="str">
            <v>T</v>
          </cell>
          <cell r="F1983" t="str">
            <v>T</v>
          </cell>
        </row>
        <row r="1987">
          <cell r="B1987" t="str">
            <v>DPW</v>
          </cell>
          <cell r="C1987" t="str">
            <v>DPW</v>
          </cell>
          <cell r="D1987" t="str">
            <v>DPW</v>
          </cell>
          <cell r="E1987" t="str">
            <v>DPW</v>
          </cell>
          <cell r="F1987" t="str">
            <v>DPW</v>
          </cell>
          <cell r="H1987" t="str">
            <v>PLNT2</v>
          </cell>
          <cell r="I1987" t="str">
            <v>PLNT2</v>
          </cell>
          <cell r="J1987" t="str">
            <v>PLNT2</v>
          </cell>
          <cell r="K1987" t="str">
            <v>PLNT2</v>
          </cell>
          <cell r="L1987" t="str">
            <v>PLNT2</v>
          </cell>
        </row>
        <row r="1991">
          <cell r="B1991" t="str">
            <v>DPW</v>
          </cell>
          <cell r="C1991" t="str">
            <v>DPW</v>
          </cell>
          <cell r="D1991" t="str">
            <v>DPW</v>
          </cell>
          <cell r="E1991" t="str">
            <v>DPW</v>
          </cell>
          <cell r="F1991" t="str">
            <v>DPW</v>
          </cell>
          <cell r="H1991" t="str">
            <v>PLNT2</v>
          </cell>
          <cell r="I1991" t="str">
            <v>PLNT2</v>
          </cell>
          <cell r="J1991" t="str">
            <v>PLNT2</v>
          </cell>
          <cell r="K1991" t="str">
            <v>PLNT2</v>
          </cell>
          <cell r="L1991" t="str">
            <v>PLNT2</v>
          </cell>
        </row>
        <row r="1995">
          <cell r="B1995" t="str">
            <v>DPW</v>
          </cell>
          <cell r="C1995" t="str">
            <v>DPW</v>
          </cell>
          <cell r="D1995" t="str">
            <v>DPW</v>
          </cell>
          <cell r="E1995" t="str">
            <v>DPW</v>
          </cell>
          <cell r="F1995" t="str">
            <v>DPW</v>
          </cell>
          <cell r="H1995" t="str">
            <v>SUBS</v>
          </cell>
          <cell r="I1995" t="str">
            <v>SUBS</v>
          </cell>
          <cell r="J1995" t="str">
            <v>SUBS</v>
          </cell>
          <cell r="K1995" t="str">
            <v>SUBS</v>
          </cell>
          <cell r="L1995" t="str">
            <v>SUBS</v>
          </cell>
        </row>
        <row r="1999">
          <cell r="B1999" t="str">
            <v>DPW</v>
          </cell>
          <cell r="C1999" t="str">
            <v>DPW</v>
          </cell>
          <cell r="D1999" t="str">
            <v>DPW</v>
          </cell>
          <cell r="E1999" t="str">
            <v>DPW</v>
          </cell>
          <cell r="F1999" t="str">
            <v>DPW</v>
          </cell>
          <cell r="H1999" t="str">
            <v>PC</v>
          </cell>
          <cell r="I1999" t="str">
            <v>PC</v>
          </cell>
          <cell r="J1999" t="str">
            <v>PC</v>
          </cell>
          <cell r="K1999" t="str">
            <v>PC</v>
          </cell>
          <cell r="L1999" t="str">
            <v>PC</v>
          </cell>
        </row>
        <row r="2003">
          <cell r="B2003" t="str">
            <v>DPW</v>
          </cell>
          <cell r="C2003" t="str">
            <v>DPW</v>
          </cell>
          <cell r="D2003" t="str">
            <v>DPW</v>
          </cell>
          <cell r="E2003" t="str">
            <v>DPW</v>
          </cell>
          <cell r="F2003" t="str">
            <v>DPW</v>
          </cell>
          <cell r="H2003" t="str">
            <v>PC</v>
          </cell>
          <cell r="I2003" t="str">
            <v>PC</v>
          </cell>
          <cell r="J2003" t="str">
            <v>PC</v>
          </cell>
          <cell r="K2003" t="str">
            <v>PC</v>
          </cell>
          <cell r="L2003" t="str">
            <v>PC</v>
          </cell>
        </row>
        <row r="2007">
          <cell r="B2007" t="str">
            <v>DPW</v>
          </cell>
          <cell r="C2007" t="str">
            <v>DPW</v>
          </cell>
          <cell r="D2007" t="str">
            <v>DPW</v>
          </cell>
          <cell r="E2007" t="str">
            <v>DPW</v>
          </cell>
          <cell r="F2007" t="str">
            <v>DPW</v>
          </cell>
          <cell r="H2007" t="str">
            <v>PC</v>
          </cell>
          <cell r="I2007" t="str">
            <v>PC</v>
          </cell>
          <cell r="J2007" t="str">
            <v>PC</v>
          </cell>
          <cell r="K2007" t="str">
            <v>PC</v>
          </cell>
          <cell r="L2007" t="str">
            <v>PC</v>
          </cell>
        </row>
        <row r="2011">
          <cell r="B2011" t="str">
            <v>DPW</v>
          </cell>
          <cell r="C2011" t="str">
            <v>DPW</v>
          </cell>
          <cell r="D2011" t="str">
            <v>DPW</v>
          </cell>
          <cell r="E2011" t="str">
            <v>DPW</v>
          </cell>
          <cell r="F2011" t="str">
            <v>DPW</v>
          </cell>
          <cell r="H2011" t="str">
            <v>PC</v>
          </cell>
          <cell r="I2011" t="str">
            <v>PC</v>
          </cell>
          <cell r="J2011" t="str">
            <v>PC</v>
          </cell>
          <cell r="K2011" t="str">
            <v>PC</v>
          </cell>
          <cell r="L2011" t="str">
            <v>PC</v>
          </cell>
        </row>
        <row r="2015">
          <cell r="B2015" t="str">
            <v>DPW</v>
          </cell>
          <cell r="C2015" t="str">
            <v>DPW</v>
          </cell>
          <cell r="D2015" t="str">
            <v>DPW</v>
          </cell>
          <cell r="E2015" t="str">
            <v>DPW</v>
          </cell>
          <cell r="F2015" t="str">
            <v>DPW</v>
          </cell>
          <cell r="H2015" t="str">
            <v>XFMR</v>
          </cell>
          <cell r="I2015" t="str">
            <v>XFMR</v>
          </cell>
          <cell r="J2015" t="str">
            <v>XFMR</v>
          </cell>
          <cell r="K2015" t="str">
            <v>XFMR</v>
          </cell>
          <cell r="L2015" t="str">
            <v>XFMR</v>
          </cell>
        </row>
        <row r="2019">
          <cell r="B2019" t="str">
            <v>DPW</v>
          </cell>
          <cell r="C2019" t="str">
            <v>DPW</v>
          </cell>
          <cell r="D2019" t="str">
            <v>DPW</v>
          </cell>
          <cell r="E2019" t="str">
            <v>DPW</v>
          </cell>
          <cell r="F2019" t="str">
            <v>DPW</v>
          </cell>
          <cell r="H2019" t="str">
            <v>SERV</v>
          </cell>
          <cell r="I2019" t="str">
            <v>SERV</v>
          </cell>
          <cell r="J2019" t="str">
            <v>SERV</v>
          </cell>
          <cell r="K2019" t="str">
            <v>SERV</v>
          </cell>
          <cell r="L2019" t="str">
            <v>SERV</v>
          </cell>
        </row>
        <row r="2023">
          <cell r="B2023" t="str">
            <v>DPW</v>
          </cell>
          <cell r="C2023" t="str">
            <v>DPW</v>
          </cell>
          <cell r="D2023" t="str">
            <v>DPW</v>
          </cell>
          <cell r="E2023" t="str">
            <v>DPW</v>
          </cell>
          <cell r="F2023" t="str">
            <v>DPW</v>
          </cell>
          <cell r="H2023" t="str">
            <v>METR</v>
          </cell>
          <cell r="I2023" t="str">
            <v>METR</v>
          </cell>
          <cell r="J2023" t="str">
            <v>METR</v>
          </cell>
          <cell r="K2023" t="str">
            <v>METR</v>
          </cell>
          <cell r="L2023" t="str">
            <v>METR</v>
          </cell>
        </row>
        <row r="2027">
          <cell r="B2027" t="str">
            <v>DPW</v>
          </cell>
          <cell r="C2027" t="str">
            <v>DPW</v>
          </cell>
          <cell r="D2027" t="str">
            <v>DPW</v>
          </cell>
          <cell r="E2027" t="str">
            <v>DPW</v>
          </cell>
          <cell r="F2027" t="str">
            <v>DPW</v>
          </cell>
          <cell r="H2027" t="str">
            <v>PC</v>
          </cell>
          <cell r="I2027" t="str">
            <v>PC</v>
          </cell>
          <cell r="J2027" t="str">
            <v>PC</v>
          </cell>
          <cell r="K2027" t="str">
            <v>PC</v>
          </cell>
          <cell r="L2027" t="str">
            <v>PC</v>
          </cell>
        </row>
        <row r="2031">
          <cell r="B2031" t="str">
            <v>DPW</v>
          </cell>
          <cell r="C2031" t="str">
            <v>DPW</v>
          </cell>
          <cell r="D2031" t="str">
            <v>DPW</v>
          </cell>
          <cell r="E2031" t="str">
            <v>DPW</v>
          </cell>
          <cell r="F2031" t="str">
            <v>DPW</v>
          </cell>
          <cell r="H2031" t="str">
            <v>PLNT2</v>
          </cell>
          <cell r="I2031" t="str">
            <v>PLNT2</v>
          </cell>
          <cell r="J2031" t="str">
            <v>PLNT2</v>
          </cell>
          <cell r="K2031" t="str">
            <v>PLNT2</v>
          </cell>
          <cell r="L2031" t="str">
            <v>PLNT2</v>
          </cell>
        </row>
        <row r="2035">
          <cell r="B2035" t="str">
            <v>DPW</v>
          </cell>
          <cell r="C2035" t="str">
            <v>DPW</v>
          </cell>
          <cell r="D2035" t="str">
            <v>DPW</v>
          </cell>
          <cell r="E2035" t="str">
            <v>DPW</v>
          </cell>
          <cell r="F2035" t="str">
            <v>DPW</v>
          </cell>
          <cell r="H2035" t="str">
            <v>PC</v>
          </cell>
          <cell r="I2035" t="str">
            <v>PC</v>
          </cell>
          <cell r="J2035" t="str">
            <v>PC</v>
          </cell>
          <cell r="K2035" t="str">
            <v>PC</v>
          </cell>
          <cell r="L2035" t="str">
            <v>PC</v>
          </cell>
        </row>
        <row r="2039">
          <cell r="B2039" t="str">
            <v>DPW</v>
          </cell>
          <cell r="C2039" t="str">
            <v>DPW</v>
          </cell>
          <cell r="D2039" t="str">
            <v>DPW</v>
          </cell>
          <cell r="E2039" t="str">
            <v>DPW</v>
          </cell>
          <cell r="F2039" t="str">
            <v>DPW</v>
          </cell>
          <cell r="H2039" t="str">
            <v>PLNT</v>
          </cell>
          <cell r="I2039" t="str">
            <v>PLNT</v>
          </cell>
          <cell r="J2039" t="str">
            <v>PLNT</v>
          </cell>
          <cell r="K2039" t="str">
            <v>PLNT</v>
          </cell>
          <cell r="L2039" t="str">
            <v>PLNT</v>
          </cell>
        </row>
        <row r="2043">
          <cell r="B2043" t="str">
            <v>DPW</v>
          </cell>
          <cell r="C2043" t="str">
            <v>DPW</v>
          </cell>
          <cell r="D2043" t="str">
            <v>DPW</v>
          </cell>
          <cell r="E2043" t="str">
            <v>DPW</v>
          </cell>
          <cell r="F2043" t="str">
            <v>DPW</v>
          </cell>
          <cell r="H2043" t="str">
            <v>PLNT</v>
          </cell>
          <cell r="I2043" t="str">
            <v>PLNT</v>
          </cell>
          <cell r="J2043" t="str">
            <v>PLNT</v>
          </cell>
          <cell r="K2043" t="str">
            <v>PLNT</v>
          </cell>
          <cell r="L2043" t="str">
            <v>PLNT</v>
          </cell>
        </row>
        <row r="2047">
          <cell r="B2047" t="str">
            <v>DPW</v>
          </cell>
          <cell r="C2047" t="str">
            <v>DPW</v>
          </cell>
          <cell r="D2047" t="str">
            <v>DPW</v>
          </cell>
          <cell r="E2047" t="str">
            <v>DPW</v>
          </cell>
          <cell r="F2047" t="str">
            <v>DPW</v>
          </cell>
          <cell r="H2047" t="str">
            <v>PLNT</v>
          </cell>
          <cell r="I2047" t="str">
            <v>PLNT</v>
          </cell>
          <cell r="J2047" t="str">
            <v>PLNT</v>
          </cell>
          <cell r="K2047" t="str">
            <v>PLNT</v>
          </cell>
          <cell r="L2047" t="str">
            <v>PLNT</v>
          </cell>
        </row>
        <row r="2054">
          <cell r="B2054" t="str">
            <v>G-SITUS</v>
          </cell>
          <cell r="C2054" t="str">
            <v>G-SITUS</v>
          </cell>
          <cell r="D2054" t="str">
            <v>G-SITUS</v>
          </cell>
          <cell r="E2054" t="str">
            <v>G-SITUS</v>
          </cell>
          <cell r="F2054" t="str">
            <v>G-SITUS</v>
          </cell>
          <cell r="H2054" t="str">
            <v>PLNT</v>
          </cell>
          <cell r="I2054" t="str">
            <v>PLNT</v>
          </cell>
          <cell r="J2054" t="str">
            <v>PLNT</v>
          </cell>
          <cell r="K2054" t="str">
            <v>PLNT</v>
          </cell>
          <cell r="L2054" t="str">
            <v>PLNT</v>
          </cell>
        </row>
        <row r="2055">
          <cell r="B2055" t="str">
            <v>G-SG</v>
          </cell>
          <cell r="C2055" t="str">
            <v>G-SG</v>
          </cell>
          <cell r="D2055" t="str">
            <v>G-SG</v>
          </cell>
          <cell r="E2055" t="str">
            <v>G-SG</v>
          </cell>
          <cell r="F2055" t="str">
            <v>G-SG</v>
          </cell>
          <cell r="H2055" t="str">
            <v>PLNT</v>
          </cell>
          <cell r="I2055" t="str">
            <v>PLNT</v>
          </cell>
          <cell r="J2055" t="str">
            <v>PLNT</v>
          </cell>
          <cell r="K2055" t="str">
            <v>PLNT</v>
          </cell>
          <cell r="L2055" t="str">
            <v>PLNT</v>
          </cell>
        </row>
        <row r="2056">
          <cell r="B2056" t="str">
            <v>G-DGU</v>
          </cell>
          <cell r="C2056" t="str">
            <v>G-DGU</v>
          </cell>
          <cell r="D2056" t="str">
            <v>G-DGU</v>
          </cell>
          <cell r="E2056" t="str">
            <v>G-DGU</v>
          </cell>
          <cell r="F2056" t="str">
            <v>G-DGU</v>
          </cell>
          <cell r="H2056" t="str">
            <v>PLNT</v>
          </cell>
          <cell r="I2056" t="str">
            <v>PLNT</v>
          </cell>
          <cell r="J2056" t="str">
            <v>PLNT</v>
          </cell>
          <cell r="K2056" t="str">
            <v>PLNT</v>
          </cell>
          <cell r="L2056" t="str">
            <v>PLNT</v>
          </cell>
        </row>
        <row r="2057">
          <cell r="B2057" t="str">
            <v>G-SG</v>
          </cell>
          <cell r="C2057" t="str">
            <v>G-SG</v>
          </cell>
          <cell r="D2057" t="str">
            <v>G-SG</v>
          </cell>
          <cell r="E2057" t="str">
            <v>G-SG</v>
          </cell>
          <cell r="F2057" t="str">
            <v>G-SG</v>
          </cell>
          <cell r="H2057" t="str">
            <v>PLNT</v>
          </cell>
          <cell r="I2057" t="str">
            <v>PLNT</v>
          </cell>
          <cell r="J2057" t="str">
            <v>PLNT</v>
          </cell>
          <cell r="K2057" t="str">
            <v>PLNT</v>
          </cell>
          <cell r="L2057" t="str">
            <v>PLNT</v>
          </cell>
        </row>
        <row r="2058">
          <cell r="B2058" t="str">
            <v>CUST</v>
          </cell>
          <cell r="C2058" t="str">
            <v>CUST</v>
          </cell>
          <cell r="D2058" t="str">
            <v>CUST</v>
          </cell>
          <cell r="E2058" t="str">
            <v>CUST</v>
          </cell>
          <cell r="F2058" t="str">
            <v>CUST</v>
          </cell>
          <cell r="H2058" t="str">
            <v>CUST</v>
          </cell>
          <cell r="I2058" t="str">
            <v>CUST</v>
          </cell>
          <cell r="J2058" t="str">
            <v>CUST</v>
          </cell>
          <cell r="K2058" t="str">
            <v>CUST</v>
          </cell>
          <cell r="L2058" t="str">
            <v>CUST</v>
          </cell>
        </row>
        <row r="2059">
          <cell r="B2059" t="str">
            <v>PTD</v>
          </cell>
          <cell r="C2059" t="str">
            <v>PTD</v>
          </cell>
          <cell r="D2059" t="str">
            <v>PTD</v>
          </cell>
          <cell r="E2059" t="str">
            <v>PTD</v>
          </cell>
          <cell r="F2059" t="str">
            <v>PTD</v>
          </cell>
          <cell r="H2059" t="str">
            <v>PLNT</v>
          </cell>
          <cell r="I2059" t="str">
            <v>PLNT</v>
          </cell>
          <cell r="J2059" t="str">
            <v>PLNT</v>
          </cell>
          <cell r="K2059" t="str">
            <v>PLNT</v>
          </cell>
          <cell r="L2059" t="str">
            <v>PLNT</v>
          </cell>
        </row>
        <row r="2060">
          <cell r="B2060" t="str">
            <v>P</v>
          </cell>
          <cell r="C2060" t="str">
            <v>P</v>
          </cell>
          <cell r="D2060" t="str">
            <v>P</v>
          </cell>
          <cell r="E2060" t="str">
            <v>P</v>
          </cell>
          <cell r="F2060" t="str">
            <v>P</v>
          </cell>
          <cell r="H2060" t="str">
            <v>PLNT</v>
          </cell>
          <cell r="I2060" t="str">
            <v>PLNT</v>
          </cell>
          <cell r="J2060" t="str">
            <v>PLNT</v>
          </cell>
          <cell r="K2060" t="str">
            <v>PLNT</v>
          </cell>
          <cell r="L2060" t="str">
            <v>PLNT</v>
          </cell>
        </row>
        <row r="2061">
          <cell r="B2061" t="str">
            <v>G-SG</v>
          </cell>
          <cell r="C2061" t="str">
            <v>G-SG</v>
          </cell>
          <cell r="D2061" t="str">
            <v>G-SG</v>
          </cell>
          <cell r="E2061" t="str">
            <v>G-SG</v>
          </cell>
          <cell r="F2061" t="str">
            <v>G-SG</v>
          </cell>
          <cell r="H2061" t="str">
            <v>PLNT</v>
          </cell>
          <cell r="I2061" t="str">
            <v>PLNT</v>
          </cell>
          <cell r="J2061" t="str">
            <v>PLNT</v>
          </cell>
          <cell r="K2061" t="str">
            <v>PLNT</v>
          </cell>
          <cell r="L2061" t="str">
            <v>PLNT</v>
          </cell>
        </row>
        <row r="2062">
          <cell r="B2062" t="str">
            <v>P</v>
          </cell>
          <cell r="C2062" t="str">
            <v>P</v>
          </cell>
          <cell r="D2062" t="str">
            <v>P</v>
          </cell>
          <cell r="E2062" t="str">
            <v>P</v>
          </cell>
          <cell r="F2062" t="str">
            <v>P</v>
          </cell>
          <cell r="H2062" t="str">
            <v>PLNT</v>
          </cell>
          <cell r="I2062" t="str">
            <v>PLNT</v>
          </cell>
          <cell r="J2062" t="str">
            <v>PLNT</v>
          </cell>
          <cell r="K2062" t="str">
            <v>PLNT</v>
          </cell>
          <cell r="L2062" t="str">
            <v>PLNT</v>
          </cell>
        </row>
        <row r="2063">
          <cell r="B2063" t="str">
            <v>P</v>
          </cell>
          <cell r="C2063" t="str">
            <v>P</v>
          </cell>
          <cell r="D2063" t="str">
            <v>P</v>
          </cell>
          <cell r="E2063" t="str">
            <v>P</v>
          </cell>
          <cell r="F2063" t="str">
            <v>P</v>
          </cell>
          <cell r="H2063" t="str">
            <v>PLNT</v>
          </cell>
          <cell r="I2063" t="str">
            <v>PLNT</v>
          </cell>
          <cell r="J2063" t="str">
            <v>PLNT</v>
          </cell>
          <cell r="K2063" t="str">
            <v>PLNT</v>
          </cell>
          <cell r="L2063" t="str">
            <v>PLNT</v>
          </cell>
        </row>
        <row r="2068">
          <cell r="B2068" t="str">
            <v>P</v>
          </cell>
          <cell r="C2068" t="str">
            <v>P</v>
          </cell>
          <cell r="D2068" t="str">
            <v>P</v>
          </cell>
          <cell r="E2068" t="str">
            <v>P</v>
          </cell>
          <cell r="F2068" t="str">
            <v>P</v>
          </cell>
        </row>
        <row r="2069">
          <cell r="B2069" t="str">
            <v>P</v>
          </cell>
          <cell r="C2069" t="str">
            <v>P</v>
          </cell>
          <cell r="D2069" t="str">
            <v>P</v>
          </cell>
          <cell r="E2069" t="str">
            <v>P</v>
          </cell>
          <cell r="F2069" t="str">
            <v>P</v>
          </cell>
        </row>
        <row r="2073">
          <cell r="B2073" t="str">
            <v>P</v>
          </cell>
          <cell r="C2073" t="str">
            <v>P</v>
          </cell>
          <cell r="D2073" t="str">
            <v>P</v>
          </cell>
          <cell r="E2073" t="str">
            <v>P</v>
          </cell>
          <cell r="F2073" t="str">
            <v>P</v>
          </cell>
        </row>
        <row r="2077">
          <cell r="B2077" t="str">
            <v>PTD</v>
          </cell>
          <cell r="C2077" t="str">
            <v>PTD</v>
          </cell>
          <cell r="D2077" t="str">
            <v>PTD</v>
          </cell>
          <cell r="E2077" t="str">
            <v>PTD</v>
          </cell>
          <cell r="F2077" t="str">
            <v>PTD</v>
          </cell>
          <cell r="H2077" t="str">
            <v>PLNT</v>
          </cell>
          <cell r="I2077" t="str">
            <v>PLNT</v>
          </cell>
          <cell r="J2077" t="str">
            <v>PLNT</v>
          </cell>
          <cell r="K2077" t="str">
            <v>PLNT</v>
          </cell>
          <cell r="L2077" t="str">
            <v>PLNT</v>
          </cell>
        </row>
        <row r="2080">
          <cell r="B2080" t="str">
            <v>P</v>
          </cell>
          <cell r="C2080" t="str">
            <v>P</v>
          </cell>
          <cell r="D2080" t="str">
            <v>P</v>
          </cell>
          <cell r="E2080" t="str">
            <v>P</v>
          </cell>
          <cell r="F2080" t="str">
            <v>P</v>
          </cell>
        </row>
        <row r="2084">
          <cell r="B2084" t="str">
            <v>P</v>
          </cell>
          <cell r="C2084" t="str">
            <v>P</v>
          </cell>
          <cell r="D2084" t="str">
            <v>P</v>
          </cell>
          <cell r="E2084" t="str">
            <v>P</v>
          </cell>
          <cell r="F2084" t="str">
            <v>P</v>
          </cell>
          <cell r="H2084" t="str">
            <v>PLNT</v>
          </cell>
          <cell r="I2084" t="str">
            <v>PLNT</v>
          </cell>
          <cell r="J2084" t="str">
            <v>PLNT</v>
          </cell>
          <cell r="K2084" t="str">
            <v>PLNT</v>
          </cell>
          <cell r="L2084" t="str">
            <v>PLNT</v>
          </cell>
        </row>
        <row r="2085">
          <cell r="B2085" t="str">
            <v>P</v>
          </cell>
          <cell r="C2085" t="str">
            <v>P</v>
          </cell>
          <cell r="D2085" t="str">
            <v>P</v>
          </cell>
          <cell r="E2085" t="str">
            <v>P</v>
          </cell>
          <cell r="F2085" t="str">
            <v>P</v>
          </cell>
          <cell r="H2085" t="str">
            <v>PLNT</v>
          </cell>
          <cell r="I2085" t="str">
            <v>PLNT</v>
          </cell>
          <cell r="J2085" t="str">
            <v>PLNT</v>
          </cell>
          <cell r="K2085" t="str">
            <v>PLNT</v>
          </cell>
          <cell r="L2085" t="str">
            <v>PLNT</v>
          </cell>
        </row>
        <row r="2088">
          <cell r="B2088" t="str">
            <v>P</v>
          </cell>
          <cell r="C2088" t="str">
            <v>P</v>
          </cell>
          <cell r="D2088" t="str">
            <v>P</v>
          </cell>
          <cell r="E2088" t="str">
            <v>P</v>
          </cell>
          <cell r="F2088" t="str">
            <v>P</v>
          </cell>
        </row>
        <row r="2099">
          <cell r="B2099" t="str">
            <v>P</v>
          </cell>
          <cell r="C2099" t="str">
            <v>P</v>
          </cell>
          <cell r="D2099" t="str">
            <v>P</v>
          </cell>
          <cell r="E2099" t="str">
            <v>P</v>
          </cell>
          <cell r="F2099" t="str">
            <v>P</v>
          </cell>
          <cell r="H2099" t="str">
            <v>PLNT</v>
          </cell>
          <cell r="I2099" t="str">
            <v>PLNT</v>
          </cell>
          <cell r="J2099" t="str">
            <v>PLNT</v>
          </cell>
          <cell r="K2099" t="str">
            <v>PLNT</v>
          </cell>
          <cell r="L2099" t="str">
            <v>PLNT</v>
          </cell>
        </row>
        <row r="2100">
          <cell r="B2100" t="str">
            <v>P</v>
          </cell>
          <cell r="C2100" t="str">
            <v>P</v>
          </cell>
          <cell r="D2100" t="str">
            <v>P</v>
          </cell>
          <cell r="E2100" t="str">
            <v>P</v>
          </cell>
          <cell r="F2100" t="str">
            <v>P</v>
          </cell>
          <cell r="H2100" t="str">
            <v>PLNT</v>
          </cell>
          <cell r="I2100" t="str">
            <v>PLNT</v>
          </cell>
          <cell r="J2100" t="str">
            <v>PLNT</v>
          </cell>
          <cell r="K2100" t="str">
            <v>PLNT</v>
          </cell>
          <cell r="L2100" t="str">
            <v>PLNT</v>
          </cell>
        </row>
        <row r="2105">
          <cell r="B2105" t="str">
            <v>G-SITUS</v>
          </cell>
          <cell r="C2105" t="str">
            <v>G-SITUS</v>
          </cell>
          <cell r="D2105" t="str">
            <v>G-SITUS</v>
          </cell>
          <cell r="E2105" t="str">
            <v>G-SITUS</v>
          </cell>
          <cell r="F2105" t="str">
            <v>G-SITUS</v>
          </cell>
          <cell r="H2105" t="str">
            <v>PLNT</v>
          </cell>
          <cell r="I2105" t="str">
            <v>PLNT</v>
          </cell>
          <cell r="J2105" t="str">
            <v>PLNT</v>
          </cell>
          <cell r="K2105" t="str">
            <v>PLNT</v>
          </cell>
          <cell r="L2105" t="str">
            <v>PLNT</v>
          </cell>
        </row>
        <row r="2106">
          <cell r="B2106" t="str">
            <v>CUST</v>
          </cell>
          <cell r="C2106" t="str">
            <v>CUST</v>
          </cell>
          <cell r="D2106" t="str">
            <v>CUST</v>
          </cell>
          <cell r="E2106" t="str">
            <v>CUST</v>
          </cell>
          <cell r="F2106" t="str">
            <v>CUST</v>
          </cell>
          <cell r="H2106" t="str">
            <v>CUST</v>
          </cell>
          <cell r="I2106" t="str">
            <v>CUST</v>
          </cell>
          <cell r="J2106" t="str">
            <v>CUST</v>
          </cell>
          <cell r="K2106" t="str">
            <v>CUST</v>
          </cell>
          <cell r="L2106" t="str">
            <v>CUST</v>
          </cell>
        </row>
        <row r="2107">
          <cell r="B2107" t="str">
            <v>I-SG</v>
          </cell>
          <cell r="C2107" t="str">
            <v>I-SG</v>
          </cell>
          <cell r="D2107" t="str">
            <v>I-SG</v>
          </cell>
          <cell r="E2107" t="str">
            <v>I-SG</v>
          </cell>
          <cell r="F2107" t="str">
            <v>I-SG</v>
          </cell>
          <cell r="H2107" t="str">
            <v>PLNT</v>
          </cell>
          <cell r="I2107" t="str">
            <v>PLNT</v>
          </cell>
          <cell r="J2107" t="str">
            <v>PLNT</v>
          </cell>
          <cell r="K2107" t="str">
            <v>PLNT</v>
          </cell>
          <cell r="L2107" t="str">
            <v>PLNT</v>
          </cell>
        </row>
        <row r="2108">
          <cell r="B2108" t="str">
            <v>PTD</v>
          </cell>
          <cell r="C2108" t="str">
            <v>PTD</v>
          </cell>
          <cell r="D2108" t="str">
            <v>PTD</v>
          </cell>
          <cell r="E2108" t="str">
            <v>PTD</v>
          </cell>
          <cell r="F2108" t="str">
            <v>PTD</v>
          </cell>
          <cell r="H2108" t="str">
            <v>PLNT</v>
          </cell>
          <cell r="I2108" t="str">
            <v>PLNT</v>
          </cell>
          <cell r="J2108" t="str">
            <v>PLNT</v>
          </cell>
          <cell r="K2108" t="str">
            <v>PLNT</v>
          </cell>
          <cell r="L2108" t="str">
            <v>PLNT</v>
          </cell>
        </row>
        <row r="2109">
          <cell r="B2109" t="str">
            <v>P</v>
          </cell>
          <cell r="C2109" t="str">
            <v>P</v>
          </cell>
          <cell r="D2109" t="str">
            <v>P</v>
          </cell>
          <cell r="E2109" t="str">
            <v>P</v>
          </cell>
          <cell r="F2109" t="str">
            <v>P</v>
          </cell>
          <cell r="H2109" t="str">
            <v>PLNT</v>
          </cell>
          <cell r="I2109" t="str">
            <v>PLNT</v>
          </cell>
          <cell r="J2109" t="str">
            <v>PLNT</v>
          </cell>
          <cell r="K2109" t="str">
            <v>PLNT</v>
          </cell>
          <cell r="L2109" t="str">
            <v>PLNT</v>
          </cell>
        </row>
        <row r="2114">
          <cell r="B2114" t="str">
            <v>P</v>
          </cell>
          <cell r="C2114" t="str">
            <v>P</v>
          </cell>
          <cell r="D2114" t="str">
            <v>P</v>
          </cell>
          <cell r="E2114" t="str">
            <v>P</v>
          </cell>
          <cell r="F2114" t="str">
            <v>P</v>
          </cell>
          <cell r="H2114" t="str">
            <v>PLNT</v>
          </cell>
          <cell r="I2114" t="str">
            <v>PLNT</v>
          </cell>
          <cell r="J2114" t="str">
            <v>PLNT</v>
          </cell>
          <cell r="K2114" t="str">
            <v>PLNT</v>
          </cell>
          <cell r="L2114" t="str">
            <v>PLNT</v>
          </cell>
        </row>
        <row r="2115">
          <cell r="B2115" t="str">
            <v>P</v>
          </cell>
          <cell r="C2115" t="str">
            <v>P</v>
          </cell>
          <cell r="D2115" t="str">
            <v>P</v>
          </cell>
          <cell r="E2115" t="str">
            <v>P</v>
          </cell>
          <cell r="F2115" t="str">
            <v>P</v>
          </cell>
          <cell r="H2115" t="str">
            <v>PLNT</v>
          </cell>
          <cell r="I2115" t="str">
            <v>PLNT</v>
          </cell>
          <cell r="J2115" t="str">
            <v>PLNT</v>
          </cell>
          <cell r="K2115" t="str">
            <v>PLNT</v>
          </cell>
          <cell r="L2115" t="str">
            <v>PLNT</v>
          </cell>
        </row>
        <row r="2120">
          <cell r="B2120" t="str">
            <v>I-SITUS</v>
          </cell>
          <cell r="C2120" t="str">
            <v>I-SITUS</v>
          </cell>
          <cell r="D2120" t="str">
            <v>I-SITUS</v>
          </cell>
          <cell r="E2120" t="str">
            <v>I-SITUS</v>
          </cell>
          <cell r="F2120" t="str">
            <v>I-SITUS</v>
          </cell>
          <cell r="H2120" t="str">
            <v>PLNT</v>
          </cell>
          <cell r="I2120" t="str">
            <v>PLNT</v>
          </cell>
          <cell r="J2120" t="str">
            <v>PLNT</v>
          </cell>
          <cell r="K2120" t="str">
            <v>PLNT</v>
          </cell>
          <cell r="L2120" t="str">
            <v>PLNT</v>
          </cell>
        </row>
        <row r="2121">
          <cell r="B2121" t="str">
            <v>I-DGP</v>
          </cell>
          <cell r="C2121" t="str">
            <v>I-DGP</v>
          </cell>
          <cell r="D2121" t="str">
            <v>I-DGP</v>
          </cell>
          <cell r="E2121" t="str">
            <v>I-DGP</v>
          </cell>
          <cell r="F2121" t="str">
            <v>I-DGP</v>
          </cell>
          <cell r="H2121" t="str">
            <v>PLNT</v>
          </cell>
          <cell r="I2121" t="str">
            <v>PLNT</v>
          </cell>
          <cell r="J2121" t="str">
            <v>PLNT</v>
          </cell>
          <cell r="K2121" t="str">
            <v>PLNT</v>
          </cell>
          <cell r="L2121" t="str">
            <v>PLNT</v>
          </cell>
        </row>
        <row r="2122">
          <cell r="B2122" t="str">
            <v>I-DGU</v>
          </cell>
          <cell r="C2122" t="str">
            <v>I-DGU</v>
          </cell>
          <cell r="D2122" t="str">
            <v>I-DGU</v>
          </cell>
          <cell r="E2122" t="str">
            <v>I-DGU</v>
          </cell>
          <cell r="F2122" t="str">
            <v>I-DGU</v>
          </cell>
          <cell r="H2122" t="str">
            <v>PLNT</v>
          </cell>
          <cell r="I2122" t="str">
            <v>PLNT</v>
          </cell>
          <cell r="J2122" t="str">
            <v>PLNT</v>
          </cell>
          <cell r="K2122" t="str">
            <v>PLNT</v>
          </cell>
          <cell r="L2122" t="str">
            <v>PLNT</v>
          </cell>
        </row>
        <row r="2123">
          <cell r="B2123" t="str">
            <v>P</v>
          </cell>
          <cell r="C2123" t="str">
            <v>P</v>
          </cell>
          <cell r="D2123" t="str">
            <v>P</v>
          </cell>
          <cell r="E2123" t="str">
            <v>P</v>
          </cell>
          <cell r="F2123" t="str">
            <v>P</v>
          </cell>
          <cell r="H2123" t="str">
            <v>PLNT</v>
          </cell>
          <cell r="I2123" t="str">
            <v>PLNT</v>
          </cell>
          <cell r="J2123" t="str">
            <v>PLNT</v>
          </cell>
          <cell r="K2123" t="str">
            <v>PLNT</v>
          </cell>
          <cell r="L2123" t="str">
            <v>PLNT</v>
          </cell>
        </row>
        <row r="2124">
          <cell r="B2124" t="str">
            <v>I-SG</v>
          </cell>
          <cell r="C2124" t="str">
            <v>I-SG</v>
          </cell>
          <cell r="D2124" t="str">
            <v>I-SG</v>
          </cell>
          <cell r="E2124" t="str">
            <v>I-SG</v>
          </cell>
          <cell r="F2124" t="str">
            <v>I-SG</v>
          </cell>
          <cell r="H2124" t="str">
            <v>PLNT</v>
          </cell>
          <cell r="I2124" t="str">
            <v>PLNT</v>
          </cell>
          <cell r="J2124" t="str">
            <v>PLNT</v>
          </cell>
          <cell r="K2124" t="str">
            <v>PLNT</v>
          </cell>
          <cell r="L2124" t="str">
            <v>PLNT</v>
          </cell>
        </row>
        <row r="2125">
          <cell r="B2125" t="str">
            <v>CUST</v>
          </cell>
          <cell r="C2125" t="str">
            <v>CUST</v>
          </cell>
          <cell r="D2125" t="str">
            <v>CUST</v>
          </cell>
          <cell r="E2125" t="str">
            <v>CUST</v>
          </cell>
          <cell r="F2125" t="str">
            <v>CUST</v>
          </cell>
          <cell r="H2125" t="str">
            <v>CUST</v>
          </cell>
          <cell r="I2125" t="str">
            <v>CUST</v>
          </cell>
          <cell r="J2125" t="str">
            <v>CUST</v>
          </cell>
          <cell r="K2125" t="str">
            <v>CUST</v>
          </cell>
          <cell r="L2125" t="str">
            <v>CUST</v>
          </cell>
        </row>
        <row r="2126">
          <cell r="B2126" t="str">
            <v>I-SG</v>
          </cell>
          <cell r="C2126" t="str">
            <v>I-SG</v>
          </cell>
          <cell r="D2126" t="str">
            <v>I-SG</v>
          </cell>
          <cell r="E2126" t="str">
            <v>I-SG</v>
          </cell>
          <cell r="F2126" t="str">
            <v>I-SG</v>
          </cell>
          <cell r="H2126" t="str">
            <v>PLNT</v>
          </cell>
          <cell r="I2126" t="str">
            <v>PLNT</v>
          </cell>
          <cell r="J2126" t="str">
            <v>PLNT</v>
          </cell>
          <cell r="K2126" t="str">
            <v>PLNT</v>
          </cell>
          <cell r="L2126" t="str">
            <v>PLNT</v>
          </cell>
        </row>
        <row r="2127">
          <cell r="B2127" t="str">
            <v>I-SG</v>
          </cell>
          <cell r="C2127" t="str">
            <v>I-SG</v>
          </cell>
          <cell r="D2127" t="str">
            <v>I-SG</v>
          </cell>
          <cell r="E2127" t="str">
            <v>I-SG</v>
          </cell>
          <cell r="F2127" t="str">
            <v>I-SG</v>
          </cell>
          <cell r="H2127" t="str">
            <v>PLNT</v>
          </cell>
          <cell r="I2127" t="str">
            <v>PLNT</v>
          </cell>
          <cell r="J2127" t="str">
            <v>PLNT</v>
          </cell>
          <cell r="K2127" t="str">
            <v>PLNT</v>
          </cell>
          <cell r="L2127" t="str">
            <v>PLNT</v>
          </cell>
        </row>
        <row r="2128">
          <cell r="B2128" t="str">
            <v>P</v>
          </cell>
          <cell r="C2128" t="str">
            <v>P</v>
          </cell>
          <cell r="D2128" t="str">
            <v>P</v>
          </cell>
          <cell r="E2128" t="str">
            <v>P</v>
          </cell>
          <cell r="F2128" t="str">
            <v>P</v>
          </cell>
          <cell r="H2128" t="str">
            <v>PLNT</v>
          </cell>
          <cell r="I2128" t="str">
            <v>PLNT</v>
          </cell>
          <cell r="J2128" t="str">
            <v>PLNT</v>
          </cell>
          <cell r="K2128" t="str">
            <v>PLNT</v>
          </cell>
          <cell r="L2128" t="str">
            <v>PLNT</v>
          </cell>
        </row>
        <row r="2129">
          <cell r="B2129" t="str">
            <v>PTD</v>
          </cell>
          <cell r="C2129" t="str">
            <v>PTD</v>
          </cell>
          <cell r="D2129" t="str">
            <v>PTD</v>
          </cell>
          <cell r="E2129" t="str">
            <v>PTD</v>
          </cell>
          <cell r="F2129" t="str">
            <v>PTD</v>
          </cell>
          <cell r="H2129" t="str">
            <v>PLNT</v>
          </cell>
          <cell r="I2129" t="str">
            <v>PLNT</v>
          </cell>
          <cell r="J2129" t="str">
            <v>PLNT</v>
          </cell>
          <cell r="K2129" t="str">
            <v>PLNT</v>
          </cell>
          <cell r="L2129" t="str">
            <v>PLNT</v>
          </cell>
        </row>
        <row r="2132">
          <cell r="B2132" t="str">
            <v>NUTIL</v>
          </cell>
          <cell r="C2132" t="str">
            <v>NUTIL</v>
          </cell>
          <cell r="D2132" t="str">
            <v>NUTIL</v>
          </cell>
          <cell r="E2132" t="str">
            <v>NUTIL</v>
          </cell>
          <cell r="F2132" t="str">
            <v>NUTIL</v>
          </cell>
        </row>
        <row r="2136">
          <cell r="B2136" t="str">
            <v>PTD</v>
          </cell>
          <cell r="C2136" t="str">
            <v>PTD</v>
          </cell>
          <cell r="D2136" t="str">
            <v>PTD</v>
          </cell>
          <cell r="E2136" t="str">
            <v>PTD</v>
          </cell>
          <cell r="F2136" t="str">
            <v>PTD</v>
          </cell>
          <cell r="H2136" t="str">
            <v>PLNT</v>
          </cell>
          <cell r="I2136" t="str">
            <v>PLNT</v>
          </cell>
          <cell r="J2136" t="str">
            <v>PLNT</v>
          </cell>
          <cell r="K2136" t="str">
            <v>PLNT</v>
          </cell>
          <cell r="L2136" t="str">
            <v>PLNT</v>
          </cell>
        </row>
        <row r="2137">
          <cell r="B2137" t="str">
            <v>G-SITUS</v>
          </cell>
          <cell r="C2137" t="str">
            <v>G-SITUS</v>
          </cell>
          <cell r="D2137" t="str">
            <v>G-SITUS</v>
          </cell>
          <cell r="E2137" t="str">
            <v>G-SITUS</v>
          </cell>
          <cell r="F2137" t="str">
            <v>G-SITUS</v>
          </cell>
          <cell r="H2137" t="str">
            <v>PLNT</v>
          </cell>
          <cell r="I2137" t="str">
            <v>PLNT</v>
          </cell>
          <cell r="J2137" t="str">
            <v>PLNT</v>
          </cell>
          <cell r="K2137" t="str">
            <v>PLNT</v>
          </cell>
          <cell r="L2137" t="str">
            <v>PLNT</v>
          </cell>
        </row>
        <row r="2138">
          <cell r="B2138" t="str">
            <v>PTD</v>
          </cell>
          <cell r="C2138" t="str">
            <v>PTD</v>
          </cell>
          <cell r="D2138" t="str">
            <v>PTD</v>
          </cell>
          <cell r="E2138" t="str">
            <v>PTD</v>
          </cell>
          <cell r="F2138" t="str">
            <v>PTD</v>
          </cell>
          <cell r="H2138" t="str">
            <v>PLNT</v>
          </cell>
          <cell r="I2138" t="str">
            <v>PLNT</v>
          </cell>
          <cell r="J2138" t="str">
            <v>PLNT</v>
          </cell>
          <cell r="K2138" t="str">
            <v>PLNT</v>
          </cell>
          <cell r="L2138" t="str">
            <v>PLNT</v>
          </cell>
        </row>
      </sheetData>
      <sheetData sheetId="29">
        <row r="10">
          <cell r="B10" t="str">
            <v>Production</v>
          </cell>
          <cell r="C10" t="str">
            <v>Transmission</v>
          </cell>
          <cell r="D10" t="str">
            <v>Distribution</v>
          </cell>
          <cell r="E10" t="str">
            <v>Retail</v>
          </cell>
          <cell r="F10" t="str">
            <v>Misc</v>
          </cell>
          <cell r="G10" t="str">
            <v>TOT</v>
          </cell>
        </row>
        <row r="11">
          <cell r="A11" t="str">
            <v>ACCMDIT</v>
          </cell>
          <cell r="B11">
            <v>0.50449122453835626</v>
          </cell>
          <cell r="C11">
            <v>0.25430125872543402</v>
          </cell>
          <cell r="D11">
            <v>0.24035055809911826</v>
          </cell>
          <cell r="E11">
            <v>8.5695863709149133E-4</v>
          </cell>
          <cell r="F11">
            <v>0</v>
          </cell>
          <cell r="G11">
            <v>1</v>
          </cell>
        </row>
        <row r="12">
          <cell r="A12" t="str">
            <v>BOOKDEPR</v>
          </cell>
          <cell r="B12">
            <v>0.61176811256826358</v>
          </cell>
          <cell r="C12">
            <v>0.16297748822398689</v>
          </cell>
          <cell r="D12">
            <v>0.22339723514158377</v>
          </cell>
          <cell r="E12">
            <v>1.8571640661657403E-3</v>
          </cell>
          <cell r="F12">
            <v>0</v>
          </cell>
          <cell r="G12">
            <v>1</v>
          </cell>
        </row>
        <row r="13">
          <cell r="A13" t="str">
            <v>COM_EQ</v>
          </cell>
          <cell r="B13">
            <v>0</v>
          </cell>
          <cell r="C13">
            <v>0</v>
          </cell>
          <cell r="D13">
            <v>0</v>
          </cell>
          <cell r="E13">
            <v>0</v>
          </cell>
          <cell r="F13">
            <v>0</v>
          </cell>
          <cell r="G13">
            <v>0</v>
          </cell>
        </row>
        <row r="14">
          <cell r="A14" t="str">
            <v>CUST</v>
          </cell>
          <cell r="B14">
            <v>0</v>
          </cell>
          <cell r="C14">
            <v>0</v>
          </cell>
          <cell r="D14">
            <v>0</v>
          </cell>
          <cell r="E14">
            <v>1</v>
          </cell>
          <cell r="F14">
            <v>0</v>
          </cell>
          <cell r="G14">
            <v>1</v>
          </cell>
        </row>
        <row r="15">
          <cell r="A15" t="str">
            <v>DDS2</v>
          </cell>
          <cell r="B15">
            <v>0.91775795906871349</v>
          </cell>
          <cell r="C15">
            <v>-1.4581569254889543E-2</v>
          </cell>
          <cell r="D15">
            <v>-5.2589344162217111E-2</v>
          </cell>
          <cell r="E15">
            <v>0.14682792435524764</v>
          </cell>
          <cell r="F15">
            <v>2.5850299931455063E-3</v>
          </cell>
          <cell r="G15">
            <v>1</v>
          </cell>
        </row>
        <row r="16">
          <cell r="A16" t="str">
            <v>DDS6</v>
          </cell>
          <cell r="B16">
            <v>0</v>
          </cell>
          <cell r="C16">
            <v>0</v>
          </cell>
          <cell r="D16">
            <v>0</v>
          </cell>
          <cell r="E16">
            <v>0</v>
          </cell>
          <cell r="F16">
            <v>0</v>
          </cell>
          <cell r="G16">
            <v>0</v>
          </cell>
        </row>
        <row r="17">
          <cell r="A17" t="str">
            <v>DDSO2</v>
          </cell>
          <cell r="B17">
            <v>0.45187157260754207</v>
          </cell>
          <cell r="C17">
            <v>8.7188060803084305E-2</v>
          </cell>
          <cell r="D17">
            <v>0.32358699756086068</v>
          </cell>
          <cell r="E17">
            <v>0.13110914560428888</v>
          </cell>
          <cell r="F17">
            <v>6.2442234242241247E-3</v>
          </cell>
          <cell r="G17">
            <v>1</v>
          </cell>
        </row>
        <row r="18">
          <cell r="A18" t="str">
            <v>DDSO6</v>
          </cell>
          <cell r="B18">
            <v>0</v>
          </cell>
          <cell r="C18">
            <v>0</v>
          </cell>
          <cell r="D18">
            <v>0</v>
          </cell>
          <cell r="E18">
            <v>0</v>
          </cell>
          <cell r="F18">
            <v>1</v>
          </cell>
          <cell r="G18">
            <v>1</v>
          </cell>
        </row>
        <row r="19">
          <cell r="A19" t="str">
            <v>DEFSG</v>
          </cell>
          <cell r="B19">
            <v>0.74883074988533083</v>
          </cell>
          <cell r="C19">
            <v>0.25116925011466917</v>
          </cell>
          <cell r="D19">
            <v>0</v>
          </cell>
          <cell r="E19">
            <v>0</v>
          </cell>
          <cell r="F19">
            <v>0</v>
          </cell>
          <cell r="G19">
            <v>1</v>
          </cell>
        </row>
        <row r="20">
          <cell r="A20" t="str">
            <v>DMSC</v>
          </cell>
          <cell r="B20">
            <v>0</v>
          </cell>
          <cell r="C20">
            <v>0</v>
          </cell>
          <cell r="D20">
            <v>0</v>
          </cell>
          <cell r="E20">
            <v>0</v>
          </cell>
          <cell r="F20">
            <v>1</v>
          </cell>
          <cell r="G20">
            <v>1</v>
          </cell>
        </row>
        <row r="21">
          <cell r="A21" t="str">
            <v>DPW</v>
          </cell>
          <cell r="B21">
            <v>0</v>
          </cell>
          <cell r="C21">
            <v>0</v>
          </cell>
          <cell r="D21">
            <v>1</v>
          </cell>
          <cell r="E21">
            <v>0</v>
          </cell>
          <cell r="F21">
            <v>0</v>
          </cell>
          <cell r="G21">
            <v>1</v>
          </cell>
        </row>
        <row r="22">
          <cell r="A22" t="str">
            <v>ESD</v>
          </cell>
          <cell r="B22">
            <v>0.3</v>
          </cell>
          <cell r="C22">
            <v>0.1</v>
          </cell>
          <cell r="D22">
            <v>0.6</v>
          </cell>
          <cell r="E22">
            <v>0</v>
          </cell>
          <cell r="F22">
            <v>0</v>
          </cell>
          <cell r="G22">
            <v>1</v>
          </cell>
        </row>
        <row r="23">
          <cell r="A23" t="str">
            <v>FERC</v>
          </cell>
          <cell r="B23">
            <v>0.49494951244555979</v>
          </cell>
          <cell r="C23">
            <v>0.50505048755444026</v>
          </cell>
          <cell r="D23">
            <v>0</v>
          </cell>
          <cell r="E23">
            <v>0</v>
          </cell>
          <cell r="F23">
            <v>0</v>
          </cell>
          <cell r="G23">
            <v>1</v>
          </cell>
        </row>
        <row r="24">
          <cell r="A24" t="str">
            <v>G</v>
          </cell>
          <cell r="B24">
            <v>0.21913484417596008</v>
          </cell>
          <cell r="C24">
            <v>0.35127302852730607</v>
          </cell>
          <cell r="D24">
            <v>0.41305487597715296</v>
          </cell>
          <cell r="E24">
            <v>1.6537251319580878E-2</v>
          </cell>
          <cell r="F24">
            <v>0</v>
          </cell>
          <cell r="G24">
            <v>1</v>
          </cell>
        </row>
        <row r="25">
          <cell r="A25" t="str">
            <v>G-DGP</v>
          </cell>
          <cell r="B25">
            <v>0.66860318198778701</v>
          </cell>
          <cell r="C25">
            <v>0.33139681801221293</v>
          </cell>
          <cell r="D25">
            <v>0</v>
          </cell>
          <cell r="E25">
            <v>0</v>
          </cell>
          <cell r="F25">
            <v>0</v>
          </cell>
          <cell r="G25">
            <v>1</v>
          </cell>
        </row>
        <row r="26">
          <cell r="A26" t="str">
            <v>G-DGU</v>
          </cell>
          <cell r="B26">
            <v>0.66860318198778701</v>
          </cell>
          <cell r="C26">
            <v>0.33139681801221293</v>
          </cell>
          <cell r="D26">
            <v>0</v>
          </cell>
          <cell r="E26">
            <v>0</v>
          </cell>
          <cell r="F26">
            <v>0</v>
          </cell>
          <cell r="G26">
            <v>1</v>
          </cell>
        </row>
        <row r="27">
          <cell r="A27" t="str">
            <v>GP</v>
          </cell>
          <cell r="B27">
            <v>0.48418675187421589</v>
          </cell>
          <cell r="C27">
            <v>0.24466360081432525</v>
          </cell>
          <cell r="D27">
            <v>0.26509262562442881</v>
          </cell>
          <cell r="E27">
            <v>6.0570216870301534E-3</v>
          </cell>
          <cell r="F27">
            <v>0</v>
          </cell>
          <cell r="G27">
            <v>1.0000000000000002</v>
          </cell>
        </row>
        <row r="28">
          <cell r="A28" t="str">
            <v>G-SG</v>
          </cell>
          <cell r="B28">
            <v>0.42741321020630912</v>
          </cell>
          <cell r="C28">
            <v>0.57258678979369093</v>
          </cell>
          <cell r="D28">
            <v>0</v>
          </cell>
          <cell r="E28">
            <v>0</v>
          </cell>
          <cell r="F28">
            <v>0</v>
          </cell>
          <cell r="G28">
            <v>1</v>
          </cell>
        </row>
        <row r="29">
          <cell r="A29" t="str">
            <v>G-SITUS</v>
          </cell>
          <cell r="B29">
            <v>0</v>
          </cell>
          <cell r="C29">
            <v>0.31170267880907676</v>
          </cell>
          <cell r="D29">
            <v>0.68829732119092313</v>
          </cell>
          <cell r="E29">
            <v>0</v>
          </cell>
          <cell r="F29">
            <v>0</v>
          </cell>
          <cell r="G29">
            <v>0.99999999999999989</v>
          </cell>
        </row>
        <row r="30">
          <cell r="A30" t="str">
            <v>I</v>
          </cell>
          <cell r="B30">
            <v>0.48728009888063989</v>
          </cell>
          <cell r="C30">
            <v>0.17769216216435935</v>
          </cell>
          <cell r="D30">
            <v>0.15552860614597433</v>
          </cell>
          <cell r="E30">
            <v>0.17949913280902657</v>
          </cell>
          <cell r="F30">
            <v>0</v>
          </cell>
          <cell r="G30">
            <v>1.0000000000000002</v>
          </cell>
        </row>
        <row r="31">
          <cell r="A31" t="str">
            <v>I-DGP</v>
          </cell>
          <cell r="B31">
            <v>1</v>
          </cell>
          <cell r="C31">
            <v>0</v>
          </cell>
          <cell r="D31">
            <v>0</v>
          </cell>
          <cell r="E31">
            <v>0</v>
          </cell>
          <cell r="F31">
            <v>0</v>
          </cell>
          <cell r="G31">
            <v>1</v>
          </cell>
        </row>
        <row r="32">
          <cell r="A32" t="str">
            <v>I-DGU</v>
          </cell>
          <cell r="B32">
            <v>1</v>
          </cell>
          <cell r="C32">
            <v>0</v>
          </cell>
          <cell r="D32">
            <v>0</v>
          </cell>
          <cell r="E32">
            <v>0</v>
          </cell>
          <cell r="F32">
            <v>0</v>
          </cell>
          <cell r="G32">
            <v>1</v>
          </cell>
        </row>
        <row r="33">
          <cell r="A33" t="str">
            <v>I-SG</v>
          </cell>
          <cell r="B33">
            <v>0.83354265691961948</v>
          </cell>
          <cell r="C33">
            <v>0.16645734308038052</v>
          </cell>
          <cell r="D33">
            <v>0</v>
          </cell>
          <cell r="E33">
            <v>0</v>
          </cell>
          <cell r="F33">
            <v>0</v>
          </cell>
          <cell r="G33">
            <v>1</v>
          </cell>
        </row>
        <row r="34">
          <cell r="A34" t="str">
            <v>I-SITUS</v>
          </cell>
          <cell r="B34">
            <v>2.0611776287758561</v>
          </cell>
          <cell r="C34">
            <v>-0.52126991947967261</v>
          </cell>
          <cell r="D34">
            <v>-0.53990770929618348</v>
          </cell>
          <cell r="E34">
            <v>0</v>
          </cell>
          <cell r="F34">
            <v>0</v>
          </cell>
          <cell r="G34">
            <v>1</v>
          </cell>
        </row>
        <row r="35">
          <cell r="A35" t="str">
            <v>LABOR</v>
          </cell>
          <cell r="B35">
            <v>0.46089210710155087</v>
          </cell>
          <cell r="C35">
            <v>8.7245911656529326E-2</v>
          </cell>
          <cell r="D35">
            <v>0.31465785298198112</v>
          </cell>
          <cell r="E35">
            <v>0.13720412825993866</v>
          </cell>
          <cell r="F35">
            <v>0</v>
          </cell>
          <cell r="G35">
            <v>1</v>
          </cell>
        </row>
        <row r="36">
          <cell r="A36" t="str">
            <v>MSS</v>
          </cell>
          <cell r="B36">
            <v>0.85440884586336985</v>
          </cell>
          <cell r="C36">
            <v>8.3219666752753791E-3</v>
          </cell>
          <cell r="D36">
            <v>0.13726918746135475</v>
          </cell>
          <cell r="E36">
            <v>0</v>
          </cell>
          <cell r="F36">
            <v>0</v>
          </cell>
          <cell r="G36">
            <v>1</v>
          </cell>
        </row>
        <row r="37">
          <cell r="A37" t="str">
            <v>OTHDGP</v>
          </cell>
          <cell r="B37">
            <v>0.2244204206239834</v>
          </cell>
          <cell r="C37">
            <v>0.77557957937601663</v>
          </cell>
          <cell r="D37">
            <v>0</v>
          </cell>
          <cell r="E37">
            <v>0</v>
          </cell>
          <cell r="F37">
            <v>0</v>
          </cell>
          <cell r="G37">
            <v>1</v>
          </cell>
        </row>
        <row r="38">
          <cell r="A38" t="str">
            <v>OTHDGU</v>
          </cell>
          <cell r="B38">
            <v>0.2244204206239834</v>
          </cell>
          <cell r="C38">
            <v>0.77557957937601663</v>
          </cell>
          <cell r="D38">
            <v>0</v>
          </cell>
          <cell r="E38">
            <v>0</v>
          </cell>
          <cell r="F38">
            <v>0</v>
          </cell>
          <cell r="G38">
            <v>1</v>
          </cell>
        </row>
        <row r="39">
          <cell r="A39" t="str">
            <v>OTHSE</v>
          </cell>
          <cell r="B39">
            <v>0</v>
          </cell>
          <cell r="C39">
            <v>1</v>
          </cell>
          <cell r="D39">
            <v>0</v>
          </cell>
          <cell r="E39">
            <v>0</v>
          </cell>
          <cell r="F39">
            <v>0</v>
          </cell>
          <cell r="G39">
            <v>1</v>
          </cell>
        </row>
        <row r="40">
          <cell r="A40" t="str">
            <v>OTHSG</v>
          </cell>
          <cell r="B40">
            <v>0.2244204206239834</v>
          </cell>
          <cell r="C40">
            <v>0.77557957937601663</v>
          </cell>
          <cell r="D40">
            <v>0</v>
          </cell>
          <cell r="E40">
            <v>0</v>
          </cell>
          <cell r="F40">
            <v>0</v>
          </cell>
          <cell r="G40">
            <v>1</v>
          </cell>
        </row>
        <row r="41">
          <cell r="A41" t="str">
            <v>OTHSGR</v>
          </cell>
          <cell r="B41">
            <v>0.2244204206239834</v>
          </cell>
          <cell r="C41">
            <v>0.77557957937601663</v>
          </cell>
          <cell r="D41">
            <v>0</v>
          </cell>
          <cell r="E41">
            <v>0</v>
          </cell>
          <cell r="F41">
            <v>0</v>
          </cell>
          <cell r="G41">
            <v>1</v>
          </cell>
        </row>
        <row r="42">
          <cell r="A42" t="str">
            <v>OTHSITUS</v>
          </cell>
          <cell r="B42">
            <v>-3.8886329505321185E-2</v>
          </cell>
          <cell r="C42">
            <v>0.85417771769355555</v>
          </cell>
          <cell r="D42">
            <v>0</v>
          </cell>
          <cell r="E42">
            <v>0</v>
          </cell>
          <cell r="F42">
            <v>0.18470861181176565</v>
          </cell>
          <cell r="G42">
            <v>1</v>
          </cell>
        </row>
        <row r="43">
          <cell r="A43" t="str">
            <v>OTHSO</v>
          </cell>
          <cell r="B43">
            <v>0</v>
          </cell>
          <cell r="C43">
            <v>0</v>
          </cell>
          <cell r="D43">
            <v>0</v>
          </cell>
          <cell r="E43">
            <v>0</v>
          </cell>
          <cell r="F43">
            <v>1</v>
          </cell>
          <cell r="G43">
            <v>1</v>
          </cell>
        </row>
        <row r="44">
          <cell r="A44" t="str">
            <v>P</v>
          </cell>
          <cell r="B44">
            <v>1</v>
          </cell>
          <cell r="C44">
            <v>0</v>
          </cell>
          <cell r="D44">
            <v>0</v>
          </cell>
          <cell r="E44">
            <v>0</v>
          </cell>
          <cell r="F44">
            <v>0</v>
          </cell>
          <cell r="G44">
            <v>1</v>
          </cell>
        </row>
        <row r="45">
          <cell r="A45" t="str">
            <v>SCHMA</v>
          </cell>
          <cell r="B45">
            <v>0.49284278008419347</v>
          </cell>
          <cell r="C45">
            <v>0.19845263963411527</v>
          </cell>
          <cell r="D45">
            <v>0.2960096213013888</v>
          </cell>
          <cell r="E45">
            <v>9.8507224396943427E-3</v>
          </cell>
          <cell r="F45">
            <v>2.8442365406082279E-3</v>
          </cell>
          <cell r="G45">
            <v>1</v>
          </cell>
        </row>
        <row r="46">
          <cell r="A46" t="str">
            <v>SCHMAF</v>
          </cell>
          <cell r="B46">
            <v>1</v>
          </cell>
          <cell r="C46">
            <v>0</v>
          </cell>
          <cell r="D46">
            <v>0</v>
          </cell>
          <cell r="E46">
            <v>0</v>
          </cell>
          <cell r="F46">
            <v>0</v>
          </cell>
          <cell r="G46">
            <v>1</v>
          </cell>
        </row>
        <row r="47">
          <cell r="A47" t="str">
            <v>SCHMAP</v>
          </cell>
          <cell r="B47">
            <v>0.89905114356237581</v>
          </cell>
          <cell r="C47">
            <v>1.6336943173346673E-2</v>
          </cell>
          <cell r="D47">
            <v>5.8920210306830902E-2</v>
          </cell>
          <cell r="E47">
            <v>2.5691702957446678E-2</v>
          </cell>
          <cell r="F47">
            <v>0</v>
          </cell>
          <cell r="G47">
            <v>1</v>
          </cell>
        </row>
        <row r="48">
          <cell r="A48" t="str">
            <v>SCHMAP-SO</v>
          </cell>
          <cell r="B48">
            <v>1</v>
          </cell>
          <cell r="C48">
            <v>0</v>
          </cell>
          <cell r="D48">
            <v>0</v>
          </cell>
          <cell r="E48">
            <v>0</v>
          </cell>
          <cell r="F48">
            <v>0</v>
          </cell>
          <cell r="G48">
            <v>1</v>
          </cell>
        </row>
        <row r="49">
          <cell r="A49" t="str">
            <v>SCHMAT</v>
          </cell>
          <cell r="B49">
            <v>0.49269300607809274</v>
          </cell>
          <cell r="C49">
            <v>0.19851978792520211</v>
          </cell>
          <cell r="D49">
            <v>0.29609703907532292</v>
          </cell>
          <cell r="E49">
            <v>9.8448816758745349E-3</v>
          </cell>
          <cell r="F49">
            <v>2.8452852455076966E-3</v>
          </cell>
          <cell r="G49">
            <v>0.99999999999999989</v>
          </cell>
        </row>
        <row r="50">
          <cell r="A50" t="str">
            <v>SCHMAT-GPS</v>
          </cell>
          <cell r="B50">
            <v>0</v>
          </cell>
          <cell r="C50">
            <v>0</v>
          </cell>
          <cell r="D50">
            <v>0</v>
          </cell>
          <cell r="E50">
            <v>0</v>
          </cell>
          <cell r="F50">
            <v>0</v>
          </cell>
          <cell r="G50">
            <v>0</v>
          </cell>
        </row>
        <row r="51">
          <cell r="A51" t="str">
            <v>SCHMAT-SE</v>
          </cell>
          <cell r="B51">
            <v>0.99928318498888669</v>
          </cell>
          <cell r="C51">
            <v>1.1600494067605655E-4</v>
          </cell>
          <cell r="D51">
            <v>4.1837909508162397E-4</v>
          </cell>
          <cell r="E51">
            <v>1.8243097535577287E-4</v>
          </cell>
          <cell r="F51">
            <v>0</v>
          </cell>
          <cell r="G51">
            <v>1.0000000000000002</v>
          </cell>
        </row>
        <row r="52">
          <cell r="A52" t="str">
            <v>SCHMAT-SITUS</v>
          </cell>
          <cell r="B52">
            <v>0.79953270173847846</v>
          </cell>
          <cell r="C52">
            <v>2.6033599304963066E-2</v>
          </cell>
          <cell r="D52">
            <v>0.13097107768018212</v>
          </cell>
          <cell r="E52">
            <v>4.3462621276376311E-2</v>
          </cell>
          <cell r="F52">
            <v>0</v>
          </cell>
          <cell r="G52">
            <v>1</v>
          </cell>
        </row>
        <row r="53">
          <cell r="A53" t="str">
            <v>SCHMAT-SNP</v>
          </cell>
          <cell r="B53">
            <v>0.49127200719318387</v>
          </cell>
          <cell r="C53">
            <v>0.2436131341759484</v>
          </cell>
          <cell r="D53">
            <v>0.26489612353124331</v>
          </cell>
          <cell r="E53">
            <v>2.1873509962435072E-4</v>
          </cell>
          <cell r="F53">
            <v>0</v>
          </cell>
          <cell r="G53">
            <v>1</v>
          </cell>
        </row>
        <row r="54">
          <cell r="A54" t="str">
            <v>SCHMAT-SO</v>
          </cell>
          <cell r="B54">
            <v>0.46373007006249123</v>
          </cell>
          <cell r="C54">
            <v>0.10172290868159636</v>
          </cell>
          <cell r="D54">
            <v>0.31004890508399596</v>
          </cell>
          <cell r="E54">
            <v>0.12449811617191635</v>
          </cell>
          <cell r="F54">
            <v>0</v>
          </cell>
          <cell r="G54">
            <v>0.99999999999999989</v>
          </cell>
        </row>
        <row r="55">
          <cell r="A55" t="str">
            <v>SCHMD</v>
          </cell>
          <cell r="B55">
            <v>0.4974415631610265</v>
          </cell>
          <cell r="C55">
            <v>0.21730423481509481</v>
          </cell>
          <cell r="D55">
            <v>0.27669077531835218</v>
          </cell>
          <cell r="E55">
            <v>1.0410247604546443E-2</v>
          </cell>
          <cell r="F55">
            <v>-1.8468208990198337E-3</v>
          </cell>
          <cell r="G55">
            <v>1</v>
          </cell>
        </row>
        <row r="56">
          <cell r="A56" t="str">
            <v>SCHMDF</v>
          </cell>
          <cell r="B56">
            <v>1</v>
          </cell>
          <cell r="C56">
            <v>0</v>
          </cell>
          <cell r="D56">
            <v>0</v>
          </cell>
          <cell r="E56">
            <v>0</v>
          </cell>
          <cell r="F56">
            <v>0</v>
          </cell>
          <cell r="G56">
            <v>1</v>
          </cell>
        </row>
        <row r="57">
          <cell r="A57" t="str">
            <v>SCHMDP</v>
          </cell>
          <cell r="B57">
            <v>0.99913054543718471</v>
          </cell>
          <cell r="C57">
            <v>5.2229148549538438E-4</v>
          </cell>
          <cell r="D57">
            <v>4.3203955170039164E-4</v>
          </cell>
          <cell r="E57">
            <v>-8.4876474380384928E-5</v>
          </cell>
          <cell r="F57">
            <v>0</v>
          </cell>
          <cell r="G57">
            <v>1.0000000000000002</v>
          </cell>
        </row>
        <row r="58">
          <cell r="A58" t="str">
            <v>SCHMDP-SO</v>
          </cell>
          <cell r="B58" t="str">
            <v xml:space="preserve"> </v>
          </cell>
          <cell r="C58" t="str">
            <v xml:space="preserve"> </v>
          </cell>
          <cell r="D58" t="str">
            <v xml:space="preserve"> </v>
          </cell>
          <cell r="E58" t="str">
            <v xml:space="preserve"> </v>
          </cell>
          <cell r="F58" t="str">
            <v xml:space="preserve"> </v>
          </cell>
          <cell r="G58">
            <v>0</v>
          </cell>
        </row>
        <row r="59">
          <cell r="A59" t="str">
            <v>SCHMDT</v>
          </cell>
          <cell r="B59">
            <v>0.48611865142297717</v>
          </cell>
          <cell r="C59">
            <v>0.22219691314258638</v>
          </cell>
          <cell r="D59">
            <v>0.2829258201219253</v>
          </cell>
          <cell r="E59">
            <v>1.0647118191351857E-2</v>
          </cell>
          <cell r="F59">
            <v>-1.8885028788407012E-3</v>
          </cell>
          <cell r="G59">
            <v>1</v>
          </cell>
        </row>
        <row r="60">
          <cell r="A60" t="str">
            <v>SCHMDT-GPS</v>
          </cell>
          <cell r="B60">
            <v>0.49153746076502491</v>
          </cell>
          <cell r="C60">
            <v>0.24357377777893749</v>
          </cell>
          <cell r="D60">
            <v>0.26488876145603757</v>
          </cell>
          <cell r="E60">
            <v>0</v>
          </cell>
          <cell r="F60">
            <v>0</v>
          </cell>
          <cell r="G60">
            <v>1</v>
          </cell>
        </row>
        <row r="61">
          <cell r="A61" t="str">
            <v>SCHMDT-SG</v>
          </cell>
          <cell r="B61">
            <v>1.000725278301615</v>
          </cell>
          <cell r="C61">
            <v>-7.2527830161491283E-4</v>
          </cell>
          <cell r="D61">
            <v>0</v>
          </cell>
          <cell r="E61">
            <v>0</v>
          </cell>
          <cell r="F61">
            <v>0</v>
          </cell>
          <cell r="G61">
            <v>1</v>
          </cell>
        </row>
        <row r="62">
          <cell r="A62" t="str">
            <v>SCHMDT-SITUS</v>
          </cell>
          <cell r="B62">
            <v>1.0534836466713973</v>
          </cell>
          <cell r="C62">
            <v>-1.6495529669412826E-2</v>
          </cell>
          <cell r="D62">
            <v>-3.5812261782246717E-2</v>
          </cell>
          <cell r="E62">
            <v>-2.9265882070475178E-2</v>
          </cell>
          <cell r="F62">
            <v>2.809002685073729E-2</v>
          </cell>
          <cell r="G62">
            <v>0.99999999999999967</v>
          </cell>
        </row>
        <row r="63">
          <cell r="A63" t="str">
            <v>SCHMDT-SNP</v>
          </cell>
          <cell r="B63">
            <v>0.49153746076502497</v>
          </cell>
          <cell r="C63">
            <v>0.24357377777893746</v>
          </cell>
          <cell r="D63">
            <v>0.26488876145603757</v>
          </cell>
          <cell r="E63">
            <v>0</v>
          </cell>
          <cell r="F63">
            <v>0</v>
          </cell>
          <cell r="G63">
            <v>1</v>
          </cell>
        </row>
        <row r="64">
          <cell r="A64" t="str">
            <v>SCHMDT-SO</v>
          </cell>
          <cell r="B64">
            <v>0.45241896945012755</v>
          </cell>
          <cell r="C64">
            <v>0.11130434254442742</v>
          </cell>
          <cell r="D64">
            <v>0.32927557539241076</v>
          </cell>
          <cell r="E64">
            <v>0.10700111261303419</v>
          </cell>
          <cell r="F64">
            <v>0</v>
          </cell>
          <cell r="G64">
            <v>0.99999999999999978</v>
          </cell>
        </row>
        <row r="65">
          <cell r="A65" t="str">
            <v>T</v>
          </cell>
          <cell r="B65">
            <v>0</v>
          </cell>
          <cell r="C65">
            <v>1</v>
          </cell>
          <cell r="D65">
            <v>0</v>
          </cell>
          <cell r="E65">
            <v>0</v>
          </cell>
          <cell r="F65">
            <v>0</v>
          </cell>
          <cell r="G65">
            <v>1</v>
          </cell>
        </row>
        <row r="66">
          <cell r="A66" t="str">
            <v>TAXDEPR</v>
          </cell>
          <cell r="B66">
            <v>0.42071110262209088</v>
          </cell>
          <cell r="C66">
            <v>0.25424940596708662</v>
          </cell>
          <cell r="D66">
            <v>0.31798006557730624</v>
          </cell>
          <cell r="E66">
            <v>7.0594258335162597E-3</v>
          </cell>
          <cell r="F66">
            <v>0</v>
          </cell>
          <cell r="G66">
            <v>1</v>
          </cell>
        </row>
        <row r="67">
          <cell r="A67" t="str">
            <v>TD</v>
          </cell>
          <cell r="B67">
            <v>0</v>
          </cell>
          <cell r="C67">
            <v>0.47903976986272157</v>
          </cell>
          <cell r="D67">
            <v>0.52096023013727843</v>
          </cell>
          <cell r="E67">
            <v>0</v>
          </cell>
          <cell r="F67">
            <v>0</v>
          </cell>
          <cell r="G67">
            <v>0.99999999999999978</v>
          </cell>
        </row>
        <row r="68">
          <cell r="A68" t="str">
            <v>CWC</v>
          </cell>
          <cell r="B68">
            <v>0.70576409798206852</v>
          </cell>
          <cell r="C68">
            <v>0.14930312650801086</v>
          </cell>
          <cell r="D68">
            <v>0.10282537465114037</v>
          </cell>
          <cell r="E68">
            <v>3.0956141747503701E-2</v>
          </cell>
          <cell r="F68">
            <v>1.1151259088085681E-2</v>
          </cell>
          <cell r="G68">
            <v>0.99999999997680922</v>
          </cell>
        </row>
        <row r="69">
          <cell r="A69" t="str">
            <v>DITEXP</v>
          </cell>
          <cell r="B69">
            <v>0</v>
          </cell>
          <cell r="C69">
            <v>0</v>
          </cell>
          <cell r="D69">
            <v>0</v>
          </cell>
          <cell r="E69">
            <v>0</v>
          </cell>
          <cell r="F69">
            <v>0</v>
          </cell>
          <cell r="G69">
            <v>0</v>
          </cell>
        </row>
        <row r="70">
          <cell r="A70" t="str">
            <v>FIT</v>
          </cell>
          <cell r="B70">
            <v>-0.55219712441244051</v>
          </cell>
          <cell r="C70">
            <v>-0.57319795554921704</v>
          </cell>
          <cell r="D70">
            <v>2.3111523450476708</v>
          </cell>
          <cell r="E70">
            <v>-0.18025911593846011</v>
          </cell>
          <cell r="F70">
            <v>-5.4981520128116121E-3</v>
          </cell>
          <cell r="G70">
            <v>0.99999999713474164</v>
          </cell>
        </row>
        <row r="71">
          <cell r="A71" t="str">
            <v>IBT</v>
          </cell>
          <cell r="B71">
            <v>0.62090603954876977</v>
          </cell>
          <cell r="C71">
            <v>-0.13999245306806946</v>
          </cell>
          <cell r="D71">
            <v>0.56445401290246555</v>
          </cell>
          <cell r="E71">
            <v>-4.4024783382082031E-2</v>
          </cell>
          <cell r="F71">
            <v>-1.3428167008675796E-3</v>
          </cell>
          <cell r="G71">
            <v>0.99999999930021644</v>
          </cell>
        </row>
        <row r="72">
          <cell r="A72" t="str">
            <v>NONE</v>
          </cell>
          <cell r="B72">
            <v>0</v>
          </cell>
          <cell r="C72">
            <v>0</v>
          </cell>
          <cell r="D72">
            <v>0</v>
          </cell>
          <cell r="E72">
            <v>0</v>
          </cell>
          <cell r="F72">
            <v>0</v>
          </cell>
          <cell r="G72">
            <v>0</v>
          </cell>
        </row>
        <row r="73">
          <cell r="A73" t="str">
            <v>NUTIL</v>
          </cell>
          <cell r="B73">
            <v>0</v>
          </cell>
          <cell r="C73">
            <v>0</v>
          </cell>
          <cell r="D73">
            <v>0</v>
          </cell>
          <cell r="E73">
            <v>0</v>
          </cell>
          <cell r="F73">
            <v>0</v>
          </cell>
          <cell r="G73">
            <v>0</v>
          </cell>
        </row>
        <row r="74">
          <cell r="A74" t="str">
            <v>PT</v>
          </cell>
          <cell r="B74">
            <v>0.72286817768495648</v>
          </cell>
          <cell r="C74">
            <v>0.27713182231504357</v>
          </cell>
          <cell r="G74">
            <v>1</v>
          </cell>
        </row>
        <row r="75">
          <cell r="A75" t="str">
            <v>PTD</v>
          </cell>
          <cell r="B75">
            <v>0.51689266848137294</v>
          </cell>
          <cell r="C75">
            <v>0.19816532471562093</v>
          </cell>
          <cell r="D75">
            <v>0.28494200680300613</v>
          </cell>
          <cell r="G75">
            <v>1</v>
          </cell>
        </row>
        <row r="76">
          <cell r="A76" t="str">
            <v>REVREQ</v>
          </cell>
          <cell r="B76">
            <v>0.66525868974464231</v>
          </cell>
          <cell r="C76">
            <v>0.16128672674730082</v>
          </cell>
          <cell r="D76">
            <v>0.14255230095885282</v>
          </cell>
          <cell r="E76">
            <v>2.2661292588616676E-2</v>
          </cell>
          <cell r="F76">
            <v>8.2409899441021114E-3</v>
          </cell>
          <cell r="G76">
            <v>0.99999999998351485</v>
          </cell>
        </row>
        <row r="77">
          <cell r="A77" t="str">
            <v>SIT</v>
          </cell>
          <cell r="B77">
            <v>0.2</v>
          </cell>
          <cell r="C77">
            <v>0.2</v>
          </cell>
          <cell r="D77">
            <v>0.2</v>
          </cell>
          <cell r="E77">
            <v>0.2</v>
          </cell>
          <cell r="F77">
            <v>0.2</v>
          </cell>
          <cell r="G77">
            <v>1</v>
          </cell>
        </row>
      </sheetData>
      <sheetData sheetId="30">
        <row r="11">
          <cell r="B11" t="str">
            <v>DIS
SUBS</v>
          </cell>
          <cell r="C11" t="str">
            <v>DIS
P &amp; C</v>
          </cell>
          <cell r="D11" t="str">
            <v>DIS
XFMR</v>
          </cell>
          <cell r="E11" t="str">
            <v>DIS
METER</v>
          </cell>
          <cell r="F11" t="str">
            <v>DIS
SERVICE</v>
          </cell>
        </row>
        <row r="12">
          <cell r="A12" t="str">
            <v>SUBS</v>
          </cell>
          <cell r="B12">
            <v>1</v>
          </cell>
          <cell r="C12">
            <v>0</v>
          </cell>
          <cell r="D12">
            <v>0</v>
          </cell>
          <cell r="E12">
            <v>0</v>
          </cell>
          <cell r="F12">
            <v>0</v>
          </cell>
        </row>
        <row r="13">
          <cell r="A13" t="str">
            <v>PC</v>
          </cell>
          <cell r="B13">
            <v>0</v>
          </cell>
          <cell r="C13">
            <v>1</v>
          </cell>
          <cell r="D13">
            <v>0</v>
          </cell>
          <cell r="E13">
            <v>0</v>
          </cell>
          <cell r="F13">
            <v>0</v>
          </cell>
        </row>
        <row r="14">
          <cell r="A14" t="str">
            <v>XFMR</v>
          </cell>
          <cell r="B14">
            <v>0</v>
          </cell>
          <cell r="C14">
            <v>0</v>
          </cell>
          <cell r="D14">
            <v>1</v>
          </cell>
          <cell r="E14">
            <v>0</v>
          </cell>
          <cell r="F14">
            <v>0</v>
          </cell>
        </row>
        <row r="15">
          <cell r="A15" t="str">
            <v>METR</v>
          </cell>
          <cell r="B15">
            <v>0</v>
          </cell>
          <cell r="C15">
            <v>0</v>
          </cell>
          <cell r="D15">
            <v>0</v>
          </cell>
          <cell r="E15">
            <v>1</v>
          </cell>
          <cell r="F15">
            <v>0</v>
          </cell>
        </row>
        <row r="16">
          <cell r="A16" t="str">
            <v>SERV</v>
          </cell>
          <cell r="B16">
            <v>0</v>
          </cell>
          <cell r="C16">
            <v>0</v>
          </cell>
          <cell r="D16">
            <v>0</v>
          </cell>
          <cell r="E16">
            <v>0</v>
          </cell>
          <cell r="F16">
            <v>1</v>
          </cell>
        </row>
        <row r="17">
          <cell r="A17" t="str">
            <v>CUST</v>
          </cell>
          <cell r="B17">
            <v>0</v>
          </cell>
          <cell r="C17">
            <v>0</v>
          </cell>
          <cell r="D17">
            <v>0</v>
          </cell>
          <cell r="E17">
            <v>0</v>
          </cell>
          <cell r="F17">
            <v>0</v>
          </cell>
        </row>
        <row r="18">
          <cell r="A18" t="str">
            <v>MISC</v>
          </cell>
          <cell r="B18">
            <v>0</v>
          </cell>
          <cell r="C18">
            <v>0</v>
          </cell>
          <cell r="D18">
            <v>0</v>
          </cell>
          <cell r="E18">
            <v>0</v>
          </cell>
          <cell r="F18">
            <v>0</v>
          </cell>
        </row>
        <row r="19">
          <cell r="A19" t="str">
            <v>PLNT</v>
          </cell>
          <cell r="B19">
            <v>0.11773985428644812</v>
          </cell>
          <cell r="C19">
            <v>0.47926662135493786</v>
          </cell>
          <cell r="D19">
            <v>0.24471566156371327</v>
          </cell>
          <cell r="E19">
            <v>2.7427672246184816E-2</v>
          </cell>
          <cell r="F19">
            <v>0.13085019054871586</v>
          </cell>
        </row>
        <row r="20">
          <cell r="A20" t="str">
            <v>PLNT2</v>
          </cell>
          <cell r="B20">
            <v>0.19721704720196853</v>
          </cell>
          <cell r="C20">
            <v>0.80278295279803136</v>
          </cell>
          <cell r="D20">
            <v>0</v>
          </cell>
          <cell r="E20">
            <v>0</v>
          </cell>
          <cell r="F20">
            <v>0</v>
          </cell>
        </row>
        <row r="21">
          <cell r="A21" t="str">
            <v>DISom</v>
          </cell>
          <cell r="B21">
            <v>0.1382763493721425</v>
          </cell>
          <cell r="C21">
            <v>0.73137889639657971</v>
          </cell>
          <cell r="D21">
            <v>7.8117526599583917E-3</v>
          </cell>
          <cell r="E21">
            <v>0.12253300157131956</v>
          </cell>
          <cell r="F21">
            <v>0</v>
          </cell>
        </row>
        <row r="22">
          <cell r="A22" t="str">
            <v>INTN</v>
          </cell>
          <cell r="B22">
            <v>0.11773985428644812</v>
          </cell>
          <cell r="C22">
            <v>0.47926662135493792</v>
          </cell>
          <cell r="D22">
            <v>0.2447156615637133</v>
          </cell>
          <cell r="E22">
            <v>2.7427672246184816E-2</v>
          </cell>
          <cell r="F22">
            <v>0.13085019054871586</v>
          </cell>
        </row>
        <row r="23">
          <cell r="A23" t="str">
            <v>GENL</v>
          </cell>
          <cell r="B23">
            <v>0.11773985428644811</v>
          </cell>
          <cell r="C23">
            <v>0.47926662135493786</v>
          </cell>
          <cell r="D23">
            <v>0.2447156615637133</v>
          </cell>
          <cell r="E23">
            <v>2.7427672246184823E-2</v>
          </cell>
          <cell r="F23">
            <v>0.13085019054871586</v>
          </cell>
        </row>
        <row r="24">
          <cell r="A24" t="str">
            <v>ZERO</v>
          </cell>
          <cell r="B24">
            <v>0</v>
          </cell>
          <cell r="C24">
            <v>0</v>
          </cell>
          <cell r="D24">
            <v>0</v>
          </cell>
          <cell r="E24">
            <v>0</v>
          </cell>
          <cell r="F24">
            <v>0</v>
          </cell>
        </row>
        <row r="25">
          <cell r="A25" t="str">
            <v>DRB</v>
          </cell>
          <cell r="B25">
            <v>0.1507490914886522</v>
          </cell>
          <cell r="C25">
            <v>0.46085651780115705</v>
          </cell>
          <cell r="D25">
            <v>0.21270125240932478</v>
          </cell>
          <cell r="E25">
            <v>3.7751492687600814E-2</v>
          </cell>
          <cell r="F25">
            <v>0.13794164561326464</v>
          </cell>
        </row>
      </sheetData>
      <sheetData sheetId="31">
        <row r="13">
          <cell r="F13" t="str">
            <v>Residential
Schedule 16</v>
          </cell>
          <cell r="G13" t="str">
            <v>Small General
Service
Schedule 24</v>
          </cell>
          <cell r="H13" t="str">
            <v>Large General
Service &lt; 1,000 kW
Schedule 36</v>
          </cell>
          <cell r="I13" t="str">
            <v>Large General
Service &gt; 1,000 kW
Schedule 48</v>
          </cell>
          <cell r="J13" t="str">
            <v>Large General
Dedicated Facilities
Schedule 48</v>
          </cell>
          <cell r="K13" t="str">
            <v>Agricultural
Pumping
Schedule 40</v>
          </cell>
          <cell r="L13" t="str">
            <v>Street &amp; Area
Lighting
Sch. 15, 51-54, 57</v>
          </cell>
        </row>
        <row r="15">
          <cell r="A15" t="str">
            <v>F10</v>
          </cell>
          <cell r="F15">
            <v>0.42986524523464786</v>
          </cell>
          <cell r="G15">
            <v>0.13439073648238098</v>
          </cell>
          <cell r="H15">
            <v>0.21433542262855332</v>
          </cell>
          <cell r="I15">
            <v>8.745349578408107E-2</v>
          </cell>
          <cell r="J15">
            <v>9.6328837771136933E-2</v>
          </cell>
          <cell r="K15">
            <v>3.5273739368692297E-2</v>
          </cell>
          <cell r="L15">
            <v>2.3525227305076475E-3</v>
          </cell>
        </row>
        <row r="16">
          <cell r="A16" t="str">
            <v>F11</v>
          </cell>
          <cell r="F16">
            <v>0.4357609988025879</v>
          </cell>
          <cell r="G16">
            <v>0.13413653385630986</v>
          </cell>
          <cell r="H16">
            <v>0.21274663608571831</v>
          </cell>
          <cell r="I16">
            <v>8.5994175817366153E-2</v>
          </cell>
          <cell r="J16">
            <v>9.4189125238207244E-2</v>
          </cell>
          <cell r="K16">
            <v>3.4964252843505968E-2</v>
          </cell>
          <cell r="L16">
            <v>2.2082773563045933E-3</v>
          </cell>
        </row>
        <row r="17">
          <cell r="A17" t="str">
            <v>F12</v>
          </cell>
          <cell r="F17">
            <v>0.47787352428787405</v>
          </cell>
          <cell r="G17">
            <v>0.13232080081294492</v>
          </cell>
          <cell r="H17">
            <v>0.20139816077975409</v>
          </cell>
          <cell r="I17">
            <v>7.557046176940245E-2</v>
          </cell>
          <cell r="J17">
            <v>7.8905464288709565E-2</v>
          </cell>
          <cell r="K17">
            <v>3.2753634806460777E-2</v>
          </cell>
          <cell r="L17">
            <v>1.1779532548542083E-3</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3">
          <cell r="F23">
            <v>0</v>
          </cell>
          <cell r="G23">
            <v>0</v>
          </cell>
          <cell r="H23">
            <v>0</v>
          </cell>
          <cell r="I23">
            <v>0</v>
          </cell>
          <cell r="J23">
            <v>0</v>
          </cell>
          <cell r="K23">
            <v>0</v>
          </cell>
          <cell r="L23">
            <v>0</v>
          </cell>
        </row>
        <row r="24">
          <cell r="A24" t="str">
            <v>F20</v>
          </cell>
          <cell r="F24">
            <v>0.48908679631744228</v>
          </cell>
          <cell r="G24">
            <v>0.11714086869542226</v>
          </cell>
          <cell r="H24">
            <v>0.20172714746819323</v>
          </cell>
          <cell r="I24">
            <v>6.76476789049371E-2</v>
          </cell>
          <cell r="J24">
            <v>5.8725176190484299E-2</v>
          </cell>
          <cell r="K24">
            <v>6.2526139904892197E-2</v>
          </cell>
          <cell r="L24">
            <v>3.1461925186287766E-3</v>
          </cell>
        </row>
        <row r="25">
          <cell r="A25" t="str">
            <v>F20A</v>
          </cell>
          <cell r="F25">
            <v>0.51960042268847295</v>
          </cell>
          <cell r="G25">
            <v>0.12444916801379134</v>
          </cell>
          <cell r="H25">
            <v>0.21431269844418618</v>
          </cell>
          <cell r="I25">
            <v>7.1868148593578929E-2</v>
          </cell>
          <cell r="J25">
            <v>0</v>
          </cell>
          <cell r="K25">
            <v>6.6427081999109669E-2</v>
          </cell>
          <cell r="L25">
            <v>3.3424802608610581E-3</v>
          </cell>
        </row>
        <row r="26">
          <cell r="A26" t="str">
            <v>F21</v>
          </cell>
          <cell r="F26">
            <v>0.60972399517851672</v>
          </cell>
          <cell r="G26">
            <v>0.13754164143911549</v>
          </cell>
          <cell r="H26">
            <v>0.1497735065695997</v>
          </cell>
          <cell r="I26">
            <v>4.4406492139736402E-2</v>
          </cell>
          <cell r="J26">
            <v>0</v>
          </cell>
          <cell r="K26">
            <v>5.646154753119384E-2</v>
          </cell>
          <cell r="L26">
            <v>2.0928171418379562E-3</v>
          </cell>
        </row>
        <row r="27">
          <cell r="A27" t="str">
            <v>F22</v>
          </cell>
          <cell r="F27">
            <v>0.81594009586514138</v>
          </cell>
          <cell r="G27">
            <v>0.18405990413485865</v>
          </cell>
          <cell r="H27">
            <v>0</v>
          </cell>
          <cell r="I27">
            <v>0</v>
          </cell>
          <cell r="J27">
            <v>0</v>
          </cell>
          <cell r="K27">
            <v>0</v>
          </cell>
          <cell r="L27">
            <v>0</v>
          </cell>
        </row>
        <row r="28">
          <cell r="A28" t="str">
            <v>F30</v>
          </cell>
          <cell r="F28">
            <v>0.39364847331730179</v>
          </cell>
          <cell r="G28">
            <v>0.13595226689967482</v>
          </cell>
          <cell r="H28">
            <v>0.22409511139168253</v>
          </cell>
          <cell r="I28">
            <v>9.6417889865329856E-2</v>
          </cell>
          <cell r="J28">
            <v>0.10947278618770494</v>
          </cell>
          <cell r="K28">
            <v>3.7174870880551159E-2</v>
          </cell>
          <cell r="L28">
            <v>3.2386014577549787E-3</v>
          </cell>
        </row>
        <row r="29">
          <cell r="F29">
            <v>0</v>
          </cell>
          <cell r="G29">
            <v>0</v>
          </cell>
          <cell r="H29">
            <v>0</v>
          </cell>
          <cell r="I29">
            <v>0</v>
          </cell>
          <cell r="J29">
            <v>0</v>
          </cell>
          <cell r="K29">
            <v>0</v>
          </cell>
          <cell r="L29">
            <v>0</v>
          </cell>
        </row>
        <row r="30">
          <cell r="F30">
            <v>0</v>
          </cell>
          <cell r="G30">
            <v>0</v>
          </cell>
          <cell r="H30">
            <v>0</v>
          </cell>
          <cell r="I30">
            <v>0</v>
          </cell>
          <cell r="J30">
            <v>0</v>
          </cell>
          <cell r="K30">
            <v>0</v>
          </cell>
          <cell r="L30">
            <v>0</v>
          </cell>
        </row>
        <row r="31">
          <cell r="F31">
            <v>0</v>
          </cell>
          <cell r="G31">
            <v>0</v>
          </cell>
          <cell r="H31">
            <v>0</v>
          </cell>
          <cell r="I31">
            <v>0</v>
          </cell>
          <cell r="J31">
            <v>0</v>
          </cell>
          <cell r="K31">
            <v>0</v>
          </cell>
          <cell r="L31">
            <v>0</v>
          </cell>
        </row>
        <row r="32">
          <cell r="A32" t="str">
            <v>F40</v>
          </cell>
          <cell r="F32">
            <v>0.7880487430973292</v>
          </cell>
          <cell r="G32">
            <v>0.14150366322579663</v>
          </cell>
          <cell r="H32">
            <v>7.9374471411431408E-3</v>
          </cell>
          <cell r="I32">
            <v>4.5951049797102943E-4</v>
          </cell>
          <cell r="J32">
            <v>7.5314000743565124E-6</v>
          </cell>
          <cell r="K32">
            <v>3.9517481996404272E-2</v>
          </cell>
          <cell r="L32">
            <v>2.252562264128137E-2</v>
          </cell>
        </row>
        <row r="33">
          <cell r="A33" t="str">
            <v>F41</v>
          </cell>
          <cell r="F33">
            <v>0.80346540999401883</v>
          </cell>
          <cell r="G33">
            <v>0.14427191183950455</v>
          </cell>
          <cell r="H33">
            <v>9.2397992792885419E-3</v>
          </cell>
          <cell r="I33">
            <v>1.6837489680218233E-2</v>
          </cell>
          <cell r="J33">
            <v>1.4107467439492278E-3</v>
          </cell>
          <cell r="K33">
            <v>2.4774642463020646E-2</v>
          </cell>
          <cell r="L33">
            <v>0</v>
          </cell>
        </row>
        <row r="34">
          <cell r="A34" t="str">
            <v>F42</v>
          </cell>
          <cell r="F34">
            <v>0.80778133322432677</v>
          </cell>
          <cell r="G34">
            <v>0.13696447558301839</v>
          </cell>
          <cell r="H34">
            <v>8.7530364121990931E-3</v>
          </cell>
          <cell r="I34">
            <v>1.6490847865133045E-3</v>
          </cell>
          <cell r="J34">
            <v>2.7028582238287683E-5</v>
          </cell>
          <cell r="K34">
            <v>2.3945399918245389E-2</v>
          </cell>
          <cell r="L34">
            <v>2.0879641493458737E-2</v>
          </cell>
        </row>
        <row r="35">
          <cell r="A35" t="str">
            <v>F50</v>
          </cell>
          <cell r="F35">
            <v>0.14389431025760049</v>
          </cell>
          <cell r="G35">
            <v>0.53423285749305016</v>
          </cell>
          <cell r="H35">
            <v>4.9131335047540563E-3</v>
          </cell>
          <cell r="I35">
            <v>0</v>
          </cell>
          <cell r="J35">
            <v>0</v>
          </cell>
          <cell r="K35">
            <v>0.30911015954644788</v>
          </cell>
          <cell r="L35">
            <v>7.8495391981474039E-3</v>
          </cell>
        </row>
        <row r="36">
          <cell r="A36" t="str">
            <v>F51</v>
          </cell>
          <cell r="F36">
            <v>0.82847122140420704</v>
          </cell>
          <cell r="G36">
            <v>0.10522388876161391</v>
          </cell>
          <cell r="H36">
            <v>3.993561940734295E-2</v>
          </cell>
          <cell r="I36">
            <v>0</v>
          </cell>
          <cell r="J36">
            <v>0</v>
          </cell>
          <cell r="K36">
            <v>2.5553346665767064E-2</v>
          </cell>
          <cell r="L36">
            <v>8.159237610690321E-4</v>
          </cell>
        </row>
        <row r="37">
          <cell r="A37" t="str">
            <v>F60</v>
          </cell>
          <cell r="F37">
            <v>0.67278514002393919</v>
          </cell>
          <cell r="G37">
            <v>0.17316663972890498</v>
          </cell>
          <cell r="H37">
            <v>7.6947623779813679E-2</v>
          </cell>
          <cell r="I37">
            <v>1.528360682466557E-2</v>
          </cell>
          <cell r="J37">
            <v>9.9785602837914504E-4</v>
          </cell>
          <cell r="K37">
            <v>6.0819133614297506E-2</v>
          </cell>
          <cell r="L37">
            <v>0</v>
          </cell>
        </row>
        <row r="38">
          <cell r="A38" t="str">
            <v>F60A</v>
          </cell>
          <cell r="F38">
            <v>0.67345715330421885</v>
          </cell>
          <cell r="G38">
            <v>0.17333960770140669</v>
          </cell>
          <cell r="H38">
            <v>7.7024483124632392E-2</v>
          </cell>
          <cell r="I38">
            <v>1.5298872897213461E-2</v>
          </cell>
          <cell r="J38">
            <v>0</v>
          </cell>
          <cell r="K38">
            <v>6.0879882972528658E-2</v>
          </cell>
          <cell r="L38">
            <v>0</v>
          </cell>
        </row>
        <row r="39">
          <cell r="A39" t="str">
            <v>F70</v>
          </cell>
          <cell r="F39">
            <v>0.72912332436997984</v>
          </cell>
          <cell r="G39">
            <v>0.20518176716247383</v>
          </cell>
          <cell r="H39">
            <v>5.2642085649939718E-2</v>
          </cell>
          <cell r="I39">
            <v>1.3052822817606785E-2</v>
          </cell>
          <cell r="J39">
            <v>0</v>
          </cell>
          <cell r="K39">
            <v>0</v>
          </cell>
          <cell r="L39">
            <v>0</v>
          </cell>
        </row>
        <row r="40">
          <cell r="A40" t="str">
            <v>F80</v>
          </cell>
          <cell r="F40">
            <v>0.90058079950296666</v>
          </cell>
          <cell r="G40">
            <v>3.3565129276583075E-2</v>
          </cell>
          <cell r="H40">
            <v>2.829843886271179E-2</v>
          </cell>
          <cell r="I40">
            <v>1.1053314360386852E-2</v>
          </cell>
          <cell r="J40">
            <v>1.0222885973536154E-2</v>
          </cell>
          <cell r="K40">
            <v>1.6279432023815502E-2</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A43" t="str">
            <v>F101</v>
          </cell>
          <cell r="F43">
            <v>0.46965665087014102</v>
          </cell>
          <cell r="G43">
            <v>0.13674716459569267</v>
          </cell>
          <cell r="H43">
            <v>0.19801649855685796</v>
          </cell>
          <cell r="I43">
            <v>7.7796300575484478E-2</v>
          </cell>
          <cell r="J43">
            <v>7.5293232453868431E-2</v>
          </cell>
          <cell r="K43">
            <v>3.7708001731978691E-2</v>
          </cell>
          <cell r="L43">
            <v>4.7821512159767323E-3</v>
          </cell>
        </row>
        <row r="44">
          <cell r="A44" t="str">
            <v>F101P</v>
          </cell>
          <cell r="F44">
            <v>0.42986662508022794</v>
          </cell>
          <cell r="G44">
            <v>0.13439115582497449</v>
          </cell>
          <cell r="H44">
            <v>0.21433102908887366</v>
          </cell>
          <cell r="I44">
            <v>8.7453088259751829E-2</v>
          </cell>
          <cell r="J44">
            <v>9.633381548945627E-2</v>
          </cell>
          <cell r="K44">
            <v>3.5271772199007539E-2</v>
          </cell>
          <cell r="L44">
            <v>2.3525140577080762E-3</v>
          </cell>
        </row>
        <row r="45">
          <cell r="A45" t="str">
            <v>F101T</v>
          </cell>
          <cell r="F45">
            <v>0.43035350965189412</v>
          </cell>
          <cell r="G45">
            <v>0.1335758798381525</v>
          </cell>
          <cell r="H45">
            <v>0.21479922721808548</v>
          </cell>
          <cell r="I45">
            <v>8.7653040044497282E-2</v>
          </cell>
          <cell r="J45">
            <v>9.657116349422086E-2</v>
          </cell>
          <cell r="K45">
            <v>3.4710984269138406E-2</v>
          </cell>
          <cell r="L45">
            <v>2.336195484011567E-3</v>
          </cell>
        </row>
        <row r="46">
          <cell r="A46" t="str">
            <v>F101D</v>
          </cell>
          <cell r="F46">
            <v>0.60026716355970755</v>
          </cell>
          <cell r="G46">
            <v>0.14449048338324921</v>
          </cell>
          <cell r="H46">
            <v>0.14405739291977943</v>
          </cell>
          <cell r="I46">
            <v>4.5931407815867117E-2</v>
          </cell>
          <cell r="J46">
            <v>6.9980942014549437E-3</v>
          </cell>
          <cell r="K46">
            <v>4.5820193310963993E-2</v>
          </cell>
          <cell r="L46">
            <v>1.2435264808977371E-2</v>
          </cell>
        </row>
        <row r="47">
          <cell r="A47" t="str">
            <v>F101R</v>
          </cell>
          <cell r="F47">
            <v>0.82201174945738364</v>
          </cell>
          <cell r="G47">
            <v>9.7888186108528563E-2</v>
          </cell>
          <cell r="H47">
            <v>6.2650094326636763E-2</v>
          </cell>
          <cell r="I47">
            <v>-1.2232217431260093E-3</v>
          </cell>
          <cell r="J47">
            <v>4.7814370581660128E-4</v>
          </cell>
          <cell r="K47">
            <v>2.7112791143846949E-2</v>
          </cell>
          <cell r="L47">
            <v>-8.9177429990877424E-3</v>
          </cell>
        </row>
        <row r="48">
          <cell r="A48" t="str">
            <v>F101M</v>
          </cell>
          <cell r="F48">
            <v>0.43079487270541883</v>
          </cell>
          <cell r="G48">
            <v>0.13696866086281997</v>
          </cell>
          <cell r="H48">
            <v>0.21346151261192775</v>
          </cell>
          <cell r="I48">
            <v>8.649736759088042E-2</v>
          </cell>
          <cell r="J48">
            <v>9.3488467302596745E-2</v>
          </cell>
          <cell r="K48">
            <v>3.6014446042669367E-2</v>
          </cell>
          <cell r="L48">
            <v>2.7746728836870508E-3</v>
          </cell>
        </row>
        <row r="49">
          <cell r="A49" t="str">
            <v>F102</v>
          </cell>
          <cell r="F49">
            <v>0.47892641266203373</v>
          </cell>
          <cell r="G49">
            <v>0.13716204398147358</v>
          </cell>
          <cell r="H49">
            <v>0.19440410009210901</v>
          </cell>
          <cell r="I49">
            <v>7.5561874688833908E-2</v>
          </cell>
          <cell r="J49">
            <v>6.9967710260687224E-2</v>
          </cell>
          <cell r="K49">
            <v>3.8593267664980863E-2</v>
          </cell>
          <cell r="L49">
            <v>5.3845906498816718E-3</v>
          </cell>
        </row>
        <row r="50">
          <cell r="A50" t="str">
            <v>F102P</v>
          </cell>
          <cell r="F50">
            <v>0.42986524523464781</v>
          </cell>
          <cell r="G50">
            <v>0.13439073648238095</v>
          </cell>
          <cell r="H50">
            <v>0.21433542262855329</v>
          </cell>
          <cell r="I50">
            <v>8.7453495784081056E-2</v>
          </cell>
          <cell r="J50">
            <v>9.6328837771136933E-2</v>
          </cell>
          <cell r="K50">
            <v>3.527373936869229E-2</v>
          </cell>
          <cell r="L50">
            <v>2.3525227305076475E-3</v>
          </cell>
        </row>
        <row r="51">
          <cell r="A51" t="str">
            <v>F102T</v>
          </cell>
          <cell r="F51">
            <v>0.42986524523464786</v>
          </cell>
          <cell r="G51">
            <v>0.13439073648238095</v>
          </cell>
          <cell r="H51">
            <v>0.21433542262855326</v>
          </cell>
          <cell r="I51">
            <v>8.745349578408107E-2</v>
          </cell>
          <cell r="J51">
            <v>9.6328837771136919E-2</v>
          </cell>
          <cell r="K51">
            <v>3.527373936869229E-2</v>
          </cell>
          <cell r="L51">
            <v>2.3525227305076471E-3</v>
          </cell>
        </row>
        <row r="52">
          <cell r="A52" t="str">
            <v>F102D</v>
          </cell>
          <cell r="F52">
            <v>0.59736035906626894</v>
          </cell>
          <cell r="G52">
            <v>0.14385199656572417</v>
          </cell>
          <cell r="H52">
            <v>0.14628977039254484</v>
          </cell>
          <cell r="I52">
            <v>4.6855431501592895E-2</v>
          </cell>
          <cell r="J52">
            <v>6.3317935787477967E-3</v>
          </cell>
          <cell r="K52">
            <v>4.6606628474461516E-2</v>
          </cell>
          <cell r="L52">
            <v>1.270402042065991E-2</v>
          </cell>
        </row>
        <row r="53">
          <cell r="A53" t="str">
            <v>F102R</v>
          </cell>
          <cell r="F53">
            <v>0.47892641266203373</v>
          </cell>
          <cell r="G53">
            <v>0.13716204398147358</v>
          </cell>
          <cell r="H53">
            <v>0.19440410009210901</v>
          </cell>
          <cell r="I53">
            <v>7.5561874688833908E-2</v>
          </cell>
          <cell r="J53">
            <v>6.9967710260687224E-2</v>
          </cell>
          <cell r="K53">
            <v>3.8593267664980863E-2</v>
          </cell>
          <cell r="L53">
            <v>5.3845906498816718E-3</v>
          </cell>
        </row>
        <row r="54">
          <cell r="A54" t="str">
            <v>F102M</v>
          </cell>
          <cell r="F54">
            <v>0.47892641266203373</v>
          </cell>
          <cell r="G54">
            <v>0.13716204398147358</v>
          </cell>
          <cell r="H54">
            <v>0.19440410009210901</v>
          </cell>
          <cell r="I54">
            <v>7.5561874688833908E-2</v>
          </cell>
          <cell r="J54">
            <v>6.9967710260687224E-2</v>
          </cell>
          <cell r="K54">
            <v>3.8593267664980863E-2</v>
          </cell>
          <cell r="L54">
            <v>5.3845906498816718E-3</v>
          </cell>
        </row>
        <row r="55">
          <cell r="A55" t="str">
            <v>F104</v>
          </cell>
          <cell r="F55">
            <v>0.47295280704449039</v>
          </cell>
          <cell r="G55">
            <v>0.13700495447080827</v>
          </cell>
          <cell r="H55">
            <v>0.19641502367495325</v>
          </cell>
          <cell r="I55">
            <v>7.6946049690650137E-2</v>
          </cell>
          <cell r="J55">
            <v>7.3895081298718857E-2</v>
          </cell>
          <cell r="K55">
            <v>3.7923875960167962E-2</v>
          </cell>
          <cell r="L55">
            <v>4.8622078602110451E-3</v>
          </cell>
        </row>
        <row r="56">
          <cell r="A56" t="str">
            <v>F104P</v>
          </cell>
          <cell r="F56">
            <v>0.42983005771140514</v>
          </cell>
          <cell r="G56">
            <v>0.13438890576812057</v>
          </cell>
          <cell r="H56">
            <v>0.21435012435854273</v>
          </cell>
          <cell r="I56">
            <v>8.7461977908666708E-2</v>
          </cell>
          <cell r="J56">
            <v>9.6346896046564059E-2</v>
          </cell>
          <cell r="K56">
            <v>3.5271651084402833E-2</v>
          </cell>
          <cell r="L56">
            <v>2.3503871222978921E-3</v>
          </cell>
        </row>
        <row r="57">
          <cell r="A57" t="str">
            <v>F104T</v>
          </cell>
          <cell r="F57">
            <v>0.42974601024889947</v>
          </cell>
          <cell r="G57">
            <v>0.13438453299976469</v>
          </cell>
          <cell r="H57">
            <v>0.2143852403026669</v>
          </cell>
          <cell r="I57">
            <v>8.7482237960593803E-2</v>
          </cell>
          <cell r="J57">
            <v>9.639002929627917E-2</v>
          </cell>
          <cell r="K57">
            <v>3.5266663094929748E-2</v>
          </cell>
          <cell r="L57">
            <v>2.3452860968662774E-3</v>
          </cell>
        </row>
        <row r="58">
          <cell r="A58" t="str">
            <v>F104D</v>
          </cell>
          <cell r="F58">
            <v>0.59995009370041419</v>
          </cell>
          <cell r="G58">
            <v>0.14486810696427424</v>
          </cell>
          <cell r="H58">
            <v>0.14397548333929616</v>
          </cell>
          <cell r="I58">
            <v>4.5926867329907924E-2</v>
          </cell>
          <cell r="J58">
            <v>6.9864686183534943E-3</v>
          </cell>
          <cell r="K58">
            <v>4.6005811043175943E-2</v>
          </cell>
          <cell r="L58">
            <v>1.2287169004577759E-2</v>
          </cell>
        </row>
        <row r="59">
          <cell r="A59" t="str">
            <v>F104R</v>
          </cell>
          <cell r="F59">
            <v>0.84611626700240983</v>
          </cell>
          <cell r="G59">
            <v>0.13698348433153187</v>
          </cell>
          <cell r="H59">
            <v>-1.2776251577294912E-2</v>
          </cell>
          <cell r="I59">
            <v>-6.9797218679564024E-3</v>
          </cell>
          <cell r="J59">
            <v>-8.3584009755610644E-3</v>
          </cell>
          <cell r="K59">
            <v>2.2318095942260138E-2</v>
          </cell>
          <cell r="L59">
            <v>2.2696527144611227E-2</v>
          </cell>
        </row>
        <row r="60">
          <cell r="A60" t="str">
            <v>F104M</v>
          </cell>
          <cell r="F60">
            <v>0.47295280704449039</v>
          </cell>
          <cell r="G60">
            <v>0.13700495447080827</v>
          </cell>
          <cell r="H60">
            <v>0.19641502367495325</v>
          </cell>
          <cell r="I60">
            <v>7.6946049690650137E-2</v>
          </cell>
          <cell r="J60">
            <v>7.3895081298718857E-2</v>
          </cell>
          <cell r="K60">
            <v>3.7923875960167962E-2</v>
          </cell>
          <cell r="L60">
            <v>4.8622078602110451E-3</v>
          </cell>
        </row>
        <row r="61">
          <cell r="A61" t="str">
            <v>F105</v>
          </cell>
          <cell r="F61">
            <v>0.42986524523464781</v>
          </cell>
          <cell r="G61">
            <v>0.13439073648238095</v>
          </cell>
          <cell r="H61">
            <v>0.21433542262855329</v>
          </cell>
          <cell r="I61">
            <v>8.745349578408107E-2</v>
          </cell>
          <cell r="J61">
            <v>9.6328837771136919E-2</v>
          </cell>
          <cell r="K61">
            <v>3.527373936869229E-2</v>
          </cell>
          <cell r="L61">
            <v>2.3525227305076475E-3</v>
          </cell>
        </row>
        <row r="62">
          <cell r="A62" t="str">
            <v>F105P</v>
          </cell>
          <cell r="F62">
            <v>0.42986524523464781</v>
          </cell>
          <cell r="G62">
            <v>0.13439073648238095</v>
          </cell>
          <cell r="H62">
            <v>0.21433542262855329</v>
          </cell>
          <cell r="I62">
            <v>8.7453495784081056E-2</v>
          </cell>
          <cell r="J62">
            <v>9.6328837771136933E-2</v>
          </cell>
          <cell r="K62">
            <v>3.527373936869229E-2</v>
          </cell>
          <cell r="L62">
            <v>2.3525227305076475E-3</v>
          </cell>
        </row>
        <row r="63">
          <cell r="A63" t="str">
            <v>F105T</v>
          </cell>
          <cell r="F63">
            <v>0.42986524523464786</v>
          </cell>
          <cell r="G63">
            <v>0.13439073648238095</v>
          </cell>
          <cell r="H63">
            <v>0.21433542262855326</v>
          </cell>
          <cell r="I63">
            <v>8.745349578408107E-2</v>
          </cell>
          <cell r="J63">
            <v>9.6328837771136919E-2</v>
          </cell>
          <cell r="K63">
            <v>3.527373936869229E-2</v>
          </cell>
          <cell r="L63">
            <v>2.3525227305076471E-3</v>
          </cell>
        </row>
        <row r="64">
          <cell r="A64" t="str">
            <v>F105D</v>
          </cell>
          <cell r="F64">
            <v>0.59745329870602404</v>
          </cell>
          <cell r="G64">
            <v>0.14380828350522429</v>
          </cell>
          <cell r="H64">
            <v>0.14626415249717239</v>
          </cell>
          <cell r="I64">
            <v>4.6839210113588672E-2</v>
          </cell>
          <cell r="J64">
            <v>6.3317935787477967E-3</v>
          </cell>
          <cell r="K64">
            <v>4.6599241178582815E-2</v>
          </cell>
          <cell r="L64">
            <v>1.2704020420659908E-2</v>
          </cell>
        </row>
        <row r="65">
          <cell r="A65" t="str">
            <v>F105R</v>
          </cell>
          <cell r="F65">
            <v>0.59745329870602404</v>
          </cell>
          <cell r="G65">
            <v>0.14380828350522429</v>
          </cell>
          <cell r="H65">
            <v>0.14626415249717239</v>
          </cell>
          <cell r="I65">
            <v>4.6839210113588672E-2</v>
          </cell>
          <cell r="J65">
            <v>6.3317935787477967E-3</v>
          </cell>
          <cell r="K65">
            <v>4.6599241178582815E-2</v>
          </cell>
          <cell r="L65">
            <v>1.2704020420659908E-2</v>
          </cell>
        </row>
        <row r="66">
          <cell r="A66" t="str">
            <v>F105M</v>
          </cell>
          <cell r="F66">
            <v>0.59745329870602404</v>
          </cell>
          <cell r="G66">
            <v>0.14380828350522429</v>
          </cell>
          <cell r="H66">
            <v>0.14626415249717239</v>
          </cell>
          <cell r="I66">
            <v>4.6839210113588672E-2</v>
          </cell>
          <cell r="J66">
            <v>6.3317935787477967E-3</v>
          </cell>
          <cell r="K66">
            <v>4.6599241178582815E-2</v>
          </cell>
          <cell r="L66">
            <v>1.2704020420659908E-2</v>
          </cell>
        </row>
        <row r="67">
          <cell r="A67" t="str">
            <v>F106</v>
          </cell>
          <cell r="F67">
            <v>0.42986524523464786</v>
          </cell>
          <cell r="G67">
            <v>0.13439073648238095</v>
          </cell>
          <cell r="H67">
            <v>0.21433542262855326</v>
          </cell>
          <cell r="I67">
            <v>8.745349578408107E-2</v>
          </cell>
          <cell r="J67">
            <v>9.6328837771136919E-2</v>
          </cell>
          <cell r="K67">
            <v>3.527373936869229E-2</v>
          </cell>
          <cell r="L67">
            <v>2.3525227305076471E-3</v>
          </cell>
        </row>
        <row r="68">
          <cell r="A68" t="str">
            <v>F107</v>
          </cell>
          <cell r="F68">
            <v>0.5292776243670323</v>
          </cell>
          <cell r="G68">
            <v>0.14000622193123374</v>
          </cell>
          <cell r="H68">
            <v>0.17394869119711145</v>
          </cell>
          <cell r="I68">
            <v>6.3357568051234631E-2</v>
          </cell>
          <cell r="J68">
            <v>4.2913427175686511E-2</v>
          </cell>
          <cell r="K68">
            <v>4.2000081664149182E-2</v>
          </cell>
          <cell r="L68">
            <v>8.4963856135521956E-3</v>
          </cell>
        </row>
        <row r="69">
          <cell r="A69" t="str">
            <v>F107P</v>
          </cell>
          <cell r="F69">
            <v>0.42986524523464781</v>
          </cell>
          <cell r="G69">
            <v>0.13439073648238095</v>
          </cell>
          <cell r="H69">
            <v>0.21433542262855329</v>
          </cell>
          <cell r="I69">
            <v>8.7453495784081056E-2</v>
          </cell>
          <cell r="J69">
            <v>9.6328837771136933E-2</v>
          </cell>
          <cell r="K69">
            <v>3.527373936869229E-2</v>
          </cell>
          <cell r="L69">
            <v>2.3525227305076475E-3</v>
          </cell>
        </row>
        <row r="70">
          <cell r="A70" t="str">
            <v>F107T</v>
          </cell>
          <cell r="F70">
            <v>0.42986524523464786</v>
          </cell>
          <cell r="G70">
            <v>0.13439073648238095</v>
          </cell>
          <cell r="H70">
            <v>0.21433542262855326</v>
          </cell>
          <cell r="I70">
            <v>8.745349578408107E-2</v>
          </cell>
          <cell r="J70">
            <v>9.6328837771136919E-2</v>
          </cell>
          <cell r="K70">
            <v>3.527373936869229E-2</v>
          </cell>
          <cell r="L70">
            <v>2.3525227305076471E-3</v>
          </cell>
        </row>
        <row r="71">
          <cell r="A71" t="str">
            <v>F107D</v>
          </cell>
          <cell r="F71">
            <v>0.59736035906626894</v>
          </cell>
          <cell r="G71">
            <v>0.14385199656572417</v>
          </cell>
          <cell r="H71">
            <v>0.14628977039254484</v>
          </cell>
          <cell r="I71">
            <v>4.6855431501592895E-2</v>
          </cell>
          <cell r="J71">
            <v>6.3317935787477967E-3</v>
          </cell>
          <cell r="K71">
            <v>4.6606628474461516E-2</v>
          </cell>
          <cell r="L71">
            <v>1.270402042065991E-2</v>
          </cell>
        </row>
        <row r="72">
          <cell r="A72" t="str">
            <v>F107R</v>
          </cell>
          <cell r="F72">
            <v>0.59736035906626894</v>
          </cell>
          <cell r="G72">
            <v>0.14385199656572417</v>
          </cell>
          <cell r="H72">
            <v>0.14628977039254484</v>
          </cell>
          <cell r="I72">
            <v>4.6855431501592895E-2</v>
          </cell>
          <cell r="J72">
            <v>6.3317935787477967E-3</v>
          </cell>
          <cell r="K72">
            <v>4.6606628474461516E-2</v>
          </cell>
          <cell r="L72">
            <v>1.270402042065991E-2</v>
          </cell>
        </row>
        <row r="73">
          <cell r="A73" t="str">
            <v>F107M</v>
          </cell>
          <cell r="F73">
            <v>0.59736035906626894</v>
          </cell>
          <cell r="G73">
            <v>0.14385199656572417</v>
          </cell>
          <cell r="H73">
            <v>0.14628977039254484</v>
          </cell>
          <cell r="I73">
            <v>4.6855431501592895E-2</v>
          </cell>
          <cell r="J73">
            <v>6.3317935787477967E-3</v>
          </cell>
          <cell r="K73">
            <v>4.6606628474461516E-2</v>
          </cell>
          <cell r="L73">
            <v>1.270402042065991E-2</v>
          </cell>
        </row>
        <row r="74">
          <cell r="A74" t="str">
            <v>F108</v>
          </cell>
          <cell r="F74">
            <v>0.47617372273375363</v>
          </cell>
          <cell r="G74">
            <v>0.13680004473491827</v>
          </cell>
          <cell r="H74">
            <v>0.19498723697422871</v>
          </cell>
          <cell r="I74">
            <v>7.6290610780483492E-2</v>
          </cell>
          <cell r="J74">
            <v>7.2563276452025746E-2</v>
          </cell>
          <cell r="K74">
            <v>3.8022022200734064E-2</v>
          </cell>
          <cell r="L74">
            <v>5.163086123855974E-3</v>
          </cell>
        </row>
        <row r="75">
          <cell r="A75" t="str">
            <v>F110</v>
          </cell>
          <cell r="F75">
            <v>0.47816419073447769</v>
          </cell>
          <cell r="G75">
            <v>0.13540560934316137</v>
          </cell>
          <cell r="H75">
            <v>0.18997542761348274</v>
          </cell>
          <cell r="I75">
            <v>7.6274892546594864E-2</v>
          </cell>
          <cell r="J75">
            <v>8.0101562119373873E-2</v>
          </cell>
          <cell r="K75">
            <v>3.5180967230494881E-2</v>
          </cell>
          <cell r="L75">
            <v>4.8973504124146224E-3</v>
          </cell>
        </row>
        <row r="76">
          <cell r="A76" t="str">
            <v>F118</v>
          </cell>
          <cell r="F76">
            <v>0.51960042268847284</v>
          </cell>
          <cell r="G76">
            <v>0.12444916801379131</v>
          </cell>
          <cell r="H76">
            <v>0.21431269844418616</v>
          </cell>
          <cell r="I76">
            <v>7.1868148593578915E-2</v>
          </cell>
          <cell r="J76">
            <v>0</v>
          </cell>
          <cell r="K76">
            <v>6.6427081999109655E-2</v>
          </cell>
          <cell r="L76">
            <v>3.3424802608610577E-3</v>
          </cell>
        </row>
        <row r="77">
          <cell r="A77" t="str">
            <v>F119</v>
          </cell>
          <cell r="F77">
            <v>0.48908679631744228</v>
          </cell>
          <cell r="G77">
            <v>0.11714086869542226</v>
          </cell>
          <cell r="H77">
            <v>0.20172714746819323</v>
          </cell>
          <cell r="I77">
            <v>6.76476789049371E-2</v>
          </cell>
          <cell r="J77">
            <v>5.8725176190484306E-2</v>
          </cell>
          <cell r="K77">
            <v>6.2526139904892197E-2</v>
          </cell>
          <cell r="L77">
            <v>3.1461925186287766E-3</v>
          </cell>
        </row>
        <row r="78">
          <cell r="A78" t="str">
            <v>F120</v>
          </cell>
          <cell r="F78">
            <v>0.49296736739071106</v>
          </cell>
          <cell r="G78">
            <v>0.11807030181440999</v>
          </cell>
          <cell r="H78">
            <v>0.20332771517734483</v>
          </cell>
          <cell r="I78">
            <v>6.8184417226046651E-2</v>
          </cell>
          <cell r="J78">
            <v>5.1256800677642586E-2</v>
          </cell>
          <cell r="K78">
            <v>6.3022242297483891E-2</v>
          </cell>
          <cell r="L78">
            <v>3.171155416361148E-3</v>
          </cell>
        </row>
        <row r="79">
          <cell r="A79" t="str">
            <v>F121</v>
          </cell>
          <cell r="F79">
            <v>0.52475518528606357</v>
          </cell>
          <cell r="G79">
            <v>0.12548608348878595</v>
          </cell>
          <cell r="H79">
            <v>0.21058477679843932</v>
          </cell>
          <cell r="I79">
            <v>7.0618018159280233E-2</v>
          </cell>
          <cell r="J79">
            <v>0</v>
          </cell>
          <cell r="K79">
            <v>6.5271597706083637E-2</v>
          </cell>
          <cell r="L79">
            <v>3.2843385613472022E-3</v>
          </cell>
        </row>
        <row r="80">
          <cell r="A80" t="str">
            <v>F122</v>
          </cell>
          <cell r="F80">
            <v>0.65486368493393909</v>
          </cell>
          <cell r="G80">
            <v>0.1516582910655746</v>
          </cell>
          <cell r="H80">
            <v>0.1164903771146106</v>
          </cell>
          <cell r="I80">
            <v>3.9064170219363842E-2</v>
          </cell>
          <cell r="J80">
            <v>0</v>
          </cell>
          <cell r="K80">
            <v>3.6106660449309297E-2</v>
          </cell>
          <cell r="L80">
            <v>1.8168162172025944E-3</v>
          </cell>
        </row>
        <row r="81">
          <cell r="A81" t="str">
            <v>F123</v>
          </cell>
          <cell r="F81">
            <v>0.66620236190719417</v>
          </cell>
          <cell r="G81">
            <v>0.15393914287920193</v>
          </cell>
          <cell r="H81">
            <v>0.10829025178924941</v>
          </cell>
          <cell r="I81">
            <v>3.631431997881681E-2</v>
          </cell>
          <cell r="J81">
            <v>0</v>
          </cell>
          <cell r="K81">
            <v>3.3564998656307313E-2</v>
          </cell>
          <cell r="L81">
            <v>1.6889247892303749E-3</v>
          </cell>
        </row>
        <row r="82">
          <cell r="A82" t="str">
            <v>F124</v>
          </cell>
          <cell r="F82">
            <v>0.68534367118150186</v>
          </cell>
          <cell r="G82">
            <v>0.15778954712623047</v>
          </cell>
          <cell r="H82">
            <v>9.4447266817453315E-2</v>
          </cell>
          <cell r="I82">
            <v>3.1672179274350731E-2</v>
          </cell>
          <cell r="J82">
            <v>0</v>
          </cell>
          <cell r="K82">
            <v>2.9274309842674449E-2</v>
          </cell>
          <cell r="L82">
            <v>1.4730257577892918E-3</v>
          </cell>
        </row>
        <row r="83">
          <cell r="A83" t="str">
            <v>F125</v>
          </cell>
          <cell r="F83">
            <v>0.60972399517851661</v>
          </cell>
          <cell r="G83">
            <v>0.13754164143911546</v>
          </cell>
          <cell r="H83">
            <v>0.14977350656959967</v>
          </cell>
          <cell r="I83">
            <v>4.4406492139736395E-2</v>
          </cell>
          <cell r="J83">
            <v>0</v>
          </cell>
          <cell r="K83">
            <v>5.6461547531193833E-2</v>
          </cell>
          <cell r="L83">
            <v>2.0928171418379557E-3</v>
          </cell>
        </row>
        <row r="84">
          <cell r="A84" t="str">
            <v>F126</v>
          </cell>
          <cell r="F84">
            <v>0.72912332436997973</v>
          </cell>
          <cell r="G84">
            <v>0.2051817671624738</v>
          </cell>
          <cell r="H84">
            <v>5.2642085649939711E-2</v>
          </cell>
          <cell r="I84">
            <v>1.3052822817606783E-2</v>
          </cell>
          <cell r="J84">
            <v>0</v>
          </cell>
          <cell r="K84">
            <v>0</v>
          </cell>
          <cell r="L84">
            <v>0</v>
          </cell>
        </row>
        <row r="85">
          <cell r="A85" t="str">
            <v>F127</v>
          </cell>
          <cell r="F85">
            <v>0.66697341841519642</v>
          </cell>
          <cell r="G85">
            <v>0.17167077389870836</v>
          </cell>
          <cell r="H85">
            <v>7.6282926923033179E-2</v>
          </cell>
          <cell r="I85">
            <v>1.5151582404448329E-2</v>
          </cell>
          <cell r="J85">
            <v>9.6275388229389684E-3</v>
          </cell>
          <cell r="K85">
            <v>6.0293759535674653E-2</v>
          </cell>
          <cell r="L85">
            <v>0</v>
          </cell>
        </row>
        <row r="86">
          <cell r="A86" t="str">
            <v>F128</v>
          </cell>
          <cell r="F86">
            <v>0</v>
          </cell>
          <cell r="G86">
            <v>0</v>
          </cell>
          <cell r="H86">
            <v>0</v>
          </cell>
          <cell r="I86">
            <v>0</v>
          </cell>
          <cell r="J86">
            <v>0</v>
          </cell>
          <cell r="K86">
            <v>0</v>
          </cell>
          <cell r="L86">
            <v>1</v>
          </cell>
        </row>
        <row r="87">
          <cell r="A87" t="str">
            <v>F129</v>
          </cell>
          <cell r="F87">
            <v>0.14285714285714285</v>
          </cell>
          <cell r="G87">
            <v>0.14285714285714285</v>
          </cell>
          <cell r="H87">
            <v>0.14285714285714285</v>
          </cell>
          <cell r="I87">
            <v>0.14285714285714285</v>
          </cell>
          <cell r="J87">
            <v>0.14285714285714285</v>
          </cell>
          <cell r="K87">
            <v>0.14285714285714285</v>
          </cell>
          <cell r="L87">
            <v>0.14285714285714285</v>
          </cell>
        </row>
        <row r="88">
          <cell r="A88" t="str">
            <v>F130</v>
          </cell>
          <cell r="F88">
            <v>0</v>
          </cell>
          <cell r="G88">
            <v>0</v>
          </cell>
          <cell r="H88">
            <v>0</v>
          </cell>
          <cell r="I88">
            <v>0</v>
          </cell>
          <cell r="J88">
            <v>0</v>
          </cell>
          <cell r="K88">
            <v>0</v>
          </cell>
          <cell r="L88">
            <v>1</v>
          </cell>
        </row>
        <row r="89">
          <cell r="A89" t="str">
            <v>F131</v>
          </cell>
          <cell r="F89">
            <v>0.57256725617947102</v>
          </cell>
          <cell r="G89">
            <v>0.140663854852349</v>
          </cell>
          <cell r="H89">
            <v>0.14984059537238159</v>
          </cell>
          <cell r="I89">
            <v>4.8539858290419138E-2</v>
          </cell>
          <cell r="J89">
            <v>1.7509467923886666E-2</v>
          </cell>
          <cell r="K89">
            <v>4.8536775555039928E-2</v>
          </cell>
          <cell r="L89">
            <v>2.2342191826452657E-2</v>
          </cell>
        </row>
        <row r="90">
          <cell r="A90" t="str">
            <v>F132</v>
          </cell>
          <cell r="F90">
            <v>0.57516277033692442</v>
          </cell>
          <cell r="G90">
            <v>0.13562591127072363</v>
          </cell>
          <cell r="H90">
            <v>0.17413003734860419</v>
          </cell>
          <cell r="I90">
            <v>5.8393195968432454E-2</v>
          </cell>
          <cell r="J90">
            <v>0</v>
          </cell>
          <cell r="K90">
            <v>5.3972304737118316E-2</v>
          </cell>
          <cell r="L90">
            <v>2.7157803381972082E-3</v>
          </cell>
        </row>
        <row r="91">
          <cell r="A91" t="str">
            <v>F133</v>
          </cell>
          <cell r="F91">
            <v>0.6773870575692239</v>
          </cell>
          <cell r="G91">
            <v>0.15618902030721074</v>
          </cell>
          <cell r="H91">
            <v>0.10020148566856353</v>
          </cell>
          <cell r="I91">
            <v>3.3601813208474621E-2</v>
          </cell>
          <cell r="J91">
            <v>0</v>
          </cell>
          <cell r="K91">
            <v>3.1057853096239835E-2</v>
          </cell>
          <cell r="L91">
            <v>1.5627701502874314E-3</v>
          </cell>
        </row>
        <row r="92">
          <cell r="A92" t="str">
            <v>F134</v>
          </cell>
          <cell r="F92">
            <v>0.60938333284445156</v>
          </cell>
          <cell r="G92">
            <v>0.15127023742687867</v>
          </cell>
          <cell r="H92">
            <v>0.14607771096794875</v>
          </cell>
          <cell r="I92">
            <v>4.7325321050684287E-2</v>
          </cell>
          <cell r="J92">
            <v>0</v>
          </cell>
          <cell r="K92">
            <v>4.3742367705140374E-2</v>
          </cell>
          <cell r="L92">
            <v>2.2010300048964596E-3</v>
          </cell>
        </row>
        <row r="93">
          <cell r="A93" t="str">
            <v>F135</v>
          </cell>
          <cell r="F93">
            <v>0.67698352554098762</v>
          </cell>
          <cell r="G93">
            <v>0.16344251137004384</v>
          </cell>
          <cell r="H93">
            <v>0.10187241572995405</v>
          </cell>
          <cell r="I93">
            <v>3.532392287050734E-2</v>
          </cell>
          <cell r="J93">
            <v>0</v>
          </cell>
          <cell r="K93">
            <v>2.1305570060831464E-2</v>
          </cell>
          <cell r="L93">
            <v>1.0720544276756879E-3</v>
          </cell>
        </row>
        <row r="94">
          <cell r="A94" t="str">
            <v>F136</v>
          </cell>
          <cell r="F94">
            <v>0.83505265355627201</v>
          </cell>
          <cell r="G94">
            <v>0.10693770221459453</v>
          </cell>
          <cell r="H94">
            <v>1.4697787523554297E-2</v>
          </cell>
          <cell r="I94">
            <v>6.6615007792438985E-3</v>
          </cell>
          <cell r="J94">
            <v>3.2907007003777819E-3</v>
          </cell>
          <cell r="K94">
            <v>2.1760603571391094E-2</v>
          </cell>
          <cell r="L94">
            <v>1.1599051654566457E-2</v>
          </cell>
        </row>
        <row r="95">
          <cell r="A95" t="str">
            <v>F137</v>
          </cell>
          <cell r="F95">
            <v>0.45415174896895161</v>
          </cell>
          <cell r="G95">
            <v>0.13418198337975523</v>
          </cell>
          <cell r="H95">
            <v>0.20272061818526763</v>
          </cell>
          <cell r="I95">
            <v>8.1813884037166995E-2</v>
          </cell>
          <cell r="J95">
            <v>8.7360462182249077E-2</v>
          </cell>
          <cell r="K95">
            <v>3.577666059783409E-2</v>
          </cell>
          <cell r="L95">
            <v>3.9946426487754236E-3</v>
          </cell>
        </row>
        <row r="96">
          <cell r="A96" t="str">
            <v>F137P</v>
          </cell>
          <cell r="F96">
            <v>0.43049019662642118</v>
          </cell>
          <cell r="G96">
            <v>0.13443827545223622</v>
          </cell>
          <cell r="H96">
            <v>0.21400821576859527</v>
          </cell>
          <cell r="I96">
            <v>8.7298932966942189E-2</v>
          </cell>
          <cell r="J96">
            <v>9.6095383433024623E-2</v>
          </cell>
          <cell r="K96">
            <v>3.5278775770861692E-2</v>
          </cell>
          <cell r="L96">
            <v>2.3902199819187194E-3</v>
          </cell>
        </row>
        <row r="97">
          <cell r="A97" t="str">
            <v>F137T</v>
          </cell>
          <cell r="F97">
            <v>0.43032098374619221</v>
          </cell>
          <cell r="G97">
            <v>0.13456985919929187</v>
          </cell>
          <cell r="H97">
            <v>0.21411518171597799</v>
          </cell>
          <cell r="I97">
            <v>8.729866265854648E-2</v>
          </cell>
          <cell r="J97">
            <v>9.5949756004378675E-2</v>
          </cell>
          <cell r="K97">
            <v>3.5342904391623256E-2</v>
          </cell>
          <cell r="L97">
            <v>2.4026522839894755E-3</v>
          </cell>
        </row>
        <row r="98">
          <cell r="A98" t="str">
            <v>F137D</v>
          </cell>
          <cell r="F98">
            <v>0.57204198774600867</v>
          </cell>
          <cell r="G98">
            <v>0.14091919036902931</v>
          </cell>
          <cell r="H98">
            <v>0.15125635447672944</v>
          </cell>
          <cell r="I98">
            <v>4.9255626901387961E-2</v>
          </cell>
          <cell r="J98">
            <v>1.842157638575468E-2</v>
          </cell>
          <cell r="K98">
            <v>4.775805755414058E-2</v>
          </cell>
          <cell r="L98">
            <v>2.0347206566949428E-2</v>
          </cell>
        </row>
        <row r="99">
          <cell r="A99" t="str">
            <v>F137R</v>
          </cell>
          <cell r="F99">
            <v>0.83124587474272482</v>
          </cell>
          <cell r="G99">
            <v>0.10829998426836787</v>
          </cell>
          <cell r="H99">
            <v>1.4600318195387124E-2</v>
          </cell>
          <cell r="I99">
            <v>6.2478327944172508E-3</v>
          </cell>
          <cell r="J99">
            <v>3.2761606263194821E-3</v>
          </cell>
          <cell r="K99">
            <v>2.3637825347459718E-2</v>
          </cell>
          <cell r="L99">
            <v>1.2692004025323627E-2</v>
          </cell>
        </row>
        <row r="100">
          <cell r="A100" t="str">
            <v>F137M</v>
          </cell>
          <cell r="F100">
            <v>0.43598816421050829</v>
          </cell>
          <cell r="G100">
            <v>0.15137003475358252</v>
          </cell>
          <cell r="H100">
            <v>0.20857948232748455</v>
          </cell>
          <cell r="I100">
            <v>8.1156031862701622E-2</v>
          </cell>
          <cell r="J100">
            <v>7.762095876894376E-2</v>
          </cell>
          <cell r="K100">
            <v>4.0152346221692635E-2</v>
          </cell>
          <cell r="L100">
            <v>5.1329818550867393E-3</v>
          </cell>
        </row>
        <row r="101">
          <cell r="A101" t="str">
            <v>F138</v>
          </cell>
          <cell r="F101">
            <v>0.4533905273147642</v>
          </cell>
          <cell r="G101">
            <v>0.13386358118608524</v>
          </cell>
          <cell r="H101">
            <v>0.20297500599582491</v>
          </cell>
          <cell r="I101">
            <v>8.2081982147810789E-2</v>
          </cell>
          <cell r="J101">
            <v>8.8138803616572794E-2</v>
          </cell>
          <cell r="K101">
            <v>3.5621238434887105E-2</v>
          </cell>
          <cell r="L101">
            <v>3.9288613040549163E-3</v>
          </cell>
        </row>
        <row r="102">
          <cell r="A102" t="str">
            <v>F138P</v>
          </cell>
          <cell r="F102">
            <v>0.42986524523464781</v>
          </cell>
          <cell r="G102">
            <v>0.13439073648238095</v>
          </cell>
          <cell r="H102">
            <v>0.21433542262855326</v>
          </cell>
          <cell r="I102">
            <v>8.7453495784081056E-2</v>
          </cell>
          <cell r="J102">
            <v>9.6328837771136905E-2</v>
          </cell>
          <cell r="K102">
            <v>3.527373936869229E-2</v>
          </cell>
          <cell r="L102">
            <v>2.3525227305076467E-3</v>
          </cell>
        </row>
        <row r="103">
          <cell r="A103" t="str">
            <v>F138T</v>
          </cell>
          <cell r="F103">
            <v>0.42986524523464781</v>
          </cell>
          <cell r="G103">
            <v>0.13439073648238095</v>
          </cell>
          <cell r="H103">
            <v>0.21433542262855326</v>
          </cell>
          <cell r="I103">
            <v>8.7453495784081084E-2</v>
          </cell>
          <cell r="J103">
            <v>9.6328837771136933E-2</v>
          </cell>
          <cell r="K103">
            <v>3.527373936869229E-2</v>
          </cell>
          <cell r="L103">
            <v>2.3525227305076471E-3</v>
          </cell>
        </row>
        <row r="104">
          <cell r="A104" t="str">
            <v>F138D</v>
          </cell>
          <cell r="F104">
            <v>0.57256725617947113</v>
          </cell>
          <cell r="G104">
            <v>0.140663854852349</v>
          </cell>
          <cell r="H104">
            <v>0.14984059537238159</v>
          </cell>
          <cell r="I104">
            <v>4.8539858290419118E-2</v>
          </cell>
          <cell r="J104">
            <v>1.7509467923886662E-2</v>
          </cell>
          <cell r="K104">
            <v>4.8536775555039921E-2</v>
          </cell>
          <cell r="L104">
            <v>2.234219182645265E-2</v>
          </cell>
        </row>
        <row r="105">
          <cell r="A105" t="str">
            <v>F138R</v>
          </cell>
          <cell r="F105">
            <v>0.83026098440521501</v>
          </cell>
          <cell r="G105">
            <v>0.1104614228462788</v>
          </cell>
          <cell r="H105">
            <v>1.4008625406088783E-2</v>
          </cell>
          <cell r="I105">
            <v>6.0292579463440974E-3</v>
          </cell>
          <cell r="J105">
            <v>2.9560080992653086E-3</v>
          </cell>
          <cell r="K105">
            <v>2.3570773953758024E-2</v>
          </cell>
          <cell r="L105">
            <v>1.2712927343050056E-2</v>
          </cell>
        </row>
        <row r="106">
          <cell r="A106" t="str">
            <v>F138M</v>
          </cell>
          <cell r="F106">
            <v>0</v>
          </cell>
          <cell r="G106">
            <v>0</v>
          </cell>
          <cell r="H106">
            <v>0</v>
          </cell>
          <cell r="I106">
            <v>0</v>
          </cell>
          <cell r="J106">
            <v>0</v>
          </cell>
          <cell r="K106">
            <v>0</v>
          </cell>
          <cell r="L106">
            <v>0</v>
          </cell>
        </row>
        <row r="107">
          <cell r="A107" t="str">
            <v>F140</v>
          </cell>
          <cell r="F107">
            <v>0.46241974758308457</v>
          </cell>
          <cell r="G107">
            <v>0.13523585560844845</v>
          </cell>
          <cell r="H107">
            <v>0.19985812570903425</v>
          </cell>
          <cell r="I107">
            <v>7.971549878360816E-2</v>
          </cell>
          <cell r="J107">
            <v>8.1624683687206281E-2</v>
          </cell>
          <cell r="K107">
            <v>3.664414460305479E-2</v>
          </cell>
          <cell r="L107">
            <v>4.5019440255632979E-3</v>
          </cell>
        </row>
        <row r="108">
          <cell r="A108" t="str">
            <v>F140P</v>
          </cell>
          <cell r="F108">
            <v>0.43033769914461051</v>
          </cell>
          <cell r="G108">
            <v>0.13442506650887642</v>
          </cell>
          <cell r="H108">
            <v>0.21408800676012385</v>
          </cell>
          <cell r="I108">
            <v>8.7337116630877079E-2</v>
          </cell>
          <cell r="J108">
            <v>9.615443154957018E-2</v>
          </cell>
          <cell r="K108">
            <v>3.5276904448022478E-2</v>
          </cell>
          <cell r="L108">
            <v>2.380774957919322E-3</v>
          </cell>
        </row>
        <row r="109">
          <cell r="A109" t="str">
            <v>F140T</v>
          </cell>
          <cell r="F109">
            <v>0.43027671653550809</v>
          </cell>
          <cell r="G109">
            <v>0.13425815223461465</v>
          </cell>
          <cell r="H109">
            <v>0.21434113716743269</v>
          </cell>
          <cell r="I109">
            <v>8.7420527966796849E-2</v>
          </cell>
          <cell r="J109">
            <v>9.6176143078307907E-2</v>
          </cell>
          <cell r="K109">
            <v>3.5150013236406909E-2</v>
          </cell>
          <cell r="L109">
            <v>2.3773097809329275E-3</v>
          </cell>
        </row>
        <row r="110">
          <cell r="A110" t="str">
            <v>F140D</v>
          </cell>
          <cell r="F110">
            <v>0.59152177249186577</v>
          </cell>
          <cell r="G110">
            <v>0.1432428769550104</v>
          </cell>
          <cell r="H110">
            <v>0.14633940528816852</v>
          </cell>
          <cell r="I110">
            <v>4.6999101034744473E-2</v>
          </cell>
          <cell r="J110">
            <v>1.0008155355713767E-2</v>
          </cell>
          <cell r="K110">
            <v>4.6609882332357751E-2</v>
          </cell>
          <cell r="L110">
            <v>1.5278806542139232E-2</v>
          </cell>
        </row>
        <row r="111">
          <cell r="A111" t="str">
            <v>F140R</v>
          </cell>
          <cell r="F111">
            <v>0.83057601723824825</v>
          </cell>
          <cell r="G111">
            <v>0.10997574782560569</v>
          </cell>
          <cell r="H111">
            <v>1.2455778229266195E-2</v>
          </cell>
          <cell r="I111">
            <v>6.3326718468299211E-3</v>
          </cell>
          <cell r="J111">
            <v>3.2408672814353348E-3</v>
          </cell>
          <cell r="K111">
            <v>2.3511794175539873E-2</v>
          </cell>
          <cell r="L111">
            <v>1.3907123403074812E-2</v>
          </cell>
        </row>
        <row r="112">
          <cell r="A112" t="str">
            <v>F140M</v>
          </cell>
          <cell r="F112">
            <v>0.43577466082150823</v>
          </cell>
          <cell r="G112">
            <v>0.15077797437551177</v>
          </cell>
          <cell r="H112">
            <v>0.20878018933765491</v>
          </cell>
          <cell r="I112">
            <v>8.1375621554255761E-2</v>
          </cell>
          <cell r="J112">
            <v>7.8273293967844548E-2</v>
          </cell>
          <cell r="K112">
            <v>3.9982231428271231E-2</v>
          </cell>
          <cell r="L112">
            <v>5.0360285149536775E-3</v>
          </cell>
        </row>
        <row r="113">
          <cell r="A113" t="str">
            <v>F141</v>
          </cell>
          <cell r="F113">
            <v>0.42712640684235703</v>
          </cell>
          <cell r="G113">
            <v>0.14740305355529393</v>
          </cell>
          <cell r="H113">
            <v>0.21597284429201694</v>
          </cell>
          <cell r="I113">
            <v>8.4277112295327056E-2</v>
          </cell>
          <cell r="J113">
            <v>7.7852073532745689E-2</v>
          </cell>
          <cell r="K113">
            <v>4.1942622032826497E-2</v>
          </cell>
          <cell r="L113">
            <v>5.4258874494327028E-3</v>
          </cell>
        </row>
      </sheetData>
      <sheetData sheetId="32">
        <row r="3">
          <cell r="D3" t="str">
            <v>Commission</v>
          </cell>
          <cell r="E3" t="str">
            <v>MSP</v>
          </cell>
          <cell r="F3" t="str">
            <v>WCA</v>
          </cell>
          <cell r="G3" t="str">
            <v>Option-4</v>
          </cell>
        </row>
        <row r="4">
          <cell r="D4" t="str">
            <v xml:space="preserve">Peak Credit </v>
          </cell>
          <cell r="E4" t="str">
            <v>Option</v>
          </cell>
          <cell r="F4" t="str">
            <v>Method</v>
          </cell>
          <cell r="G4" t="str">
            <v>(Undefined)</v>
          </cell>
        </row>
        <row r="6">
          <cell r="D6" t="str">
            <v>COS
Factor</v>
          </cell>
          <cell r="E6" t="str">
            <v>COS
Factor</v>
          </cell>
          <cell r="F6" t="str">
            <v>COS
Factor</v>
          </cell>
          <cell r="G6" t="str">
            <v>COS
Factor</v>
          </cell>
        </row>
        <row r="7">
          <cell r="D7" t="str">
            <v>A</v>
          </cell>
          <cell r="E7" t="str">
            <v>A</v>
          </cell>
          <cell r="F7" t="str">
            <v>A</v>
          </cell>
          <cell r="G7" t="str">
            <v>A</v>
          </cell>
        </row>
        <row r="9">
          <cell r="D9" t="str">
            <v>A</v>
          </cell>
          <cell r="E9" t="str">
            <v>A</v>
          </cell>
          <cell r="F9" t="str">
            <v>A</v>
          </cell>
          <cell r="G9" t="str">
            <v>A</v>
          </cell>
        </row>
        <row r="10">
          <cell r="D10" t="str">
            <v>F10</v>
          </cell>
          <cell r="E10" t="str">
            <v>F10</v>
          </cell>
          <cell r="F10" t="str">
            <v>F10</v>
          </cell>
          <cell r="G10" t="str">
            <v>F10</v>
          </cell>
        </row>
        <row r="11">
          <cell r="D11" t="str">
            <v>F10</v>
          </cell>
          <cell r="E11" t="str">
            <v>F30</v>
          </cell>
          <cell r="F11" t="str">
            <v>F10</v>
          </cell>
          <cell r="G11" t="str">
            <v>F30</v>
          </cell>
        </row>
        <row r="14">
          <cell r="D14" t="str">
            <v>A</v>
          </cell>
          <cell r="E14" t="str">
            <v>A</v>
          </cell>
          <cell r="F14" t="str">
            <v>A</v>
          </cell>
          <cell r="G14" t="str">
            <v>A</v>
          </cell>
        </row>
        <row r="16">
          <cell r="D16" t="str">
            <v>A</v>
          </cell>
          <cell r="E16" t="str">
            <v>A</v>
          </cell>
          <cell r="F16" t="str">
            <v>A</v>
          </cell>
          <cell r="G16" t="str">
            <v>A</v>
          </cell>
        </row>
        <row r="18">
          <cell r="D18" t="str">
            <v>A</v>
          </cell>
          <cell r="E18" t="str">
            <v>A</v>
          </cell>
          <cell r="F18" t="str">
            <v>A</v>
          </cell>
          <cell r="G18" t="str">
            <v>A</v>
          </cell>
        </row>
        <row r="19">
          <cell r="D19" t="str">
            <v>F10</v>
          </cell>
          <cell r="E19" t="str">
            <v>F10</v>
          </cell>
          <cell r="F19" t="str">
            <v>F10</v>
          </cell>
          <cell r="G19" t="str">
            <v>F10</v>
          </cell>
        </row>
        <row r="24">
          <cell r="D24" t="str">
            <v>F10</v>
          </cell>
          <cell r="E24" t="str">
            <v>F30</v>
          </cell>
          <cell r="F24" t="str">
            <v>F10</v>
          </cell>
          <cell r="G24" t="str">
            <v>F30</v>
          </cell>
        </row>
        <row r="28">
          <cell r="D28" t="str">
            <v>F10</v>
          </cell>
          <cell r="E28" t="str">
            <v>F30</v>
          </cell>
          <cell r="F28" t="str">
            <v>F10</v>
          </cell>
          <cell r="G28" t="str">
            <v>F30</v>
          </cell>
        </row>
        <row r="29">
          <cell r="D29" t="str">
            <v>F10</v>
          </cell>
          <cell r="E29" t="str">
            <v>F30</v>
          </cell>
          <cell r="F29" t="str">
            <v>F10</v>
          </cell>
          <cell r="G29" t="str">
            <v>F30</v>
          </cell>
        </row>
        <row r="32">
          <cell r="D32" t="str">
            <v>F11</v>
          </cell>
          <cell r="E32" t="str">
            <v>F11</v>
          </cell>
          <cell r="F32" t="str">
            <v>F11</v>
          </cell>
          <cell r="G32" t="str">
            <v>F11</v>
          </cell>
        </row>
        <row r="33">
          <cell r="D33" t="str">
            <v>F10</v>
          </cell>
          <cell r="E33" t="str">
            <v>F10</v>
          </cell>
          <cell r="F33" t="str">
            <v>F10</v>
          </cell>
          <cell r="G33" t="str">
            <v>F10</v>
          </cell>
        </row>
        <row r="35">
          <cell r="D35" t="str">
            <v>F140x</v>
          </cell>
          <cell r="E35" t="str">
            <v>F140x</v>
          </cell>
          <cell r="F35" t="str">
            <v>F140x</v>
          </cell>
          <cell r="G35" t="str">
            <v>F140x</v>
          </cell>
        </row>
        <row r="37">
          <cell r="D37" t="str">
            <v>A</v>
          </cell>
          <cell r="E37" t="str">
            <v>A</v>
          </cell>
          <cell r="F37" t="str">
            <v>A</v>
          </cell>
          <cell r="G37" t="str">
            <v>A</v>
          </cell>
        </row>
        <row r="42">
          <cell r="D42" t="str">
            <v>A</v>
          </cell>
          <cell r="E42" t="str">
            <v>A</v>
          </cell>
          <cell r="F42" t="str">
            <v>A</v>
          </cell>
          <cell r="G42" t="str">
            <v>A</v>
          </cell>
        </row>
        <row r="43">
          <cell r="D43" t="str">
            <v>F40</v>
          </cell>
          <cell r="E43" t="str">
            <v>F40</v>
          </cell>
          <cell r="F43" t="str">
            <v>F40</v>
          </cell>
          <cell r="G43" t="str">
            <v>F40</v>
          </cell>
        </row>
        <row r="46">
          <cell r="D46" t="str">
            <v>A</v>
          </cell>
          <cell r="E46" t="str">
            <v>A</v>
          </cell>
          <cell r="F46" t="str">
            <v>A</v>
          </cell>
          <cell r="G46" t="str">
            <v>A</v>
          </cell>
        </row>
        <row r="47">
          <cell r="D47" t="str">
            <v>F10</v>
          </cell>
          <cell r="E47" t="str">
            <v>F10</v>
          </cell>
          <cell r="F47" t="str">
            <v>F10</v>
          </cell>
          <cell r="G47" t="str">
            <v>F10</v>
          </cell>
        </row>
        <row r="48">
          <cell r="D48" t="str">
            <v>F40</v>
          </cell>
          <cell r="E48" t="str">
            <v>F40</v>
          </cell>
          <cell r="F48" t="str">
            <v>F40</v>
          </cell>
          <cell r="G48" t="str">
            <v>F40</v>
          </cell>
        </row>
        <row r="51">
          <cell r="D51" t="str">
            <v>F10</v>
          </cell>
          <cell r="E51" t="str">
            <v>F10</v>
          </cell>
          <cell r="F51" t="str">
            <v>F10</v>
          </cell>
          <cell r="G51" t="str">
            <v>F10</v>
          </cell>
        </row>
        <row r="53">
          <cell r="D53" t="str">
            <v>A</v>
          </cell>
          <cell r="E53" t="str">
            <v>A</v>
          </cell>
          <cell r="F53" t="str">
            <v>A</v>
          </cell>
          <cell r="G53" t="str">
            <v>A</v>
          </cell>
        </row>
        <row r="54">
          <cell r="D54" t="str">
            <v>F10</v>
          </cell>
          <cell r="E54" t="str">
            <v>F10</v>
          </cell>
          <cell r="F54" t="str">
            <v>F10</v>
          </cell>
          <cell r="G54" t="str">
            <v>F10</v>
          </cell>
        </row>
        <row r="55">
          <cell r="D55" t="str">
            <v>F10</v>
          </cell>
          <cell r="E55" t="str">
            <v>F10</v>
          </cell>
          <cell r="F55" t="str">
            <v>F10</v>
          </cell>
          <cell r="G55" t="str">
            <v>F10</v>
          </cell>
        </row>
        <row r="56">
          <cell r="D56" t="str">
            <v>F10</v>
          </cell>
          <cell r="E56" t="str">
            <v>F10</v>
          </cell>
          <cell r="F56" t="str">
            <v>F10</v>
          </cell>
          <cell r="G56" t="str">
            <v>F10</v>
          </cell>
        </row>
        <row r="57">
          <cell r="D57" t="str">
            <v>F40</v>
          </cell>
          <cell r="E57" t="str">
            <v>F40</v>
          </cell>
          <cell r="F57" t="str">
            <v>F40</v>
          </cell>
          <cell r="G57" t="str">
            <v>F40</v>
          </cell>
        </row>
        <row r="60">
          <cell r="D60" t="str">
            <v>A</v>
          </cell>
          <cell r="E60" t="str">
            <v>A</v>
          </cell>
          <cell r="F60" t="str">
            <v>A</v>
          </cell>
          <cell r="G60" t="str">
            <v>A</v>
          </cell>
        </row>
        <row r="61">
          <cell r="D61" t="str">
            <v>F10</v>
          </cell>
          <cell r="E61" t="str">
            <v>F10</v>
          </cell>
          <cell r="F61" t="str">
            <v>F10</v>
          </cell>
          <cell r="G61" t="str">
            <v>F10</v>
          </cell>
        </row>
        <row r="62">
          <cell r="D62" t="str">
            <v>F10</v>
          </cell>
          <cell r="E62" t="str">
            <v>F10</v>
          </cell>
          <cell r="F62" t="str">
            <v>F10</v>
          </cell>
          <cell r="G62" t="str">
            <v>F10</v>
          </cell>
        </row>
        <row r="63">
          <cell r="D63" t="str">
            <v>F10</v>
          </cell>
          <cell r="E63" t="str">
            <v>F10</v>
          </cell>
          <cell r="F63" t="str">
            <v>F10</v>
          </cell>
          <cell r="G63" t="str">
            <v>F10</v>
          </cell>
        </row>
        <row r="64">
          <cell r="D64" t="str">
            <v>F40</v>
          </cell>
          <cell r="E64" t="str">
            <v>F40</v>
          </cell>
          <cell r="F64" t="str">
            <v>F40</v>
          </cell>
          <cell r="G64" t="str">
            <v>F40</v>
          </cell>
        </row>
        <row r="65">
          <cell r="D65" t="str">
            <v>F10</v>
          </cell>
          <cell r="E65" t="str">
            <v>F10</v>
          </cell>
          <cell r="F65" t="str">
            <v>F10</v>
          </cell>
          <cell r="G65" t="str">
            <v>F10</v>
          </cell>
        </row>
        <row r="66">
          <cell r="D66" t="str">
            <v>F10</v>
          </cell>
          <cell r="E66" t="str">
            <v>F10</v>
          </cell>
          <cell r="F66" t="str">
            <v>F10</v>
          </cell>
          <cell r="G66" t="str">
            <v>F10</v>
          </cell>
        </row>
        <row r="74">
          <cell r="D74" t="str">
            <v>F10</v>
          </cell>
          <cell r="E74" t="str">
            <v>F10</v>
          </cell>
          <cell r="F74" t="str">
            <v>F10</v>
          </cell>
          <cell r="G74" t="str">
            <v>F10</v>
          </cell>
        </row>
        <row r="75">
          <cell r="D75" t="str">
            <v>F10</v>
          </cell>
          <cell r="E75" t="str">
            <v>F10</v>
          </cell>
          <cell r="F75" t="str">
            <v>F10</v>
          </cell>
          <cell r="G75" t="str">
            <v>F10</v>
          </cell>
        </row>
        <row r="76">
          <cell r="D76" t="str">
            <v>F10</v>
          </cell>
          <cell r="E76" t="str">
            <v>F10</v>
          </cell>
          <cell r="F76" t="str">
            <v>F10</v>
          </cell>
          <cell r="G76" t="str">
            <v>F10</v>
          </cell>
        </row>
        <row r="77">
          <cell r="D77" t="str">
            <v>F10</v>
          </cell>
          <cell r="E77" t="str">
            <v>F10</v>
          </cell>
          <cell r="F77" t="str">
            <v>F10</v>
          </cell>
          <cell r="G77" t="str">
            <v>F10</v>
          </cell>
        </row>
        <row r="78">
          <cell r="D78" t="str">
            <v>F10</v>
          </cell>
          <cell r="E78" t="str">
            <v>F10</v>
          </cell>
          <cell r="F78" t="str">
            <v>F10</v>
          </cell>
          <cell r="G78" t="str">
            <v>F10</v>
          </cell>
        </row>
        <row r="79">
          <cell r="D79" t="str">
            <v>F10</v>
          </cell>
          <cell r="E79" t="str">
            <v>F10</v>
          </cell>
          <cell r="F79" t="str">
            <v>F10</v>
          </cell>
          <cell r="G79" t="str">
            <v>F10</v>
          </cell>
        </row>
        <row r="84">
          <cell r="D84" t="str">
            <v>F80</v>
          </cell>
          <cell r="E84" t="str">
            <v>F80</v>
          </cell>
          <cell r="F84" t="str">
            <v>F80</v>
          </cell>
          <cell r="G84" t="str">
            <v>F80</v>
          </cell>
        </row>
        <row r="91">
          <cell r="D91" t="str">
            <v>C</v>
          </cell>
          <cell r="E91" t="str">
            <v>C</v>
          </cell>
          <cell r="F91" t="str">
            <v>C</v>
          </cell>
          <cell r="G91" t="str">
            <v>C</v>
          </cell>
        </row>
        <row r="92">
          <cell r="D92" t="str">
            <v>COS
Factor</v>
          </cell>
          <cell r="E92" t="str">
            <v>COS
Factor</v>
          </cell>
          <cell r="F92" t="str">
            <v>COS
Factor</v>
          </cell>
          <cell r="G92" t="str">
            <v>COS
Factor</v>
          </cell>
        </row>
        <row r="93">
          <cell r="D93" t="str">
            <v>F10</v>
          </cell>
          <cell r="E93" t="str">
            <v>F10</v>
          </cell>
          <cell r="F93" t="str">
            <v>F10</v>
          </cell>
          <cell r="G93" t="str">
            <v>F10</v>
          </cell>
        </row>
        <row r="94">
          <cell r="D94" t="str">
            <v>F10</v>
          </cell>
          <cell r="E94" t="str">
            <v>F10</v>
          </cell>
          <cell r="F94" t="str">
            <v>F10</v>
          </cell>
          <cell r="G94" t="str">
            <v>F10</v>
          </cell>
        </row>
        <row r="95">
          <cell r="D95" t="str">
            <v>F10</v>
          </cell>
          <cell r="E95" t="str">
            <v>F10</v>
          </cell>
          <cell r="F95" t="str">
            <v>F10</v>
          </cell>
          <cell r="G95" t="str">
            <v>F10</v>
          </cell>
        </row>
        <row r="98">
          <cell r="D98" t="str">
            <v>F10</v>
          </cell>
          <cell r="E98" t="str">
            <v>F30</v>
          </cell>
          <cell r="F98" t="str">
            <v>F10</v>
          </cell>
          <cell r="G98" t="str">
            <v>F30</v>
          </cell>
        </row>
        <row r="99">
          <cell r="D99" t="str">
            <v>F10</v>
          </cell>
          <cell r="E99" t="str">
            <v>F32</v>
          </cell>
          <cell r="F99" t="str">
            <v>F10</v>
          </cell>
          <cell r="G99" t="str">
            <v>F30</v>
          </cell>
        </row>
        <row r="100">
          <cell r="D100" t="str">
            <v>F10</v>
          </cell>
          <cell r="E100" t="str">
            <v>F33</v>
          </cell>
          <cell r="F100" t="str">
            <v>F10</v>
          </cell>
          <cell r="G100" t="str">
            <v>F30</v>
          </cell>
        </row>
        <row r="101">
          <cell r="D101" t="str">
            <v>F10</v>
          </cell>
          <cell r="E101" t="str">
            <v>F33</v>
          </cell>
          <cell r="F101" t="str">
            <v>F10</v>
          </cell>
          <cell r="G101" t="str">
            <v>F30</v>
          </cell>
        </row>
        <row r="104">
          <cell r="D104" t="str">
            <v>F10</v>
          </cell>
          <cell r="E104" t="str">
            <v>F33</v>
          </cell>
          <cell r="F104" t="str">
            <v>F10</v>
          </cell>
          <cell r="G104" t="str">
            <v>F30</v>
          </cell>
        </row>
        <row r="108">
          <cell r="D108" t="str">
            <v>F10</v>
          </cell>
          <cell r="E108" t="str">
            <v>F10</v>
          </cell>
          <cell r="F108" t="str">
            <v>F10</v>
          </cell>
          <cell r="G108" t="str">
            <v>F10</v>
          </cell>
        </row>
        <row r="109">
          <cell r="D109" t="str">
            <v>F10</v>
          </cell>
          <cell r="E109" t="str">
            <v>F10</v>
          </cell>
          <cell r="F109" t="str">
            <v>F10</v>
          </cell>
          <cell r="G109" t="str">
            <v>F10</v>
          </cell>
        </row>
        <row r="112">
          <cell r="D112" t="str">
            <v>F10</v>
          </cell>
          <cell r="E112" t="str">
            <v>F10</v>
          </cell>
          <cell r="F112" t="str">
            <v>F10</v>
          </cell>
          <cell r="G112" t="str">
            <v>F10</v>
          </cell>
        </row>
        <row r="115">
          <cell r="D115" t="str">
            <v>F10</v>
          </cell>
          <cell r="E115" t="str">
            <v>F10</v>
          </cell>
          <cell r="F115" t="str">
            <v>F10</v>
          </cell>
          <cell r="G115" t="str">
            <v>F10</v>
          </cell>
        </row>
        <row r="116">
          <cell r="D116" t="str">
            <v>F10</v>
          </cell>
          <cell r="E116" t="str">
            <v>F10</v>
          </cell>
          <cell r="F116" t="str">
            <v>F10</v>
          </cell>
          <cell r="G116" t="str">
            <v>F10</v>
          </cell>
        </row>
        <row r="117">
          <cell r="D117" t="str">
            <v>F10</v>
          </cell>
          <cell r="E117" t="str">
            <v>F10</v>
          </cell>
          <cell r="F117" t="str">
            <v>F10</v>
          </cell>
          <cell r="G117" t="str">
            <v>F10</v>
          </cell>
        </row>
        <row r="120">
          <cell r="D120" t="str">
            <v>F10</v>
          </cell>
          <cell r="E120" t="str">
            <v>F10</v>
          </cell>
          <cell r="F120" t="str">
            <v>F10</v>
          </cell>
          <cell r="G120" t="str">
            <v>F10</v>
          </cell>
        </row>
        <row r="121">
          <cell r="D121" t="str">
            <v>F10</v>
          </cell>
          <cell r="E121" t="str">
            <v>F10</v>
          </cell>
          <cell r="F121" t="str">
            <v>F10</v>
          </cell>
          <cell r="G121" t="str">
            <v>F10</v>
          </cell>
        </row>
        <row r="124">
          <cell r="D124" t="str">
            <v>F10</v>
          </cell>
          <cell r="E124" t="str">
            <v>F10</v>
          </cell>
          <cell r="F124" t="str">
            <v>F10</v>
          </cell>
          <cell r="G124" t="str">
            <v>F10</v>
          </cell>
        </row>
        <row r="125">
          <cell r="D125" t="str">
            <v>F10</v>
          </cell>
          <cell r="E125" t="str">
            <v>F30</v>
          </cell>
          <cell r="F125" t="str">
            <v>F10</v>
          </cell>
          <cell r="G125" t="str">
            <v>F30</v>
          </cell>
        </row>
        <row r="126">
          <cell r="D126" t="str">
            <v>F10</v>
          </cell>
          <cell r="E126" t="str">
            <v>F10</v>
          </cell>
          <cell r="F126" t="str">
            <v>F10</v>
          </cell>
          <cell r="G126" t="str">
            <v>F10</v>
          </cell>
        </row>
        <row r="129">
          <cell r="D129" t="str">
            <v>F10</v>
          </cell>
          <cell r="E129" t="str">
            <v>F10</v>
          </cell>
          <cell r="F129" t="str">
            <v>F10</v>
          </cell>
          <cell r="G129" t="str">
            <v>F10</v>
          </cell>
        </row>
        <row r="130">
          <cell r="D130" t="str">
            <v>F10</v>
          </cell>
          <cell r="E130" t="str">
            <v>F10</v>
          </cell>
          <cell r="F130" t="str">
            <v>F10</v>
          </cell>
          <cell r="G130" t="str">
            <v>F10</v>
          </cell>
        </row>
        <row r="133">
          <cell r="D133" t="str">
            <v>F10</v>
          </cell>
          <cell r="E133" t="str">
            <v>F10</v>
          </cell>
          <cell r="F133" t="str">
            <v>F10</v>
          </cell>
          <cell r="G133" t="str">
            <v>F10</v>
          </cell>
        </row>
        <row r="134">
          <cell r="D134" t="str">
            <v>F10</v>
          </cell>
          <cell r="E134" t="str">
            <v>F10</v>
          </cell>
          <cell r="F134" t="str">
            <v>F10</v>
          </cell>
          <cell r="G134" t="str">
            <v>F10</v>
          </cell>
        </row>
        <row r="137">
          <cell r="D137" t="str">
            <v>F10</v>
          </cell>
          <cell r="E137" t="str">
            <v>F10</v>
          </cell>
          <cell r="F137" t="str">
            <v>F10</v>
          </cell>
          <cell r="G137" t="str">
            <v>F10</v>
          </cell>
        </row>
        <row r="138">
          <cell r="D138" t="str">
            <v>F10</v>
          </cell>
          <cell r="E138" t="str">
            <v>F10</v>
          </cell>
          <cell r="F138" t="str">
            <v>F10</v>
          </cell>
          <cell r="G138" t="str">
            <v>F10</v>
          </cell>
        </row>
        <row r="141">
          <cell r="D141" t="str">
            <v>F10</v>
          </cell>
          <cell r="E141" t="str">
            <v>F10</v>
          </cell>
          <cell r="F141" t="str">
            <v>F10</v>
          </cell>
          <cell r="G141" t="str">
            <v>F10</v>
          </cell>
        </row>
        <row r="142">
          <cell r="D142" t="str">
            <v>F10</v>
          </cell>
          <cell r="E142" t="str">
            <v>F10</v>
          </cell>
          <cell r="F142" t="str">
            <v>F10</v>
          </cell>
          <cell r="G142" t="str">
            <v>F10</v>
          </cell>
        </row>
        <row r="143">
          <cell r="D143" t="str">
            <v>F10</v>
          </cell>
          <cell r="E143" t="str">
            <v>F10</v>
          </cell>
          <cell r="F143" t="str">
            <v>F10</v>
          </cell>
          <cell r="G143" t="str">
            <v>F10</v>
          </cell>
        </row>
        <row r="146">
          <cell r="D146" t="str">
            <v>F10</v>
          </cell>
          <cell r="E146" t="str">
            <v>F10</v>
          </cell>
          <cell r="F146" t="str">
            <v>F10</v>
          </cell>
          <cell r="G146" t="str">
            <v>F10</v>
          </cell>
        </row>
        <row r="147">
          <cell r="D147" t="str">
            <v>F10</v>
          </cell>
          <cell r="E147" t="str">
            <v>F10</v>
          </cell>
          <cell r="F147" t="str">
            <v>F10</v>
          </cell>
          <cell r="G147" t="str">
            <v>F10</v>
          </cell>
        </row>
        <row r="150">
          <cell r="D150" t="str">
            <v>F10</v>
          </cell>
          <cell r="E150" t="str">
            <v>F10</v>
          </cell>
          <cell r="F150" t="str">
            <v>F10</v>
          </cell>
          <cell r="G150" t="str">
            <v>F10</v>
          </cell>
        </row>
        <row r="151">
          <cell r="D151" t="str">
            <v>F10</v>
          </cell>
          <cell r="E151" t="str">
            <v>F10</v>
          </cell>
          <cell r="F151" t="str">
            <v>F10</v>
          </cell>
          <cell r="G151" t="str">
            <v>F10</v>
          </cell>
        </row>
        <row r="160">
          <cell r="D160" t="str">
            <v>F10</v>
          </cell>
          <cell r="E160" t="str">
            <v>F10</v>
          </cell>
          <cell r="F160" t="str">
            <v>F10</v>
          </cell>
          <cell r="G160" t="str">
            <v>F10</v>
          </cell>
        </row>
        <row r="162">
          <cell r="D162" t="str">
            <v>F30</v>
          </cell>
          <cell r="E162" t="str">
            <v>F30</v>
          </cell>
          <cell r="F162" t="str">
            <v>F10</v>
          </cell>
          <cell r="G162" t="str">
            <v>F30</v>
          </cell>
        </row>
        <row r="164">
          <cell r="D164" t="str">
            <v>F10</v>
          </cell>
          <cell r="E164" t="str">
            <v>F10</v>
          </cell>
          <cell r="F164" t="str">
            <v>F10</v>
          </cell>
          <cell r="G164" t="str">
            <v>F10</v>
          </cell>
        </row>
        <row r="166">
          <cell r="D166" t="str">
            <v>F10</v>
          </cell>
          <cell r="E166" t="str">
            <v>F10</v>
          </cell>
          <cell r="F166" t="str">
            <v>F10</v>
          </cell>
          <cell r="G166" t="str">
            <v>F10</v>
          </cell>
        </row>
        <row r="168">
          <cell r="D168" t="str">
            <v>F10</v>
          </cell>
          <cell r="E168" t="str">
            <v>F10</v>
          </cell>
          <cell r="F168" t="str">
            <v>F10</v>
          </cell>
          <cell r="G168" t="str">
            <v>F10</v>
          </cell>
        </row>
        <row r="170">
          <cell r="D170" t="str">
            <v>F10</v>
          </cell>
          <cell r="E170" t="str">
            <v>F10</v>
          </cell>
          <cell r="F170" t="str">
            <v>F10</v>
          </cell>
          <cell r="G170" t="str">
            <v>F10</v>
          </cell>
        </row>
        <row r="172">
          <cell r="D172" t="str">
            <v>F10</v>
          </cell>
          <cell r="E172" t="str">
            <v>F10</v>
          </cell>
          <cell r="F172" t="str">
            <v>F10</v>
          </cell>
          <cell r="G172" t="str">
            <v>F10</v>
          </cell>
        </row>
        <row r="174">
          <cell r="D174" t="str">
            <v>F10</v>
          </cell>
          <cell r="E174" t="str">
            <v>F10</v>
          </cell>
          <cell r="F174" t="str">
            <v>F10</v>
          </cell>
          <cell r="G174" t="str">
            <v>F10</v>
          </cell>
        </row>
        <row r="176">
          <cell r="D176" t="str">
            <v>F10</v>
          </cell>
          <cell r="E176" t="str">
            <v>F10</v>
          </cell>
          <cell r="F176" t="str">
            <v>F10</v>
          </cell>
          <cell r="G176" t="str">
            <v>F10</v>
          </cell>
        </row>
        <row r="178">
          <cell r="D178" t="str">
            <v>F10</v>
          </cell>
          <cell r="E178" t="str">
            <v>F10</v>
          </cell>
          <cell r="F178" t="str">
            <v>F10</v>
          </cell>
          <cell r="G178" t="str">
            <v>F10</v>
          </cell>
        </row>
        <row r="180">
          <cell r="D180" t="str">
            <v>F10</v>
          </cell>
          <cell r="E180" t="str">
            <v>F10</v>
          </cell>
          <cell r="F180" t="str">
            <v>F10</v>
          </cell>
          <cell r="G180" t="str">
            <v>F10</v>
          </cell>
        </row>
        <row r="188">
          <cell r="D188" t="str">
            <v>C</v>
          </cell>
          <cell r="E188" t="str">
            <v>C</v>
          </cell>
          <cell r="F188" t="str">
            <v>C</v>
          </cell>
          <cell r="G188" t="str">
            <v>C</v>
          </cell>
        </row>
        <row r="189">
          <cell r="D189" t="str">
            <v>COS
Factor</v>
          </cell>
          <cell r="E189" t="str">
            <v>COS
Factor</v>
          </cell>
          <cell r="F189" t="str">
            <v>COS
Factor</v>
          </cell>
          <cell r="G189" t="str">
            <v>COS
Factor</v>
          </cell>
        </row>
        <row r="190">
          <cell r="D190" t="str">
            <v>F10</v>
          </cell>
          <cell r="E190" t="str">
            <v>F10</v>
          </cell>
          <cell r="F190" t="str">
            <v>F10</v>
          </cell>
          <cell r="G190" t="str">
            <v>F10</v>
          </cell>
        </row>
        <row r="191">
          <cell r="D191" t="str">
            <v>F10</v>
          </cell>
          <cell r="E191" t="str">
            <v>F10</v>
          </cell>
          <cell r="F191" t="str">
            <v>F10</v>
          </cell>
          <cell r="G191" t="str">
            <v>F10</v>
          </cell>
        </row>
        <row r="194">
          <cell r="D194" t="str">
            <v>F10</v>
          </cell>
          <cell r="E194" t="str">
            <v>F10</v>
          </cell>
          <cell r="F194" t="str">
            <v>F10</v>
          </cell>
          <cell r="G194" t="str">
            <v>F10</v>
          </cell>
        </row>
        <row r="196">
          <cell r="D196" t="str">
            <v>F10</v>
          </cell>
          <cell r="E196" t="str">
            <v>F10</v>
          </cell>
          <cell r="F196" t="str">
            <v>F10</v>
          </cell>
          <cell r="G196" t="str">
            <v>F10</v>
          </cell>
        </row>
        <row r="198">
          <cell r="D198" t="str">
            <v>F10</v>
          </cell>
          <cell r="E198" t="str">
            <v>F10</v>
          </cell>
          <cell r="F198" t="str">
            <v>F10</v>
          </cell>
          <cell r="G198" t="str">
            <v>F10</v>
          </cell>
        </row>
        <row r="200">
          <cell r="D200" t="str">
            <v>F10</v>
          </cell>
          <cell r="E200" t="str">
            <v>F10</v>
          </cell>
          <cell r="F200" t="str">
            <v>F10</v>
          </cell>
          <cell r="G200" t="str">
            <v>F10</v>
          </cell>
        </row>
        <row r="202">
          <cell r="D202" t="str">
            <v>F10</v>
          </cell>
          <cell r="E202" t="str">
            <v>F10</v>
          </cell>
          <cell r="F202" t="str">
            <v>F10</v>
          </cell>
          <cell r="G202" t="str">
            <v>F10</v>
          </cell>
        </row>
        <row r="204">
          <cell r="D204" t="str">
            <v>F10</v>
          </cell>
          <cell r="E204" t="str">
            <v>F10</v>
          </cell>
          <cell r="F204" t="str">
            <v>F10</v>
          </cell>
          <cell r="G204" t="str">
            <v>F10</v>
          </cell>
        </row>
        <row r="206">
          <cell r="D206" t="str">
            <v>F10</v>
          </cell>
          <cell r="E206" t="str">
            <v>F10</v>
          </cell>
          <cell r="F206" t="str">
            <v>F10</v>
          </cell>
          <cell r="G206" t="str">
            <v>F10</v>
          </cell>
        </row>
        <row r="208">
          <cell r="D208" t="str">
            <v>F10</v>
          </cell>
          <cell r="E208" t="str">
            <v>F10</v>
          </cell>
          <cell r="F208" t="str">
            <v>F10</v>
          </cell>
          <cell r="G208" t="str">
            <v>F10</v>
          </cell>
        </row>
        <row r="210">
          <cell r="D210" t="str">
            <v>F10</v>
          </cell>
          <cell r="E210" t="str">
            <v>F10</v>
          </cell>
          <cell r="F210" t="str">
            <v>F10</v>
          </cell>
          <cell r="G210" t="str">
            <v>F10</v>
          </cell>
        </row>
        <row r="212">
          <cell r="D212" t="str">
            <v>F10</v>
          </cell>
          <cell r="E212" t="str">
            <v>F10</v>
          </cell>
          <cell r="F212" t="str">
            <v>F10</v>
          </cell>
          <cell r="G212" t="str">
            <v>F10</v>
          </cell>
        </row>
        <row r="220">
          <cell r="D220" t="str">
            <v>F10</v>
          </cell>
          <cell r="E220" t="str">
            <v>F10</v>
          </cell>
          <cell r="F220" t="str">
            <v>F10</v>
          </cell>
          <cell r="G220" t="str">
            <v>F10</v>
          </cell>
        </row>
        <row r="222">
          <cell r="D222" t="str">
            <v>F10</v>
          </cell>
          <cell r="E222" t="str">
            <v>F30</v>
          </cell>
          <cell r="F222" t="str">
            <v>F10</v>
          </cell>
          <cell r="G222" t="str">
            <v>F30</v>
          </cell>
        </row>
        <row r="223">
          <cell r="D223" t="str">
            <v>F10</v>
          </cell>
          <cell r="E223" t="str">
            <v>F32</v>
          </cell>
          <cell r="F223" t="str">
            <v>F10</v>
          </cell>
          <cell r="G223" t="str">
            <v>F10</v>
          </cell>
        </row>
        <row r="226">
          <cell r="D226" t="str">
            <v>F10</v>
          </cell>
          <cell r="E226" t="str">
            <v>F30</v>
          </cell>
          <cell r="F226" t="str">
            <v>F10</v>
          </cell>
          <cell r="G226" t="str">
            <v>F30</v>
          </cell>
        </row>
        <row r="229">
          <cell r="D229" t="str">
            <v>F10</v>
          </cell>
          <cell r="E229" t="str">
            <v>F10</v>
          </cell>
          <cell r="F229" t="str">
            <v>F10</v>
          </cell>
          <cell r="G229" t="str">
            <v>F10</v>
          </cell>
        </row>
        <row r="230">
          <cell r="D230" t="str">
            <v>F10</v>
          </cell>
          <cell r="E230" t="str">
            <v>F10</v>
          </cell>
          <cell r="F230" t="str">
            <v>F10</v>
          </cell>
          <cell r="G230" t="str">
            <v>F10</v>
          </cell>
        </row>
        <row r="233">
          <cell r="D233" t="str">
            <v>F10</v>
          </cell>
          <cell r="E233" t="str">
            <v>F10</v>
          </cell>
          <cell r="F233" t="str">
            <v>F10</v>
          </cell>
          <cell r="G233" t="str">
            <v>F10</v>
          </cell>
        </row>
        <row r="234">
          <cell r="D234" t="str">
            <v>F10</v>
          </cell>
          <cell r="E234" t="str">
            <v>F10</v>
          </cell>
          <cell r="F234" t="str">
            <v>F10</v>
          </cell>
          <cell r="G234" t="str">
            <v>F10</v>
          </cell>
        </row>
        <row r="237">
          <cell r="D237" t="str">
            <v>F10</v>
          </cell>
          <cell r="E237" t="str">
            <v>F10</v>
          </cell>
          <cell r="F237" t="str">
            <v>F10</v>
          </cell>
          <cell r="G237" t="str">
            <v>F10</v>
          </cell>
        </row>
        <row r="238">
          <cell r="D238" t="str">
            <v>F10</v>
          </cell>
          <cell r="E238" t="str">
            <v>F10</v>
          </cell>
          <cell r="F238" t="str">
            <v>F10</v>
          </cell>
          <cell r="G238" t="str">
            <v>F10</v>
          </cell>
        </row>
        <row r="241">
          <cell r="D241" t="str">
            <v>F10</v>
          </cell>
          <cell r="E241" t="str">
            <v>F10</v>
          </cell>
          <cell r="F241" t="str">
            <v>F10</v>
          </cell>
          <cell r="G241" t="str">
            <v>F10</v>
          </cell>
        </row>
        <row r="243">
          <cell r="D243" t="str">
            <v>F10</v>
          </cell>
          <cell r="E243" t="str">
            <v>F10</v>
          </cell>
          <cell r="F243" t="str">
            <v>F10</v>
          </cell>
          <cell r="G243" t="str">
            <v>F10</v>
          </cell>
        </row>
        <row r="244">
          <cell r="D244" t="str">
            <v>F10</v>
          </cell>
          <cell r="E244" t="str">
            <v>F10</v>
          </cell>
          <cell r="F244" t="str">
            <v>F10</v>
          </cell>
          <cell r="G244" t="str">
            <v>F10</v>
          </cell>
        </row>
        <row r="247">
          <cell r="D247" t="str">
            <v>F10</v>
          </cell>
          <cell r="E247" t="str">
            <v>F10</v>
          </cell>
          <cell r="F247" t="str">
            <v>F10</v>
          </cell>
          <cell r="G247" t="str">
            <v>F10</v>
          </cell>
        </row>
        <row r="248">
          <cell r="D248" t="str">
            <v>F10</v>
          </cell>
          <cell r="E248" t="str">
            <v>F10</v>
          </cell>
          <cell r="F248" t="str">
            <v>F10</v>
          </cell>
          <cell r="G248" t="str">
            <v>F10</v>
          </cell>
        </row>
        <row r="257">
          <cell r="D257" t="str">
            <v>F10</v>
          </cell>
          <cell r="E257" t="str">
            <v>F10</v>
          </cell>
          <cell r="F257" t="str">
            <v>F10</v>
          </cell>
          <cell r="G257" t="str">
            <v>F10</v>
          </cell>
        </row>
        <row r="258">
          <cell r="D258" t="str">
            <v>F10</v>
          </cell>
          <cell r="E258" t="str">
            <v>F10</v>
          </cell>
          <cell r="F258" t="str">
            <v>F10</v>
          </cell>
          <cell r="G258" t="str">
            <v>F10</v>
          </cell>
        </row>
        <row r="259">
          <cell r="D259" t="str">
            <v>F10</v>
          </cell>
          <cell r="E259" t="str">
            <v>F10</v>
          </cell>
          <cell r="F259" t="str">
            <v>F10</v>
          </cell>
          <cell r="G259" t="str">
            <v>F10</v>
          </cell>
        </row>
        <row r="262">
          <cell r="D262" t="str">
            <v>F10</v>
          </cell>
          <cell r="E262" t="str">
            <v>F10</v>
          </cell>
          <cell r="F262" t="str">
            <v>F10</v>
          </cell>
          <cell r="G262" t="str">
            <v>F10</v>
          </cell>
        </row>
        <row r="263">
          <cell r="D263" t="str">
            <v>F10</v>
          </cell>
          <cell r="E263" t="str">
            <v>F10</v>
          </cell>
          <cell r="F263" t="str">
            <v>F10</v>
          </cell>
          <cell r="G263" t="str">
            <v>F10</v>
          </cell>
        </row>
        <row r="264">
          <cell r="D264" t="str">
            <v>F10</v>
          </cell>
          <cell r="E264" t="str">
            <v>F10</v>
          </cell>
          <cell r="F264" t="str">
            <v>F10</v>
          </cell>
          <cell r="G264" t="str">
            <v>F10</v>
          </cell>
        </row>
        <row r="268">
          <cell r="D268" t="str">
            <v>F10</v>
          </cell>
          <cell r="E268" t="str">
            <v>F10</v>
          </cell>
          <cell r="F268" t="str">
            <v>F10</v>
          </cell>
          <cell r="G268" t="str">
            <v>F10</v>
          </cell>
        </row>
        <row r="270">
          <cell r="D270" t="str">
            <v>F10</v>
          </cell>
          <cell r="E270" t="str">
            <v>F10</v>
          </cell>
          <cell r="F270" t="str">
            <v>F10</v>
          </cell>
          <cell r="G270" t="str">
            <v>F10</v>
          </cell>
        </row>
        <row r="274">
          <cell r="D274" t="str">
            <v>F10</v>
          </cell>
          <cell r="E274" t="str">
            <v>F10</v>
          </cell>
          <cell r="F274" t="str">
            <v>F10</v>
          </cell>
          <cell r="G274" t="str">
            <v>F10</v>
          </cell>
        </row>
        <row r="275">
          <cell r="D275" t="str">
            <v>F10</v>
          </cell>
          <cell r="E275" t="str">
            <v>F10</v>
          </cell>
          <cell r="F275" t="str">
            <v>F10</v>
          </cell>
          <cell r="G275" t="str">
            <v>F10</v>
          </cell>
        </row>
        <row r="276">
          <cell r="D276" t="str">
            <v>F10</v>
          </cell>
          <cell r="E276" t="str">
            <v>F10</v>
          </cell>
          <cell r="F276" t="str">
            <v>F10</v>
          </cell>
          <cell r="G276" t="str">
            <v>F10</v>
          </cell>
        </row>
        <row r="277">
          <cell r="D277" t="str">
            <v>F10</v>
          </cell>
          <cell r="E277" t="str">
            <v>F10</v>
          </cell>
          <cell r="F277" t="str">
            <v>F10</v>
          </cell>
          <cell r="G277" t="str">
            <v>F10</v>
          </cell>
        </row>
        <row r="278">
          <cell r="D278" t="str">
            <v>F10</v>
          </cell>
          <cell r="E278" t="str">
            <v>F10</v>
          </cell>
          <cell r="F278" t="str">
            <v>F10</v>
          </cell>
          <cell r="G278" t="str">
            <v>F10</v>
          </cell>
        </row>
        <row r="279">
          <cell r="D279" t="str">
            <v>F10</v>
          </cell>
          <cell r="E279" t="str">
            <v>F10</v>
          </cell>
          <cell r="F279" t="str">
            <v>F10</v>
          </cell>
          <cell r="G279" t="str">
            <v>F10</v>
          </cell>
        </row>
        <row r="289">
          <cell r="D289" t="str">
            <v>C</v>
          </cell>
          <cell r="E289" t="str">
            <v>C</v>
          </cell>
          <cell r="F289" t="str">
            <v>C</v>
          </cell>
          <cell r="G289" t="str">
            <v>C</v>
          </cell>
        </row>
        <row r="290">
          <cell r="D290" t="str">
            <v>COS
Factor</v>
          </cell>
          <cell r="E290" t="str">
            <v>COS
Factor</v>
          </cell>
          <cell r="F290" t="str">
            <v>COS
Factor</v>
          </cell>
          <cell r="G290" t="str">
            <v>COS
Factor</v>
          </cell>
        </row>
        <row r="291">
          <cell r="D291" t="str">
            <v>F106</v>
          </cell>
          <cell r="E291" t="str">
            <v>F106</v>
          </cell>
          <cell r="F291" t="str">
            <v>F106</v>
          </cell>
          <cell r="G291" t="str">
            <v>F106</v>
          </cell>
        </row>
        <row r="293">
          <cell r="D293" t="str">
            <v>F106</v>
          </cell>
          <cell r="E293" t="str">
            <v>F106</v>
          </cell>
          <cell r="F293" t="str">
            <v>F106</v>
          </cell>
          <cell r="G293" t="str">
            <v>F106</v>
          </cell>
        </row>
        <row r="295">
          <cell r="D295" t="str">
            <v>F106</v>
          </cell>
          <cell r="E295" t="str">
            <v>F106</v>
          </cell>
          <cell r="F295" t="str">
            <v>F106</v>
          </cell>
          <cell r="G295" t="str">
            <v>F106</v>
          </cell>
        </row>
        <row r="297">
          <cell r="D297" t="str">
            <v>F106</v>
          </cell>
          <cell r="E297" t="str">
            <v>F106</v>
          </cell>
          <cell r="F297" t="str">
            <v>F106</v>
          </cell>
          <cell r="G297" t="str">
            <v>F106</v>
          </cell>
        </row>
        <row r="299">
          <cell r="D299" t="str">
            <v>F106</v>
          </cell>
          <cell r="E299" t="str">
            <v>F106</v>
          </cell>
          <cell r="F299" t="str">
            <v>F106</v>
          </cell>
          <cell r="G299" t="str">
            <v>F106</v>
          </cell>
        </row>
        <row r="301">
          <cell r="D301" t="str">
            <v>F10</v>
          </cell>
          <cell r="E301" t="str">
            <v>F10</v>
          </cell>
          <cell r="F301" t="str">
            <v>F10</v>
          </cell>
          <cell r="G301" t="str">
            <v>F10</v>
          </cell>
        </row>
        <row r="304">
          <cell r="D304" t="str">
            <v>F10</v>
          </cell>
          <cell r="E304" t="str">
            <v>F10</v>
          </cell>
          <cell r="F304" t="str">
            <v>F10</v>
          </cell>
          <cell r="G304" t="str">
            <v>F10</v>
          </cell>
        </row>
        <row r="305">
          <cell r="D305" t="str">
            <v>F10</v>
          </cell>
          <cell r="E305" t="str">
            <v>F30</v>
          </cell>
          <cell r="F305" t="str">
            <v>F10</v>
          </cell>
          <cell r="G305" t="str">
            <v>F30</v>
          </cell>
        </row>
        <row r="308">
          <cell r="D308" t="str">
            <v>F106</v>
          </cell>
          <cell r="E308" t="str">
            <v>F106</v>
          </cell>
          <cell r="F308" t="str">
            <v>F106</v>
          </cell>
          <cell r="G308" t="str">
            <v>F106</v>
          </cell>
        </row>
        <row r="310">
          <cell r="D310" t="str">
            <v>F106</v>
          </cell>
          <cell r="E310" t="str">
            <v>F106</v>
          </cell>
          <cell r="F310" t="str">
            <v>F106</v>
          </cell>
          <cell r="G310" t="str">
            <v>F106</v>
          </cell>
        </row>
        <row r="312">
          <cell r="D312" t="str">
            <v>F106</v>
          </cell>
          <cell r="E312" t="str">
            <v>F106</v>
          </cell>
          <cell r="F312" t="str">
            <v>F106</v>
          </cell>
          <cell r="G312" t="str">
            <v>F106</v>
          </cell>
        </row>
        <row r="314">
          <cell r="D314" t="str">
            <v>F106</v>
          </cell>
          <cell r="E314" t="str">
            <v>F106</v>
          </cell>
          <cell r="F314" t="str">
            <v>F106</v>
          </cell>
          <cell r="G314" t="str">
            <v>F106</v>
          </cell>
        </row>
        <row r="316">
          <cell r="D316" t="str">
            <v>F106</v>
          </cell>
          <cell r="E316" t="str">
            <v>F106</v>
          </cell>
          <cell r="F316" t="str">
            <v>F106</v>
          </cell>
          <cell r="G316" t="str">
            <v>F106</v>
          </cell>
        </row>
        <row r="318">
          <cell r="D318" t="str">
            <v>F106</v>
          </cell>
          <cell r="E318" t="str">
            <v>F106</v>
          </cell>
          <cell r="F318" t="str">
            <v>F106</v>
          </cell>
          <cell r="G318" t="str">
            <v>F106</v>
          </cell>
        </row>
        <row r="320">
          <cell r="D320" t="str">
            <v>F106</v>
          </cell>
          <cell r="E320" t="str">
            <v>F106</v>
          </cell>
          <cell r="F320" t="str">
            <v>F106</v>
          </cell>
          <cell r="G320" t="str">
            <v>F106</v>
          </cell>
        </row>
        <row r="322">
          <cell r="D322" t="str">
            <v>F106</v>
          </cell>
          <cell r="E322" t="str">
            <v>F106</v>
          </cell>
          <cell r="F322" t="str">
            <v>F106</v>
          </cell>
          <cell r="G322" t="str">
            <v>F106</v>
          </cell>
        </row>
        <row r="340">
          <cell r="D340" t="str">
            <v>C</v>
          </cell>
          <cell r="E340" t="str">
            <v>C</v>
          </cell>
          <cell r="F340" t="str">
            <v>C</v>
          </cell>
          <cell r="G340" t="str">
            <v>C</v>
          </cell>
        </row>
        <row r="341">
          <cell r="D341" t="str">
            <v>COS
Factor</v>
          </cell>
          <cell r="E341" t="str">
            <v>COS
Factor</v>
          </cell>
          <cell r="F341" t="str">
            <v>COS
Factor</v>
          </cell>
          <cell r="G341" t="str">
            <v>COS
Factor</v>
          </cell>
        </row>
        <row r="342">
          <cell r="D342" t="str">
            <v>F131</v>
          </cell>
          <cell r="E342" t="str">
            <v>F131</v>
          </cell>
          <cell r="F342" t="str">
            <v>F131</v>
          </cell>
          <cell r="G342" t="str">
            <v>F131</v>
          </cell>
        </row>
        <row r="344">
          <cell r="D344" t="str">
            <v>F20</v>
          </cell>
          <cell r="E344" t="str">
            <v>F20</v>
          </cell>
          <cell r="F344" t="str">
            <v>F20</v>
          </cell>
          <cell r="G344" t="str">
            <v>F20</v>
          </cell>
        </row>
        <row r="346">
          <cell r="D346" t="str">
            <v>F120</v>
          </cell>
          <cell r="E346" t="str">
            <v>F120</v>
          </cell>
          <cell r="F346" t="str">
            <v>F120</v>
          </cell>
          <cell r="G346" t="str">
            <v>F120</v>
          </cell>
        </row>
        <row r="348">
          <cell r="D348" t="str">
            <v>F132</v>
          </cell>
          <cell r="E348" t="str">
            <v>F132</v>
          </cell>
          <cell r="F348" t="str">
            <v>F132</v>
          </cell>
          <cell r="G348" t="str">
            <v>F132</v>
          </cell>
        </row>
        <row r="350">
          <cell r="D350" t="str">
            <v>F133</v>
          </cell>
          <cell r="E350" t="str">
            <v>F133</v>
          </cell>
          <cell r="F350" t="str">
            <v>F133</v>
          </cell>
          <cell r="G350" t="str">
            <v>F133</v>
          </cell>
        </row>
        <row r="352">
          <cell r="D352" t="str">
            <v>F130</v>
          </cell>
          <cell r="E352" t="str">
            <v>F130</v>
          </cell>
          <cell r="F352" t="str">
            <v>F130</v>
          </cell>
          <cell r="G352" t="str">
            <v>F130</v>
          </cell>
        </row>
        <row r="354">
          <cell r="D354" t="str">
            <v>F127</v>
          </cell>
          <cell r="E354" t="str">
            <v>F127</v>
          </cell>
          <cell r="F354" t="str">
            <v>F127</v>
          </cell>
          <cell r="G354" t="str">
            <v>F127</v>
          </cell>
        </row>
        <row r="356">
          <cell r="D356" t="str">
            <v>F20</v>
          </cell>
          <cell r="E356" t="str">
            <v>F20</v>
          </cell>
          <cell r="F356" t="str">
            <v>F20</v>
          </cell>
          <cell r="G356" t="str">
            <v>F20</v>
          </cell>
        </row>
        <row r="358">
          <cell r="D358" t="str">
            <v>F131</v>
          </cell>
          <cell r="E358" t="str">
            <v>F131</v>
          </cell>
          <cell r="F358" t="str">
            <v>F131</v>
          </cell>
          <cell r="G358" t="str">
            <v>F131</v>
          </cell>
        </row>
        <row r="360">
          <cell r="D360" t="str">
            <v>F131</v>
          </cell>
          <cell r="E360" t="str">
            <v>F131</v>
          </cell>
          <cell r="F360" t="str">
            <v>F131</v>
          </cell>
          <cell r="G360" t="str">
            <v>F131</v>
          </cell>
        </row>
        <row r="362">
          <cell r="D362" t="str">
            <v>F131</v>
          </cell>
          <cell r="E362" t="str">
            <v>F131</v>
          </cell>
          <cell r="F362" t="str">
            <v>F131</v>
          </cell>
          <cell r="G362" t="str">
            <v>F131</v>
          </cell>
        </row>
        <row r="364">
          <cell r="D364" t="str">
            <v>F119</v>
          </cell>
          <cell r="E364" t="str">
            <v>F119</v>
          </cell>
          <cell r="F364" t="str">
            <v>F119</v>
          </cell>
          <cell r="G364" t="str">
            <v>F119</v>
          </cell>
        </row>
        <row r="366">
          <cell r="D366" t="str">
            <v>F120</v>
          </cell>
          <cell r="E366" t="str">
            <v>F120</v>
          </cell>
          <cell r="F366" t="str">
            <v>F120</v>
          </cell>
          <cell r="G366" t="str">
            <v>F120</v>
          </cell>
        </row>
        <row r="368">
          <cell r="D368" t="str">
            <v>F134</v>
          </cell>
          <cell r="E368" t="str">
            <v>F134</v>
          </cell>
          <cell r="F368" t="str">
            <v>F134</v>
          </cell>
          <cell r="G368" t="str">
            <v>F134</v>
          </cell>
        </row>
        <row r="370">
          <cell r="D370" t="str">
            <v>F135</v>
          </cell>
          <cell r="E370" t="str">
            <v>F135</v>
          </cell>
          <cell r="F370" t="str">
            <v>F135</v>
          </cell>
          <cell r="G370" t="str">
            <v>F135</v>
          </cell>
        </row>
        <row r="372">
          <cell r="D372" t="str">
            <v>F125</v>
          </cell>
          <cell r="E372" t="str">
            <v>F125</v>
          </cell>
          <cell r="F372" t="str">
            <v>F125</v>
          </cell>
          <cell r="G372" t="str">
            <v>F125</v>
          </cell>
        </row>
        <row r="374">
          <cell r="D374" t="str">
            <v>F130</v>
          </cell>
          <cell r="E374" t="str">
            <v>F130</v>
          </cell>
          <cell r="F374" t="str">
            <v>F130</v>
          </cell>
          <cell r="G374" t="str">
            <v>F130</v>
          </cell>
        </row>
        <row r="376">
          <cell r="D376" t="str">
            <v>F127</v>
          </cell>
          <cell r="E376" t="str">
            <v>F127</v>
          </cell>
          <cell r="F376" t="str">
            <v>F127</v>
          </cell>
          <cell r="G376" t="str">
            <v>F127</v>
          </cell>
        </row>
        <row r="378">
          <cell r="D378" t="str">
            <v>F131</v>
          </cell>
          <cell r="E378" t="str">
            <v>F131</v>
          </cell>
          <cell r="F378" t="str">
            <v>F131</v>
          </cell>
          <cell r="G378" t="str">
            <v>F131</v>
          </cell>
        </row>
        <row r="386">
          <cell r="D386" t="str">
            <v>F136</v>
          </cell>
          <cell r="E386" t="str">
            <v>F136</v>
          </cell>
          <cell r="F386" t="str">
            <v>F136</v>
          </cell>
          <cell r="G386" t="str">
            <v>F136</v>
          </cell>
        </row>
        <row r="388">
          <cell r="D388" t="str">
            <v>F41</v>
          </cell>
          <cell r="E388" t="str">
            <v>F41</v>
          </cell>
          <cell r="F388" t="str">
            <v>F41</v>
          </cell>
          <cell r="G388" t="str">
            <v>F41</v>
          </cell>
        </row>
        <row r="390">
          <cell r="D390" t="str">
            <v>F42</v>
          </cell>
          <cell r="E390" t="str">
            <v>F42</v>
          </cell>
          <cell r="F390" t="str">
            <v>F42</v>
          </cell>
          <cell r="G390" t="str">
            <v>F42</v>
          </cell>
        </row>
        <row r="392">
          <cell r="D392" t="str">
            <v>F80</v>
          </cell>
          <cell r="E392" t="str">
            <v>F80</v>
          </cell>
          <cell r="F392" t="str">
            <v>F80</v>
          </cell>
          <cell r="G392" t="str">
            <v>F80</v>
          </cell>
        </row>
        <row r="394">
          <cell r="D394" t="str">
            <v>F136</v>
          </cell>
          <cell r="E394" t="str">
            <v>F136</v>
          </cell>
          <cell r="F394" t="str">
            <v>F136</v>
          </cell>
          <cell r="G394" t="str">
            <v>F136</v>
          </cell>
        </row>
        <row r="400">
          <cell r="D400" t="str">
            <v>C</v>
          </cell>
          <cell r="E400" t="str">
            <v>C</v>
          </cell>
          <cell r="F400" t="str">
            <v>C</v>
          </cell>
          <cell r="G400" t="str">
            <v>C</v>
          </cell>
        </row>
        <row r="401">
          <cell r="D401" t="str">
            <v>COS
Factor</v>
          </cell>
          <cell r="E401" t="str">
            <v>COS
Factor</v>
          </cell>
          <cell r="F401" t="str">
            <v>COS
Factor</v>
          </cell>
          <cell r="G401" t="str">
            <v>COS
Factor</v>
          </cell>
        </row>
        <row r="402">
          <cell r="D402" t="str">
            <v>F40</v>
          </cell>
          <cell r="E402" t="str">
            <v>F40</v>
          </cell>
          <cell r="F402" t="str">
            <v>F40</v>
          </cell>
          <cell r="G402" t="str">
            <v>F40</v>
          </cell>
        </row>
        <row r="404">
          <cell r="D404" t="str">
            <v>F40</v>
          </cell>
          <cell r="E404" t="str">
            <v>F40</v>
          </cell>
          <cell r="F404" t="str">
            <v>F40</v>
          </cell>
          <cell r="G404" t="str">
            <v>F40</v>
          </cell>
        </row>
        <row r="406">
          <cell r="D406" t="str">
            <v>F40</v>
          </cell>
          <cell r="E406" t="str">
            <v>F40</v>
          </cell>
          <cell r="F406" t="str">
            <v>F40</v>
          </cell>
          <cell r="G406" t="str">
            <v>F40</v>
          </cell>
        </row>
        <row r="408">
          <cell r="D408" t="str">
            <v>F40</v>
          </cell>
          <cell r="E408" t="str">
            <v>F40</v>
          </cell>
          <cell r="F408" t="str">
            <v>F40</v>
          </cell>
          <cell r="G408" t="str">
            <v>F40</v>
          </cell>
        </row>
        <row r="416">
          <cell r="D416" t="str">
            <v>F40</v>
          </cell>
          <cell r="E416" t="str">
            <v>F40</v>
          </cell>
          <cell r="F416" t="str">
            <v>F40</v>
          </cell>
          <cell r="G416" t="str">
            <v>F40</v>
          </cell>
        </row>
        <row r="418">
          <cell r="D418" t="str">
            <v>F40</v>
          </cell>
          <cell r="E418" t="str">
            <v>F40</v>
          </cell>
          <cell r="F418" t="str">
            <v>F40</v>
          </cell>
          <cell r="G418" t="str">
            <v>F40</v>
          </cell>
        </row>
        <row r="420">
          <cell r="D420" t="str">
            <v>F40</v>
          </cell>
          <cell r="E420" t="str">
            <v>F40</v>
          </cell>
          <cell r="F420" t="str">
            <v>F40</v>
          </cell>
          <cell r="G420" t="str">
            <v>F40</v>
          </cell>
        </row>
        <row r="422">
          <cell r="D422" t="str">
            <v>F40</v>
          </cell>
          <cell r="E422" t="str">
            <v>F40</v>
          </cell>
          <cell r="F422" t="str">
            <v>F40</v>
          </cell>
          <cell r="G422" t="str">
            <v>F40</v>
          </cell>
        </row>
        <row r="430">
          <cell r="D430" t="str">
            <v>F102x</v>
          </cell>
          <cell r="E430" t="str">
            <v>F102x</v>
          </cell>
          <cell r="F430" t="str">
            <v>F102x</v>
          </cell>
          <cell r="G430" t="str">
            <v>F102x</v>
          </cell>
        </row>
        <row r="431">
          <cell r="D431" t="str">
            <v>F42</v>
          </cell>
          <cell r="E431" t="str">
            <v>F42</v>
          </cell>
          <cell r="F431" t="str">
            <v>F42</v>
          </cell>
          <cell r="G431" t="str">
            <v>F42</v>
          </cell>
        </row>
        <row r="432">
          <cell r="D432" t="str">
            <v>F102x</v>
          </cell>
          <cell r="E432" t="str">
            <v>F102x</v>
          </cell>
          <cell r="F432" t="str">
            <v>F102x</v>
          </cell>
          <cell r="G432" t="str">
            <v>F102x</v>
          </cell>
        </row>
        <row r="435">
          <cell r="D435" t="str">
            <v>F102x</v>
          </cell>
          <cell r="E435" t="str">
            <v>F102x</v>
          </cell>
          <cell r="F435" t="str">
            <v>F102x</v>
          </cell>
          <cell r="G435" t="str">
            <v>F102x</v>
          </cell>
        </row>
        <row r="436">
          <cell r="D436" t="str">
            <v>F42</v>
          </cell>
          <cell r="E436" t="str">
            <v>F42</v>
          </cell>
          <cell r="F436" t="str">
            <v>F42</v>
          </cell>
          <cell r="G436" t="str">
            <v>F42</v>
          </cell>
        </row>
        <row r="437">
          <cell r="D437" t="str">
            <v>F102x</v>
          </cell>
          <cell r="E437" t="str">
            <v>F102x</v>
          </cell>
          <cell r="F437" t="str">
            <v>F102x</v>
          </cell>
          <cell r="G437" t="str">
            <v>F102x</v>
          </cell>
        </row>
        <row r="440">
          <cell r="D440" t="str">
            <v>F102x</v>
          </cell>
          <cell r="E440" t="str">
            <v>F102x</v>
          </cell>
          <cell r="F440" t="str">
            <v>F102x</v>
          </cell>
          <cell r="G440" t="str">
            <v>F102x</v>
          </cell>
        </row>
        <row r="442">
          <cell r="D442" t="str">
            <v>F102x</v>
          </cell>
          <cell r="E442" t="str">
            <v>F102x</v>
          </cell>
          <cell r="F442" t="str">
            <v>F102x</v>
          </cell>
          <cell r="G442" t="str">
            <v>F102x</v>
          </cell>
        </row>
        <row r="443">
          <cell r="D443" t="str">
            <v>F42</v>
          </cell>
          <cell r="E443" t="str">
            <v>F42</v>
          </cell>
          <cell r="F443" t="str">
            <v>F42</v>
          </cell>
          <cell r="G443" t="str">
            <v>F42</v>
          </cell>
        </row>
        <row r="444">
          <cell r="D444" t="str">
            <v>F102x</v>
          </cell>
          <cell r="E444" t="str">
            <v>F102x</v>
          </cell>
          <cell r="F444" t="str">
            <v>F102x</v>
          </cell>
          <cell r="G444" t="str">
            <v>F102x</v>
          </cell>
        </row>
        <row r="447">
          <cell r="D447" t="str">
            <v>F102x</v>
          </cell>
          <cell r="E447" t="str">
            <v>F102x</v>
          </cell>
          <cell r="F447" t="str">
            <v>F102x</v>
          </cell>
          <cell r="G447" t="str">
            <v>F102x</v>
          </cell>
        </row>
        <row r="448">
          <cell r="D448" t="str">
            <v>F102x</v>
          </cell>
          <cell r="E448" t="str">
            <v>F102x</v>
          </cell>
          <cell r="F448" t="str">
            <v>F102x</v>
          </cell>
          <cell r="G448" t="str">
            <v>F102x</v>
          </cell>
        </row>
        <row r="450">
          <cell r="D450" t="str">
            <v>F102x</v>
          </cell>
          <cell r="E450" t="str">
            <v>F102x</v>
          </cell>
          <cell r="F450" t="str">
            <v>F102x</v>
          </cell>
          <cell r="G450" t="str">
            <v>F102x</v>
          </cell>
        </row>
        <row r="452">
          <cell r="D452" t="str">
            <v>F138x</v>
          </cell>
          <cell r="E452" t="str">
            <v>F138x</v>
          </cell>
          <cell r="F452" t="str">
            <v>F138x</v>
          </cell>
          <cell r="G452" t="str">
            <v>F138x</v>
          </cell>
        </row>
        <row r="454">
          <cell r="D454" t="str">
            <v>F102</v>
          </cell>
          <cell r="E454" t="str">
            <v>F102</v>
          </cell>
          <cell r="F454" t="str">
            <v>F102</v>
          </cell>
          <cell r="G454" t="str">
            <v>F102</v>
          </cell>
        </row>
        <row r="456">
          <cell r="D456" t="str">
            <v>F141</v>
          </cell>
          <cell r="E456" t="str">
            <v>F141</v>
          </cell>
          <cell r="F456" t="str">
            <v>F141</v>
          </cell>
          <cell r="G456" t="str">
            <v>F141</v>
          </cell>
        </row>
        <row r="457">
          <cell r="D457" t="str">
            <v>F141</v>
          </cell>
          <cell r="E457" t="str">
            <v>F141</v>
          </cell>
          <cell r="F457" t="str">
            <v>F141</v>
          </cell>
          <cell r="G457" t="str">
            <v>F141</v>
          </cell>
        </row>
        <row r="459">
          <cell r="D459" t="str">
            <v>F138x</v>
          </cell>
          <cell r="E459" t="str">
            <v>F138x</v>
          </cell>
          <cell r="F459" t="str">
            <v>F138x</v>
          </cell>
          <cell r="G459" t="str">
            <v>F138x</v>
          </cell>
        </row>
        <row r="462">
          <cell r="D462" t="str">
            <v>F138x</v>
          </cell>
          <cell r="E462" t="str">
            <v>F138x</v>
          </cell>
          <cell r="F462" t="str">
            <v>F138x</v>
          </cell>
          <cell r="G462" t="str">
            <v>F138x</v>
          </cell>
        </row>
        <row r="463">
          <cell r="D463" t="str">
            <v>F138x</v>
          </cell>
          <cell r="E463" t="str">
            <v>F138x</v>
          </cell>
          <cell r="F463" t="str">
            <v>F138x</v>
          </cell>
          <cell r="G463" t="str">
            <v>F138x</v>
          </cell>
        </row>
        <row r="464">
          <cell r="D464" t="str">
            <v>F138x</v>
          </cell>
          <cell r="E464" t="str">
            <v>F138x</v>
          </cell>
          <cell r="F464" t="str">
            <v>F138x</v>
          </cell>
          <cell r="G464" t="str">
            <v>F138x</v>
          </cell>
        </row>
        <row r="466">
          <cell r="D466" t="str">
            <v>F102x</v>
          </cell>
          <cell r="E466" t="str">
            <v>F102x</v>
          </cell>
          <cell r="F466" t="str">
            <v>F102x</v>
          </cell>
          <cell r="G466" t="str">
            <v>F102x</v>
          </cell>
        </row>
        <row r="468">
          <cell r="D468" t="str">
            <v>F108</v>
          </cell>
          <cell r="E468" t="str">
            <v>F108</v>
          </cell>
          <cell r="F468" t="str">
            <v>F108</v>
          </cell>
          <cell r="G468" t="str">
            <v>F108</v>
          </cell>
        </row>
        <row r="477">
          <cell r="D477" t="str">
            <v>C</v>
          </cell>
          <cell r="E477" t="str">
            <v>C</v>
          </cell>
          <cell r="F477" t="str">
            <v>C</v>
          </cell>
          <cell r="G477" t="str">
            <v>C</v>
          </cell>
        </row>
        <row r="478">
          <cell r="D478" t="str">
            <v>COS
Factor</v>
          </cell>
          <cell r="E478" t="str">
            <v>COS
Factor</v>
          </cell>
          <cell r="F478" t="str">
            <v>COS
Factor</v>
          </cell>
          <cell r="G478" t="str">
            <v>COS
Factor</v>
          </cell>
        </row>
        <row r="479">
          <cell r="D479" t="str">
            <v>F10</v>
          </cell>
          <cell r="E479" t="str">
            <v>F10</v>
          </cell>
          <cell r="F479" t="str">
            <v>F10</v>
          </cell>
          <cell r="G479" t="str">
            <v>F10</v>
          </cell>
        </row>
        <row r="481">
          <cell r="D481" t="str">
            <v>F10</v>
          </cell>
          <cell r="E481" t="str">
            <v>F10</v>
          </cell>
          <cell r="F481" t="str">
            <v>F10</v>
          </cell>
          <cell r="G481" t="str">
            <v>F10</v>
          </cell>
        </row>
        <row r="483">
          <cell r="D483" t="str">
            <v>F10</v>
          </cell>
          <cell r="E483" t="str">
            <v>F10</v>
          </cell>
          <cell r="F483" t="str">
            <v>F10</v>
          </cell>
          <cell r="G483" t="str">
            <v>F10</v>
          </cell>
        </row>
        <row r="485">
          <cell r="D485" t="str">
            <v>F10</v>
          </cell>
          <cell r="E485" t="str">
            <v>F10</v>
          </cell>
          <cell r="F485" t="str">
            <v>F10</v>
          </cell>
          <cell r="G485" t="str">
            <v>F10</v>
          </cell>
        </row>
        <row r="486">
          <cell r="D486" t="str">
            <v>F10</v>
          </cell>
          <cell r="E486" t="str">
            <v>F10</v>
          </cell>
          <cell r="F486" t="str">
            <v>F10</v>
          </cell>
          <cell r="G486" t="str">
            <v>F10</v>
          </cell>
        </row>
        <row r="487">
          <cell r="D487" t="str">
            <v>F10</v>
          </cell>
          <cell r="E487" t="str">
            <v>F10</v>
          </cell>
          <cell r="F487" t="str">
            <v>F10</v>
          </cell>
          <cell r="G487" t="str">
            <v>F10</v>
          </cell>
        </row>
        <row r="488">
          <cell r="D488" t="str">
            <v>F10</v>
          </cell>
          <cell r="E488" t="str">
            <v>F10</v>
          </cell>
          <cell r="F488" t="str">
            <v>F10</v>
          </cell>
          <cell r="G488" t="str">
            <v>F10</v>
          </cell>
        </row>
        <row r="489">
          <cell r="D489" t="str">
            <v>F10</v>
          </cell>
          <cell r="E489" t="str">
            <v>F10</v>
          </cell>
          <cell r="F489" t="str">
            <v>F10</v>
          </cell>
          <cell r="G489" t="str">
            <v>F10</v>
          </cell>
        </row>
        <row r="492">
          <cell r="D492" t="str">
            <v>F106</v>
          </cell>
          <cell r="E492" t="str">
            <v>F106</v>
          </cell>
          <cell r="F492" t="str">
            <v>F106</v>
          </cell>
          <cell r="G492" t="str">
            <v>F106</v>
          </cell>
        </row>
        <row r="495">
          <cell r="D495" t="str">
            <v>F118</v>
          </cell>
          <cell r="E495" t="str">
            <v>F118</v>
          </cell>
          <cell r="F495" t="str">
            <v>F118</v>
          </cell>
          <cell r="G495" t="str">
            <v>F118</v>
          </cell>
        </row>
        <row r="496">
          <cell r="D496" t="str">
            <v>F119</v>
          </cell>
          <cell r="E496" t="str">
            <v>F119</v>
          </cell>
          <cell r="F496" t="str">
            <v>F119</v>
          </cell>
          <cell r="G496" t="str">
            <v>F119</v>
          </cell>
        </row>
        <row r="497">
          <cell r="D497" t="str">
            <v>F120</v>
          </cell>
          <cell r="E497" t="str">
            <v>F120</v>
          </cell>
          <cell r="F497" t="str">
            <v>F120</v>
          </cell>
          <cell r="G497" t="str">
            <v>F120</v>
          </cell>
        </row>
        <row r="498">
          <cell r="D498" t="str">
            <v>F121</v>
          </cell>
          <cell r="E498" t="str">
            <v>F121</v>
          </cell>
          <cell r="F498" t="str">
            <v>F121</v>
          </cell>
          <cell r="G498" t="str">
            <v>F121</v>
          </cell>
        </row>
        <row r="499">
          <cell r="D499" t="str">
            <v>F122</v>
          </cell>
          <cell r="E499" t="str">
            <v>F122</v>
          </cell>
          <cell r="F499" t="str">
            <v>F122</v>
          </cell>
          <cell r="G499" t="str">
            <v>F122</v>
          </cell>
        </row>
        <row r="500">
          <cell r="D500" t="str">
            <v>F123</v>
          </cell>
          <cell r="E500" t="str">
            <v>F123</v>
          </cell>
          <cell r="F500" t="str">
            <v>F123</v>
          </cell>
          <cell r="G500" t="str">
            <v>F123</v>
          </cell>
        </row>
        <row r="501">
          <cell r="D501" t="str">
            <v>F124</v>
          </cell>
          <cell r="E501" t="str">
            <v>F124</v>
          </cell>
          <cell r="F501" t="str">
            <v>F124</v>
          </cell>
          <cell r="G501" t="str">
            <v>F124</v>
          </cell>
        </row>
        <row r="502">
          <cell r="D502" t="str">
            <v>F125</v>
          </cell>
          <cell r="E502" t="str">
            <v>F125</v>
          </cell>
          <cell r="F502" t="str">
            <v>F125</v>
          </cell>
          <cell r="G502" t="str">
            <v>F125</v>
          </cell>
        </row>
        <row r="503">
          <cell r="D503" t="str">
            <v>F126</v>
          </cell>
          <cell r="E503" t="str">
            <v>F126</v>
          </cell>
          <cell r="F503" t="str">
            <v>F126</v>
          </cell>
          <cell r="G503" t="str">
            <v>F126</v>
          </cell>
        </row>
        <row r="504">
          <cell r="D504" t="str">
            <v>F127</v>
          </cell>
          <cell r="E504" t="str">
            <v>F127</v>
          </cell>
          <cell r="F504" t="str">
            <v>F127</v>
          </cell>
          <cell r="G504" t="str">
            <v>F127</v>
          </cell>
        </row>
        <row r="505">
          <cell r="D505" t="str">
            <v>F128</v>
          </cell>
          <cell r="E505" t="str">
            <v>F128</v>
          </cell>
          <cell r="F505" t="str">
            <v>F128</v>
          </cell>
          <cell r="G505" t="str">
            <v>F128</v>
          </cell>
        </row>
        <row r="506">
          <cell r="D506" t="str">
            <v>F129</v>
          </cell>
          <cell r="E506" t="str">
            <v>F129</v>
          </cell>
          <cell r="F506" t="str">
            <v>F129</v>
          </cell>
          <cell r="G506" t="str">
            <v>F129</v>
          </cell>
        </row>
        <row r="507">
          <cell r="D507" t="str">
            <v>F130</v>
          </cell>
          <cell r="E507" t="str">
            <v>F130</v>
          </cell>
          <cell r="F507" t="str">
            <v>F130</v>
          </cell>
          <cell r="G507" t="str">
            <v>F130</v>
          </cell>
        </row>
        <row r="511">
          <cell r="D511" t="str">
            <v>F107x</v>
          </cell>
          <cell r="E511" t="str">
            <v>F107x</v>
          </cell>
          <cell r="F511" t="str">
            <v>F107x</v>
          </cell>
          <cell r="G511" t="str">
            <v>F107x</v>
          </cell>
        </row>
        <row r="512">
          <cell r="D512" t="str">
            <v>F105x</v>
          </cell>
          <cell r="E512" t="str">
            <v>F105x</v>
          </cell>
          <cell r="F512" t="str">
            <v>F105x</v>
          </cell>
          <cell r="G512" t="str">
            <v>F105x</v>
          </cell>
        </row>
        <row r="513">
          <cell r="D513" t="str">
            <v>F105x</v>
          </cell>
          <cell r="E513" t="str">
            <v>F105x</v>
          </cell>
          <cell r="F513" t="str">
            <v>F105x</v>
          </cell>
          <cell r="G513" t="str">
            <v>F105x</v>
          </cell>
        </row>
        <row r="514">
          <cell r="D514" t="str">
            <v>F10</v>
          </cell>
          <cell r="E514" t="str">
            <v>F30</v>
          </cell>
          <cell r="F514" t="str">
            <v>F10</v>
          </cell>
          <cell r="G514" t="str">
            <v>F30</v>
          </cell>
        </row>
        <row r="515">
          <cell r="D515" t="str">
            <v>F42</v>
          </cell>
          <cell r="E515" t="str">
            <v>F42</v>
          </cell>
          <cell r="F515" t="str">
            <v>F42</v>
          </cell>
          <cell r="G515" t="str">
            <v>F42</v>
          </cell>
        </row>
        <row r="516">
          <cell r="D516" t="str">
            <v>F105x</v>
          </cell>
          <cell r="E516" t="str">
            <v>F105x</v>
          </cell>
          <cell r="F516" t="str">
            <v>F105x</v>
          </cell>
          <cell r="G516" t="str">
            <v>F105x</v>
          </cell>
        </row>
        <row r="517">
          <cell r="D517" t="str">
            <v>F102x</v>
          </cell>
          <cell r="E517" t="str">
            <v>F102x</v>
          </cell>
          <cell r="F517" t="str">
            <v>F102x</v>
          </cell>
          <cell r="G517" t="str">
            <v>F102x</v>
          </cell>
        </row>
        <row r="518">
          <cell r="D518" t="str">
            <v>F105x</v>
          </cell>
          <cell r="E518" t="str">
            <v>F105x</v>
          </cell>
          <cell r="F518" t="str">
            <v>F105x</v>
          </cell>
          <cell r="G518" t="str">
            <v>F105x</v>
          </cell>
        </row>
        <row r="519">
          <cell r="D519" t="str">
            <v>F105x</v>
          </cell>
          <cell r="E519" t="str">
            <v>F105x</v>
          </cell>
          <cell r="F519" t="str">
            <v>F105x</v>
          </cell>
          <cell r="G519" t="str">
            <v>F105x</v>
          </cell>
        </row>
        <row r="520">
          <cell r="D520" t="str">
            <v>F10</v>
          </cell>
          <cell r="E520" t="str">
            <v>F10</v>
          </cell>
          <cell r="F520" t="str">
            <v>F10</v>
          </cell>
          <cell r="G520" t="str">
            <v>F10</v>
          </cell>
        </row>
        <row r="523">
          <cell r="D523" t="str">
            <v>F105x</v>
          </cell>
          <cell r="E523" t="str">
            <v>F105x</v>
          </cell>
          <cell r="F523" t="str">
            <v>F105x</v>
          </cell>
          <cell r="G523" t="str">
            <v>F105x</v>
          </cell>
        </row>
        <row r="525">
          <cell r="D525" t="str">
            <v>F10</v>
          </cell>
          <cell r="E525" t="str">
            <v>F30</v>
          </cell>
          <cell r="F525" t="str">
            <v>F10</v>
          </cell>
          <cell r="G525" t="str">
            <v>F30</v>
          </cell>
        </row>
        <row r="527">
          <cell r="D527" t="str">
            <v>F10</v>
          </cell>
          <cell r="E527" t="str">
            <v>F10</v>
          </cell>
          <cell r="F527" t="str">
            <v>F10</v>
          </cell>
          <cell r="G527" t="str">
            <v>F10</v>
          </cell>
        </row>
        <row r="536">
          <cell r="D536" t="str">
            <v>F10</v>
          </cell>
          <cell r="E536" t="str">
            <v>F10</v>
          </cell>
          <cell r="F536" t="str">
            <v>F10</v>
          </cell>
          <cell r="G536" t="str">
            <v>F10</v>
          </cell>
        </row>
        <row r="537">
          <cell r="D537" t="str">
            <v>F10</v>
          </cell>
          <cell r="E537" t="str">
            <v>F10</v>
          </cell>
          <cell r="F537" t="str">
            <v>F10</v>
          </cell>
          <cell r="G537" t="str">
            <v>F10</v>
          </cell>
        </row>
        <row r="538">
          <cell r="D538" t="str">
            <v>F102x</v>
          </cell>
          <cell r="E538" t="str">
            <v>F102x</v>
          </cell>
          <cell r="F538" t="str">
            <v>F102x</v>
          </cell>
          <cell r="G538" t="str">
            <v>F102x</v>
          </cell>
        </row>
        <row r="539">
          <cell r="D539" t="str">
            <v>F10</v>
          </cell>
          <cell r="E539" t="str">
            <v>F10</v>
          </cell>
          <cell r="F539" t="str">
            <v>F10</v>
          </cell>
          <cell r="G539" t="str">
            <v>F10</v>
          </cell>
        </row>
        <row r="540">
          <cell r="D540" t="str">
            <v>F42</v>
          </cell>
          <cell r="E540" t="str">
            <v>F42</v>
          </cell>
          <cell r="F540" t="str">
            <v>F42</v>
          </cell>
          <cell r="G540" t="str">
            <v>F42</v>
          </cell>
        </row>
        <row r="541">
          <cell r="D541" t="str">
            <v>F10</v>
          </cell>
          <cell r="E541" t="str">
            <v>F10</v>
          </cell>
          <cell r="F541" t="str">
            <v>F10</v>
          </cell>
          <cell r="G541" t="str">
            <v>F10</v>
          </cell>
        </row>
        <row r="542">
          <cell r="D542" t="str">
            <v>F10</v>
          </cell>
          <cell r="E542" t="str">
            <v>F10</v>
          </cell>
          <cell r="F542" t="str">
            <v>F10</v>
          </cell>
          <cell r="G542" t="str">
            <v>F10</v>
          </cell>
        </row>
        <row r="545">
          <cell r="D545" t="str">
            <v>F10</v>
          </cell>
          <cell r="E545" t="str">
            <v>F10</v>
          </cell>
          <cell r="F545" t="str">
            <v>F10</v>
          </cell>
          <cell r="G545" t="str">
            <v>F10</v>
          </cell>
        </row>
        <row r="548">
          <cell r="D548" t="str">
            <v>F107x</v>
          </cell>
          <cell r="E548" t="str">
            <v>F107x</v>
          </cell>
          <cell r="F548" t="str">
            <v>F107x</v>
          </cell>
          <cell r="G548" t="str">
            <v>F107x</v>
          </cell>
        </row>
        <row r="549">
          <cell r="D549" t="str">
            <v>F10</v>
          </cell>
          <cell r="E549" t="str">
            <v>F30</v>
          </cell>
          <cell r="F549" t="str">
            <v>F10</v>
          </cell>
          <cell r="G549" t="str">
            <v>F30</v>
          </cell>
        </row>
        <row r="550">
          <cell r="D550" t="str">
            <v>F105x</v>
          </cell>
          <cell r="E550" t="str">
            <v>F105x</v>
          </cell>
          <cell r="F550" t="str">
            <v>F105x</v>
          </cell>
          <cell r="G550" t="str">
            <v>F105x</v>
          </cell>
        </row>
        <row r="551">
          <cell r="D551" t="str">
            <v>F102x</v>
          </cell>
          <cell r="E551" t="str">
            <v>F102x</v>
          </cell>
          <cell r="F551" t="str">
            <v>F102x</v>
          </cell>
          <cell r="G551" t="str">
            <v>F102x</v>
          </cell>
        </row>
        <row r="552">
          <cell r="D552" t="str">
            <v>F42</v>
          </cell>
          <cell r="E552" t="str">
            <v>F42</v>
          </cell>
          <cell r="F552" t="str">
            <v>F42</v>
          </cell>
          <cell r="G552" t="str">
            <v>F42</v>
          </cell>
        </row>
        <row r="553">
          <cell r="D553" t="str">
            <v>F10</v>
          </cell>
          <cell r="E553" t="str">
            <v>F10</v>
          </cell>
          <cell r="F553" t="str">
            <v>F10</v>
          </cell>
          <cell r="G553" t="str">
            <v>F10</v>
          </cell>
        </row>
        <row r="554">
          <cell r="D554" t="str">
            <v>F10</v>
          </cell>
          <cell r="E554" t="str">
            <v>F10</v>
          </cell>
          <cell r="F554" t="str">
            <v>F10</v>
          </cell>
          <cell r="G554" t="str">
            <v>F10</v>
          </cell>
        </row>
        <row r="555">
          <cell r="D555" t="str">
            <v>F10</v>
          </cell>
          <cell r="E555" t="str">
            <v>F10</v>
          </cell>
          <cell r="F555" t="str">
            <v>F10</v>
          </cell>
          <cell r="G555" t="str">
            <v>F10</v>
          </cell>
        </row>
        <row r="556">
          <cell r="D556" t="str">
            <v>F105x</v>
          </cell>
          <cell r="E556" t="str">
            <v>F105x</v>
          </cell>
          <cell r="F556" t="str">
            <v>F105x</v>
          </cell>
          <cell r="G556" t="str">
            <v>F105x</v>
          </cell>
        </row>
        <row r="557">
          <cell r="D557" t="str">
            <v>F105x</v>
          </cell>
          <cell r="E557" t="str">
            <v>F105x</v>
          </cell>
          <cell r="F557" t="str">
            <v>F105x</v>
          </cell>
          <cell r="G557" t="str">
            <v>F105x</v>
          </cell>
        </row>
        <row r="563">
          <cell r="D563" t="str">
            <v>C</v>
          </cell>
          <cell r="E563" t="str">
            <v>C</v>
          </cell>
          <cell r="F563" t="str">
            <v>C</v>
          </cell>
          <cell r="G563" t="str">
            <v>C</v>
          </cell>
        </row>
        <row r="564">
          <cell r="D564" t="str">
            <v>COS
Factor</v>
          </cell>
          <cell r="E564" t="str">
            <v>COS
Factor</v>
          </cell>
          <cell r="F564" t="str">
            <v>COS
Factor</v>
          </cell>
          <cell r="G564" t="str">
            <v>COS
Factor</v>
          </cell>
        </row>
        <row r="565">
          <cell r="D565" t="str">
            <v>F10</v>
          </cell>
          <cell r="E565" t="str">
            <v>F10</v>
          </cell>
          <cell r="F565" t="str">
            <v>F10</v>
          </cell>
          <cell r="G565" t="str">
            <v>F10</v>
          </cell>
        </row>
        <row r="567">
          <cell r="D567" t="str">
            <v>F110</v>
          </cell>
          <cell r="E567" t="str">
            <v>F110</v>
          </cell>
          <cell r="F567" t="str">
            <v>F110</v>
          </cell>
          <cell r="G567" t="str">
            <v>F110</v>
          </cell>
        </row>
        <row r="569">
          <cell r="D569" t="str">
            <v>F110</v>
          </cell>
          <cell r="E569" t="str">
            <v>F110</v>
          </cell>
          <cell r="F569" t="str">
            <v>F110</v>
          </cell>
          <cell r="G569" t="str">
            <v>F110</v>
          </cell>
        </row>
        <row r="571">
          <cell r="D571" t="str">
            <v>F10</v>
          </cell>
          <cell r="E571" t="str">
            <v>F10</v>
          </cell>
          <cell r="F571" t="str">
            <v>F10</v>
          </cell>
          <cell r="G571" t="str">
            <v>F10</v>
          </cell>
        </row>
        <row r="573">
          <cell r="D573" t="str">
            <v>F110</v>
          </cell>
          <cell r="E573" t="str">
            <v>F110</v>
          </cell>
          <cell r="F573" t="str">
            <v>F110</v>
          </cell>
          <cell r="G573" t="str">
            <v>F110</v>
          </cell>
        </row>
        <row r="582">
          <cell r="D582" t="str">
            <v>F101x</v>
          </cell>
          <cell r="E582" t="str">
            <v>F101x</v>
          </cell>
          <cell r="F582" t="str">
            <v>F101x</v>
          </cell>
          <cell r="G582" t="str">
            <v>F101x</v>
          </cell>
        </row>
        <row r="588">
          <cell r="D588" t="str">
            <v>F101x</v>
          </cell>
          <cell r="E588" t="str">
            <v>F101x</v>
          </cell>
          <cell r="F588" t="str">
            <v>F101x</v>
          </cell>
          <cell r="G588" t="str">
            <v>F101x</v>
          </cell>
        </row>
        <row r="590">
          <cell r="D590" t="str">
            <v>F101x</v>
          </cell>
          <cell r="E590" t="str">
            <v>F101x</v>
          </cell>
          <cell r="F590" t="str">
            <v>F101x</v>
          </cell>
          <cell r="G590" t="str">
            <v>F101x</v>
          </cell>
        </row>
        <row r="598">
          <cell r="D598" t="str">
            <v>F101x</v>
          </cell>
          <cell r="E598" t="str">
            <v>F101x</v>
          </cell>
          <cell r="F598" t="str">
            <v>F101x</v>
          </cell>
          <cell r="G598" t="str">
            <v>F101x</v>
          </cell>
        </row>
        <row r="600">
          <cell r="D600" t="str">
            <v>F101x</v>
          </cell>
          <cell r="E600" t="str">
            <v>F101x</v>
          </cell>
          <cell r="F600" t="str">
            <v>F101x</v>
          </cell>
          <cell r="G600" t="str">
            <v>F101x</v>
          </cell>
        </row>
        <row r="602">
          <cell r="D602" t="str">
            <v>F101x</v>
          </cell>
          <cell r="E602" t="str">
            <v>F101x</v>
          </cell>
          <cell r="F602" t="str">
            <v>F101x</v>
          </cell>
          <cell r="G602" t="str">
            <v>F101x</v>
          </cell>
        </row>
        <row r="604">
          <cell r="D604" t="str">
            <v>F101x</v>
          </cell>
          <cell r="E604" t="str">
            <v>F101x</v>
          </cell>
          <cell r="F604" t="str">
            <v>F101x</v>
          </cell>
          <cell r="G604" t="str">
            <v>F101x</v>
          </cell>
        </row>
        <row r="612">
          <cell r="D612" t="str">
            <v>F101x</v>
          </cell>
          <cell r="E612" t="str">
            <v>F101x</v>
          </cell>
          <cell r="F612" t="str">
            <v>F101x</v>
          </cell>
          <cell r="G612" t="str">
            <v>F101x</v>
          </cell>
        </row>
        <row r="614">
          <cell r="D614" t="str">
            <v>F101x</v>
          </cell>
          <cell r="E614" t="str">
            <v>F101x</v>
          </cell>
          <cell r="F614" t="str">
            <v>F101x</v>
          </cell>
          <cell r="G614" t="str">
            <v>F101x</v>
          </cell>
        </row>
        <row r="622">
          <cell r="D622" t="str">
            <v>C</v>
          </cell>
          <cell r="E622" t="str">
            <v>C</v>
          </cell>
          <cell r="F622" t="str">
            <v>C</v>
          </cell>
          <cell r="G622" t="str">
            <v>C</v>
          </cell>
        </row>
        <row r="623">
          <cell r="D623" t="str">
            <v>COS
Factor</v>
          </cell>
          <cell r="E623" t="str">
            <v>COS
Factor</v>
          </cell>
          <cell r="F623" t="str">
            <v>COS
Factor</v>
          </cell>
          <cell r="G623" t="str">
            <v>COS
Factor</v>
          </cell>
        </row>
        <row r="624">
          <cell r="D624" t="str">
            <v>F10</v>
          </cell>
          <cell r="E624" t="str">
            <v>F10</v>
          </cell>
          <cell r="F624" t="str">
            <v>F10</v>
          </cell>
          <cell r="G624" t="str">
            <v>F10</v>
          </cell>
        </row>
        <row r="625">
          <cell r="D625" t="str">
            <v>F10</v>
          </cell>
          <cell r="E625" t="str">
            <v>F10</v>
          </cell>
          <cell r="F625" t="str">
            <v>F10</v>
          </cell>
          <cell r="G625" t="str">
            <v>F10</v>
          </cell>
        </row>
        <row r="628">
          <cell r="D628" t="str">
            <v>F10</v>
          </cell>
          <cell r="E628" t="str">
            <v>F10</v>
          </cell>
          <cell r="F628" t="str">
            <v>F10</v>
          </cell>
          <cell r="G628" t="str">
            <v>F10</v>
          </cell>
        </row>
        <row r="629">
          <cell r="D629" t="str">
            <v>F10</v>
          </cell>
          <cell r="E629" t="str">
            <v>F10</v>
          </cell>
          <cell r="F629" t="str">
            <v>F10</v>
          </cell>
          <cell r="G629" t="str">
            <v>F10</v>
          </cell>
        </row>
        <row r="632">
          <cell r="D632" t="str">
            <v>F10</v>
          </cell>
          <cell r="E632" t="str">
            <v>F10</v>
          </cell>
          <cell r="F632" t="str">
            <v>F10</v>
          </cell>
          <cell r="G632" t="str">
            <v>F10</v>
          </cell>
        </row>
        <row r="633">
          <cell r="D633" t="str">
            <v>F10</v>
          </cell>
          <cell r="E633" t="str">
            <v>F10</v>
          </cell>
          <cell r="F633" t="str">
            <v>F10</v>
          </cell>
          <cell r="G633" t="str">
            <v>F10</v>
          </cell>
        </row>
        <row r="634">
          <cell r="D634" t="str">
            <v>F10</v>
          </cell>
          <cell r="E634" t="str">
            <v>F10</v>
          </cell>
          <cell r="F634" t="str">
            <v>F10</v>
          </cell>
          <cell r="G634" t="str">
            <v>F10</v>
          </cell>
        </row>
        <row r="637">
          <cell r="D637" t="str">
            <v>F10</v>
          </cell>
          <cell r="E637" t="str">
            <v>F10</v>
          </cell>
          <cell r="F637" t="str">
            <v>F10</v>
          </cell>
          <cell r="G637" t="str">
            <v>F10</v>
          </cell>
        </row>
        <row r="638">
          <cell r="D638" t="str">
            <v>F10</v>
          </cell>
          <cell r="E638" t="str">
            <v>F10</v>
          </cell>
          <cell r="F638" t="str">
            <v>F10</v>
          </cell>
          <cell r="G638" t="str">
            <v>F10</v>
          </cell>
        </row>
        <row r="641">
          <cell r="D641" t="str">
            <v>F10</v>
          </cell>
          <cell r="E641" t="str">
            <v>F10</v>
          </cell>
          <cell r="F641" t="str">
            <v>F10</v>
          </cell>
          <cell r="G641" t="str">
            <v>F10</v>
          </cell>
        </row>
        <row r="642">
          <cell r="D642" t="str">
            <v>F10</v>
          </cell>
          <cell r="E642" t="str">
            <v>F10</v>
          </cell>
          <cell r="F642" t="str">
            <v>F10</v>
          </cell>
          <cell r="G642" t="str">
            <v>F10</v>
          </cell>
        </row>
        <row r="645">
          <cell r="D645" t="str">
            <v>F10</v>
          </cell>
          <cell r="E645" t="str">
            <v>F10</v>
          </cell>
          <cell r="F645" t="str">
            <v>F10</v>
          </cell>
          <cell r="G645" t="str">
            <v>F10</v>
          </cell>
        </row>
        <row r="646">
          <cell r="D646" t="str">
            <v>F10</v>
          </cell>
          <cell r="E646" t="str">
            <v>F10</v>
          </cell>
          <cell r="F646" t="str">
            <v>F10</v>
          </cell>
          <cell r="G646" t="str">
            <v>F10</v>
          </cell>
        </row>
        <row r="649">
          <cell r="D649" t="str">
            <v>F10</v>
          </cell>
          <cell r="E649" t="str">
            <v>F10</v>
          </cell>
          <cell r="F649" t="str">
            <v>F10</v>
          </cell>
          <cell r="G649" t="str">
            <v>F10</v>
          </cell>
        </row>
        <row r="659">
          <cell r="D659" t="str">
            <v>F10</v>
          </cell>
          <cell r="E659" t="str">
            <v>F10</v>
          </cell>
          <cell r="F659" t="str">
            <v>F10</v>
          </cell>
          <cell r="G659" t="str">
            <v>F10</v>
          </cell>
        </row>
        <row r="661">
          <cell r="D661" t="str">
            <v>F10</v>
          </cell>
          <cell r="E661" t="str">
            <v>F10</v>
          </cell>
          <cell r="F661" t="str">
            <v>F10</v>
          </cell>
          <cell r="G661" t="str">
            <v>F10</v>
          </cell>
        </row>
        <row r="663">
          <cell r="D663" t="str">
            <v>F10</v>
          </cell>
          <cell r="E663" t="str">
            <v>F10</v>
          </cell>
          <cell r="F663" t="str">
            <v>F10</v>
          </cell>
          <cell r="G663" t="str">
            <v>F10</v>
          </cell>
        </row>
        <row r="665">
          <cell r="D665" t="str">
            <v>F10</v>
          </cell>
          <cell r="E665" t="str">
            <v>F10</v>
          </cell>
          <cell r="F665" t="str">
            <v>F10</v>
          </cell>
          <cell r="G665" t="str">
            <v>F10</v>
          </cell>
        </row>
        <row r="667">
          <cell r="D667" t="str">
            <v>F10</v>
          </cell>
          <cell r="E667" t="str">
            <v>F10</v>
          </cell>
          <cell r="F667" t="str">
            <v>F10</v>
          </cell>
          <cell r="G667" t="str">
            <v>F10</v>
          </cell>
        </row>
        <row r="669">
          <cell r="D669" t="str">
            <v>F10</v>
          </cell>
          <cell r="E669" t="str">
            <v>F10</v>
          </cell>
          <cell r="F669" t="str">
            <v>F10</v>
          </cell>
          <cell r="G669" t="str">
            <v>F10</v>
          </cell>
        </row>
        <row r="671">
          <cell r="D671" t="str">
            <v>F10</v>
          </cell>
          <cell r="E671" t="str">
            <v>F10</v>
          </cell>
          <cell r="F671" t="str">
            <v>F10</v>
          </cell>
          <cell r="G671" t="str">
            <v>F10</v>
          </cell>
        </row>
        <row r="679">
          <cell r="D679" t="str">
            <v>F10</v>
          </cell>
          <cell r="E679" t="str">
            <v>F10</v>
          </cell>
          <cell r="F679" t="str">
            <v>F10</v>
          </cell>
          <cell r="G679" t="str">
            <v>F10</v>
          </cell>
        </row>
        <row r="681">
          <cell r="D681" t="str">
            <v>F10</v>
          </cell>
          <cell r="E681" t="str">
            <v>F10</v>
          </cell>
          <cell r="F681" t="str">
            <v>F10</v>
          </cell>
          <cell r="G681" t="str">
            <v>F10</v>
          </cell>
        </row>
        <row r="683">
          <cell r="D683" t="str">
            <v>F10</v>
          </cell>
          <cell r="E683" t="str">
            <v>F10</v>
          </cell>
          <cell r="F683" t="str">
            <v>F10</v>
          </cell>
          <cell r="G683" t="str">
            <v>F10</v>
          </cell>
        </row>
        <row r="685">
          <cell r="D685" t="str">
            <v>F10</v>
          </cell>
          <cell r="E685" t="str">
            <v>F10</v>
          </cell>
          <cell r="F685" t="str">
            <v>F10</v>
          </cell>
          <cell r="G685" t="str">
            <v>F10</v>
          </cell>
        </row>
        <row r="687">
          <cell r="D687" t="str">
            <v>F10</v>
          </cell>
          <cell r="E687" t="str">
            <v>F10</v>
          </cell>
          <cell r="F687" t="str">
            <v>F10</v>
          </cell>
          <cell r="G687" t="str">
            <v>F10</v>
          </cell>
        </row>
        <row r="689">
          <cell r="D689" t="str">
            <v>F10</v>
          </cell>
          <cell r="E689" t="str">
            <v>F10</v>
          </cell>
          <cell r="F689" t="str">
            <v>F10</v>
          </cell>
          <cell r="G689" t="str">
            <v>F10</v>
          </cell>
        </row>
        <row r="691">
          <cell r="D691" t="str">
            <v>F10</v>
          </cell>
          <cell r="E691" t="str">
            <v>F10</v>
          </cell>
          <cell r="F691" t="str">
            <v>F10</v>
          </cell>
          <cell r="G691" t="str">
            <v>F10</v>
          </cell>
        </row>
        <row r="693">
          <cell r="D693" t="str">
            <v>F10</v>
          </cell>
          <cell r="E693" t="str">
            <v>F10</v>
          </cell>
          <cell r="F693" t="str">
            <v>F10</v>
          </cell>
          <cell r="G693" t="str">
            <v>F10</v>
          </cell>
        </row>
        <row r="698">
          <cell r="D698" t="str">
            <v>C</v>
          </cell>
          <cell r="E698" t="str">
            <v>C</v>
          </cell>
          <cell r="F698" t="str">
            <v>C</v>
          </cell>
          <cell r="G698" t="str">
            <v>C</v>
          </cell>
        </row>
        <row r="699">
          <cell r="D699" t="str">
            <v>COS
Factor</v>
          </cell>
          <cell r="E699" t="str">
            <v>COS
Factor</v>
          </cell>
          <cell r="F699" t="str">
            <v>COS
Factor</v>
          </cell>
          <cell r="G699" t="str">
            <v>COS
Factor</v>
          </cell>
        </row>
        <row r="700">
          <cell r="D700" t="str">
            <v>F10</v>
          </cell>
          <cell r="E700" t="str">
            <v>F10</v>
          </cell>
          <cell r="F700" t="str">
            <v>F10</v>
          </cell>
          <cell r="G700" t="str">
            <v>F10</v>
          </cell>
        </row>
        <row r="703">
          <cell r="D703" t="str">
            <v>F10</v>
          </cell>
          <cell r="E703" t="str">
            <v>F10</v>
          </cell>
          <cell r="F703" t="str">
            <v>F10</v>
          </cell>
          <cell r="G703" t="str">
            <v>F10</v>
          </cell>
        </row>
        <row r="706">
          <cell r="D706" t="str">
            <v>F10</v>
          </cell>
          <cell r="E706" t="str">
            <v>F10</v>
          </cell>
          <cell r="F706" t="str">
            <v>F10</v>
          </cell>
          <cell r="G706" t="str">
            <v>F10</v>
          </cell>
        </row>
        <row r="709">
          <cell r="D709" t="str">
            <v>F10</v>
          </cell>
          <cell r="E709" t="str">
            <v>F10</v>
          </cell>
          <cell r="F709" t="str">
            <v>F10</v>
          </cell>
          <cell r="G709" t="str">
            <v>F10</v>
          </cell>
        </row>
        <row r="712">
          <cell r="D712" t="str">
            <v>F10</v>
          </cell>
          <cell r="E712" t="str">
            <v>F10</v>
          </cell>
          <cell r="F712" t="str">
            <v>F10</v>
          </cell>
          <cell r="G712" t="str">
            <v>F10</v>
          </cell>
        </row>
        <row r="715">
          <cell r="D715" t="str">
            <v>F10</v>
          </cell>
          <cell r="E715" t="str">
            <v>F10</v>
          </cell>
          <cell r="F715" t="str">
            <v>F10</v>
          </cell>
          <cell r="G715" t="str">
            <v>F10</v>
          </cell>
        </row>
        <row r="718">
          <cell r="D718" t="str">
            <v>F10</v>
          </cell>
          <cell r="E718" t="str">
            <v>F10</v>
          </cell>
          <cell r="F718" t="str">
            <v>F10</v>
          </cell>
          <cell r="G718" t="str">
            <v>F10</v>
          </cell>
        </row>
        <row r="720">
          <cell r="D720" t="str">
            <v>F10</v>
          </cell>
          <cell r="E720" t="str">
            <v>F10</v>
          </cell>
          <cell r="F720" t="str">
            <v>F10</v>
          </cell>
          <cell r="G720" t="str">
            <v>F10</v>
          </cell>
        </row>
        <row r="725">
          <cell r="D725" t="str">
            <v>F10</v>
          </cell>
          <cell r="E725" t="str">
            <v>F10</v>
          </cell>
          <cell r="F725" t="str">
            <v>F10</v>
          </cell>
          <cell r="G725" t="str">
            <v>F10</v>
          </cell>
        </row>
        <row r="731">
          <cell r="D731" t="str">
            <v>F10</v>
          </cell>
          <cell r="E731" t="str">
            <v>F10</v>
          </cell>
          <cell r="F731" t="str">
            <v>F10</v>
          </cell>
          <cell r="G731" t="str">
            <v>F10</v>
          </cell>
        </row>
        <row r="732">
          <cell r="D732" t="str">
            <v>A</v>
          </cell>
          <cell r="E732" t="str">
            <v>A</v>
          </cell>
          <cell r="F732" t="str">
            <v>A</v>
          </cell>
          <cell r="G732" t="str">
            <v>A</v>
          </cell>
        </row>
        <row r="735">
          <cell r="D735" t="str">
            <v>F10</v>
          </cell>
          <cell r="E735" t="str">
            <v>F10</v>
          </cell>
          <cell r="F735" t="str">
            <v>F10</v>
          </cell>
          <cell r="G735" t="str">
            <v>F10</v>
          </cell>
        </row>
        <row r="736">
          <cell r="D736" t="str">
            <v>A</v>
          </cell>
          <cell r="E736" t="str">
            <v>A</v>
          </cell>
          <cell r="F736" t="str">
            <v>A</v>
          </cell>
          <cell r="G736" t="str">
            <v>A</v>
          </cell>
        </row>
        <row r="739">
          <cell r="D739" t="str">
            <v>F10</v>
          </cell>
          <cell r="E739" t="str">
            <v>F10</v>
          </cell>
          <cell r="F739" t="str">
            <v>F10</v>
          </cell>
          <cell r="G739" t="str">
            <v>F10</v>
          </cell>
        </row>
        <row r="740">
          <cell r="D740" t="str">
            <v>A</v>
          </cell>
          <cell r="E740" t="str">
            <v>A</v>
          </cell>
          <cell r="F740" t="str">
            <v>A</v>
          </cell>
          <cell r="G740" t="str">
            <v>A</v>
          </cell>
        </row>
        <row r="743">
          <cell r="D743" t="str">
            <v>F10</v>
          </cell>
          <cell r="E743" t="str">
            <v>F10</v>
          </cell>
          <cell r="F743" t="str">
            <v>F10</v>
          </cell>
          <cell r="G743" t="str">
            <v>F10</v>
          </cell>
        </row>
        <row r="744">
          <cell r="D744" t="str">
            <v>A</v>
          </cell>
          <cell r="E744" t="str">
            <v>A</v>
          </cell>
          <cell r="F744" t="str">
            <v>A</v>
          </cell>
          <cell r="G744" t="str">
            <v>A</v>
          </cell>
        </row>
        <row r="747">
          <cell r="D747" t="str">
            <v>F10</v>
          </cell>
          <cell r="E747" t="str">
            <v>F10</v>
          </cell>
          <cell r="F747" t="str">
            <v>F10</v>
          </cell>
          <cell r="G747" t="str">
            <v>F10</v>
          </cell>
        </row>
        <row r="748">
          <cell r="D748" t="str">
            <v>A</v>
          </cell>
          <cell r="E748" t="str">
            <v>A</v>
          </cell>
          <cell r="F748" t="str">
            <v>A</v>
          </cell>
          <cell r="G748" t="str">
            <v>A</v>
          </cell>
        </row>
        <row r="751">
          <cell r="D751" t="str">
            <v>F10</v>
          </cell>
          <cell r="E751" t="str">
            <v>F10</v>
          </cell>
          <cell r="F751" t="str">
            <v>F10</v>
          </cell>
          <cell r="G751" t="str">
            <v>F10</v>
          </cell>
        </row>
        <row r="752">
          <cell r="D752" t="str">
            <v>A</v>
          </cell>
          <cell r="E752" t="str">
            <v>A</v>
          </cell>
          <cell r="F752" t="str">
            <v>A</v>
          </cell>
          <cell r="G752" t="str">
            <v>A</v>
          </cell>
        </row>
        <row r="755">
          <cell r="D755" t="str">
            <v>F10</v>
          </cell>
          <cell r="E755" t="str">
            <v>F10</v>
          </cell>
          <cell r="F755" t="str">
            <v>F10</v>
          </cell>
          <cell r="G755" t="str">
            <v>F10</v>
          </cell>
        </row>
        <row r="756">
          <cell r="D756" t="str">
            <v>A</v>
          </cell>
          <cell r="E756" t="str">
            <v>A</v>
          </cell>
          <cell r="F756" t="str">
            <v>A</v>
          </cell>
          <cell r="G756" t="str">
            <v>A</v>
          </cell>
        </row>
        <row r="759">
          <cell r="D759" t="str">
            <v>F10</v>
          </cell>
          <cell r="E759" t="str">
            <v>F10</v>
          </cell>
          <cell r="F759" t="str">
            <v>F10</v>
          </cell>
          <cell r="G759" t="str">
            <v>F10</v>
          </cell>
        </row>
        <row r="760">
          <cell r="D760" t="str">
            <v>A</v>
          </cell>
          <cell r="E760" t="str">
            <v>A</v>
          </cell>
          <cell r="F760" t="str">
            <v>A</v>
          </cell>
          <cell r="G760" t="str">
            <v>A</v>
          </cell>
        </row>
        <row r="763">
          <cell r="D763" t="str">
            <v>F10</v>
          </cell>
          <cell r="E763" t="str">
            <v>F10</v>
          </cell>
          <cell r="F763" t="str">
            <v>F10</v>
          </cell>
          <cell r="G763" t="str">
            <v>F10</v>
          </cell>
        </row>
        <row r="764">
          <cell r="D764" t="str">
            <v>A</v>
          </cell>
          <cell r="E764" t="str">
            <v>A</v>
          </cell>
          <cell r="F764" t="str">
            <v>A</v>
          </cell>
          <cell r="G764" t="str">
            <v>A</v>
          </cell>
        </row>
        <row r="767">
          <cell r="D767" t="str">
            <v>F10</v>
          </cell>
          <cell r="E767" t="str">
            <v>F10</v>
          </cell>
          <cell r="F767" t="str">
            <v>F10</v>
          </cell>
          <cell r="G767" t="str">
            <v>F10</v>
          </cell>
        </row>
        <row r="768">
          <cell r="D768" t="str">
            <v>F10</v>
          </cell>
          <cell r="E768" t="str">
            <v>F10</v>
          </cell>
          <cell r="F768" t="str">
            <v>F10</v>
          </cell>
          <cell r="G768" t="str">
            <v>F10</v>
          </cell>
        </row>
        <row r="772">
          <cell r="D772" t="str">
            <v>C</v>
          </cell>
          <cell r="E772" t="str">
            <v>C</v>
          </cell>
          <cell r="F772" t="str">
            <v>C</v>
          </cell>
          <cell r="G772" t="str">
            <v>C</v>
          </cell>
        </row>
        <row r="773">
          <cell r="D773" t="str">
            <v>COS
Factor</v>
          </cell>
          <cell r="E773" t="str">
            <v>COS
Factor</v>
          </cell>
          <cell r="F773" t="str">
            <v>COS
Factor</v>
          </cell>
          <cell r="G773" t="str">
            <v>COS
Factor</v>
          </cell>
        </row>
        <row r="776">
          <cell r="D776" t="str">
            <v>F20A</v>
          </cell>
          <cell r="E776" t="str">
            <v>F20A</v>
          </cell>
          <cell r="F776" t="str">
            <v>F20A</v>
          </cell>
          <cell r="G776" t="str">
            <v>F20A</v>
          </cell>
        </row>
        <row r="777">
          <cell r="D777" t="str">
            <v>A</v>
          </cell>
          <cell r="E777" t="str">
            <v>A</v>
          </cell>
          <cell r="F777" t="str">
            <v>A</v>
          </cell>
          <cell r="G777" t="str">
            <v>A</v>
          </cell>
        </row>
        <row r="780">
          <cell r="D780" t="str">
            <v>F20</v>
          </cell>
          <cell r="E780" t="str">
            <v>F20</v>
          </cell>
          <cell r="F780" t="str">
            <v>F20</v>
          </cell>
          <cell r="G780" t="str">
            <v>F20</v>
          </cell>
        </row>
        <row r="781">
          <cell r="D781" t="str">
            <v>A</v>
          </cell>
          <cell r="E781" t="str">
            <v>A</v>
          </cell>
          <cell r="F781" t="str">
            <v>A</v>
          </cell>
          <cell r="G781" t="str">
            <v>A</v>
          </cell>
        </row>
        <row r="784">
          <cell r="D784" t="str">
            <v>F20A</v>
          </cell>
          <cell r="E784" t="str">
            <v>F20A</v>
          </cell>
          <cell r="F784" t="str">
            <v>F20A</v>
          </cell>
          <cell r="G784" t="str">
            <v>F20A</v>
          </cell>
        </row>
        <row r="785">
          <cell r="D785" t="str">
            <v>A</v>
          </cell>
          <cell r="E785" t="str">
            <v>A</v>
          </cell>
          <cell r="F785" t="str">
            <v>A</v>
          </cell>
          <cell r="G785" t="str">
            <v>A</v>
          </cell>
        </row>
        <row r="788">
          <cell r="D788" t="str">
            <v>F20A</v>
          </cell>
          <cell r="E788" t="str">
            <v>F20A</v>
          </cell>
          <cell r="F788" t="str">
            <v>F20A</v>
          </cell>
          <cell r="G788" t="str">
            <v>F20A</v>
          </cell>
        </row>
        <row r="789">
          <cell r="D789" t="str">
            <v>F22</v>
          </cell>
          <cell r="E789" t="str">
            <v>F22</v>
          </cell>
          <cell r="F789" t="str">
            <v>F22</v>
          </cell>
          <cell r="G789" t="str">
            <v>F22</v>
          </cell>
        </row>
        <row r="790">
          <cell r="D790" t="str">
            <v>A</v>
          </cell>
          <cell r="E790" t="str">
            <v>A</v>
          </cell>
          <cell r="F790" t="str">
            <v>A</v>
          </cell>
          <cell r="G790" t="str">
            <v>A</v>
          </cell>
        </row>
        <row r="793">
          <cell r="D793" t="str">
            <v>F20A</v>
          </cell>
          <cell r="E793" t="str">
            <v>F20A</v>
          </cell>
          <cell r="F793" t="str">
            <v>F20A</v>
          </cell>
          <cell r="G793" t="str">
            <v>F20A</v>
          </cell>
        </row>
        <row r="794">
          <cell r="D794" t="str">
            <v>F22</v>
          </cell>
          <cell r="E794" t="str">
            <v>F22</v>
          </cell>
          <cell r="F794" t="str">
            <v>F22</v>
          </cell>
          <cell r="G794" t="str">
            <v>F22</v>
          </cell>
        </row>
        <row r="795">
          <cell r="D795" t="str">
            <v>A</v>
          </cell>
          <cell r="E795" t="str">
            <v>A</v>
          </cell>
          <cell r="F795" t="str">
            <v>A</v>
          </cell>
          <cell r="G795" t="str">
            <v>A</v>
          </cell>
        </row>
        <row r="798">
          <cell r="D798" t="str">
            <v>F20A</v>
          </cell>
          <cell r="E798" t="str">
            <v>F20A</v>
          </cell>
          <cell r="F798" t="str">
            <v>F20A</v>
          </cell>
          <cell r="G798" t="str">
            <v>F20A</v>
          </cell>
        </row>
        <row r="799">
          <cell r="D799" t="str">
            <v>F22</v>
          </cell>
          <cell r="E799" t="str">
            <v>F22</v>
          </cell>
          <cell r="F799" t="str">
            <v>F22</v>
          </cell>
          <cell r="G799" t="str">
            <v>F22</v>
          </cell>
        </row>
        <row r="800">
          <cell r="D800" t="str">
            <v>A</v>
          </cell>
          <cell r="E800" t="str">
            <v>A</v>
          </cell>
          <cell r="F800" t="str">
            <v>A</v>
          </cell>
          <cell r="G800" t="str">
            <v>A</v>
          </cell>
        </row>
        <row r="803">
          <cell r="D803" t="str">
            <v>F20A</v>
          </cell>
          <cell r="E803" t="str">
            <v>F20A</v>
          </cell>
          <cell r="F803" t="str">
            <v>F20A</v>
          </cell>
          <cell r="G803" t="str">
            <v>F20A</v>
          </cell>
        </row>
        <row r="804">
          <cell r="D804" t="str">
            <v>F22</v>
          </cell>
          <cell r="E804" t="str">
            <v>F22</v>
          </cell>
          <cell r="F804" t="str">
            <v>F22</v>
          </cell>
          <cell r="G804" t="str">
            <v>F22</v>
          </cell>
        </row>
        <row r="805">
          <cell r="D805" t="str">
            <v>A</v>
          </cell>
          <cell r="E805" t="str">
            <v>A</v>
          </cell>
          <cell r="F805" t="str">
            <v>A</v>
          </cell>
          <cell r="G805" t="str">
            <v>A</v>
          </cell>
        </row>
        <row r="808">
          <cell r="D808" t="str">
            <v>F21</v>
          </cell>
          <cell r="E808" t="str">
            <v>F21</v>
          </cell>
          <cell r="F808" t="str">
            <v>F21</v>
          </cell>
          <cell r="G808" t="str">
            <v>F21</v>
          </cell>
        </row>
        <row r="809">
          <cell r="D809" t="str">
            <v>A</v>
          </cell>
          <cell r="E809" t="str">
            <v>A</v>
          </cell>
          <cell r="F809" t="str">
            <v>A</v>
          </cell>
          <cell r="G809" t="str">
            <v>A</v>
          </cell>
        </row>
        <row r="812">
          <cell r="D812" t="str">
            <v>F70</v>
          </cell>
          <cell r="E812" t="str">
            <v>F70</v>
          </cell>
          <cell r="F812" t="str">
            <v>F70</v>
          </cell>
          <cell r="G812" t="str">
            <v>F70</v>
          </cell>
        </row>
        <row r="813">
          <cell r="D813" t="str">
            <v>A</v>
          </cell>
          <cell r="E813" t="str">
            <v>A</v>
          </cell>
          <cell r="F813" t="str">
            <v>A</v>
          </cell>
          <cell r="G813" t="str">
            <v>A</v>
          </cell>
        </row>
        <row r="816">
          <cell r="D816" t="str">
            <v>F60A</v>
          </cell>
          <cell r="E816" t="str">
            <v>F60A</v>
          </cell>
          <cell r="F816" t="str">
            <v>F60A</v>
          </cell>
          <cell r="G816" t="str">
            <v>F60A</v>
          </cell>
        </row>
        <row r="817">
          <cell r="D817" t="str">
            <v>A</v>
          </cell>
          <cell r="E817" t="str">
            <v>A</v>
          </cell>
          <cell r="F817" t="str">
            <v>A</v>
          </cell>
          <cell r="G817" t="str">
            <v>A</v>
          </cell>
        </row>
        <row r="820">
          <cell r="D820" t="str">
            <v>F20</v>
          </cell>
          <cell r="E820" t="str">
            <v>F20</v>
          </cell>
          <cell r="F820" t="str">
            <v>F20</v>
          </cell>
          <cell r="G820" t="str">
            <v>F20</v>
          </cell>
        </row>
        <row r="821">
          <cell r="D821" t="str">
            <v>F22</v>
          </cell>
          <cell r="E821" t="str">
            <v>F22</v>
          </cell>
          <cell r="F821" t="str">
            <v>F22</v>
          </cell>
          <cell r="G821" t="str">
            <v>F22</v>
          </cell>
        </row>
        <row r="822">
          <cell r="D822" t="str">
            <v>A</v>
          </cell>
          <cell r="E822" t="str">
            <v>A</v>
          </cell>
          <cell r="F822" t="str">
            <v>A</v>
          </cell>
          <cell r="G822" t="str">
            <v>A</v>
          </cell>
        </row>
        <row r="825">
          <cell r="D825" t="str">
            <v>F20</v>
          </cell>
          <cell r="E825" t="str">
            <v>F20</v>
          </cell>
          <cell r="F825" t="str">
            <v>F20</v>
          </cell>
          <cell r="G825" t="str">
            <v>F20</v>
          </cell>
        </row>
        <row r="826">
          <cell r="D826" t="str">
            <v>F22</v>
          </cell>
          <cell r="E826" t="str">
            <v>F22</v>
          </cell>
          <cell r="F826" t="str">
            <v>F22</v>
          </cell>
          <cell r="G826" t="str">
            <v>F22</v>
          </cell>
        </row>
        <row r="827">
          <cell r="D827" t="str">
            <v>A</v>
          </cell>
          <cell r="E827" t="str">
            <v>A</v>
          </cell>
          <cell r="F827" t="str">
            <v>A</v>
          </cell>
          <cell r="G827" t="str">
            <v>A</v>
          </cell>
        </row>
        <row r="830">
          <cell r="D830" t="str">
            <v>A</v>
          </cell>
          <cell r="E830" t="str">
            <v>A</v>
          </cell>
          <cell r="F830" t="str">
            <v>A</v>
          </cell>
          <cell r="G830" t="str">
            <v>A</v>
          </cell>
        </row>
        <row r="833">
          <cell r="D833" t="str">
            <v>F22</v>
          </cell>
          <cell r="E833" t="str">
            <v>F22</v>
          </cell>
          <cell r="F833" t="str">
            <v>F22</v>
          </cell>
          <cell r="G833" t="str">
            <v>F22</v>
          </cell>
        </row>
        <row r="834">
          <cell r="D834" t="str">
            <v>F20</v>
          </cell>
          <cell r="E834" t="str">
            <v>F20</v>
          </cell>
          <cell r="F834" t="str">
            <v>F20</v>
          </cell>
          <cell r="G834" t="str">
            <v>F20</v>
          </cell>
        </row>
        <row r="839">
          <cell r="D839" t="str">
            <v>C</v>
          </cell>
          <cell r="E839" t="str">
            <v>C</v>
          </cell>
          <cell r="F839" t="str">
            <v>C</v>
          </cell>
          <cell r="G839" t="str">
            <v>C</v>
          </cell>
        </row>
        <row r="840">
          <cell r="D840" t="str">
            <v>COS
Factor</v>
          </cell>
          <cell r="E840" t="str">
            <v>COS
Factor</v>
          </cell>
          <cell r="F840" t="str">
            <v>COS
Factor</v>
          </cell>
          <cell r="G840" t="str">
            <v>COS
Factor</v>
          </cell>
        </row>
        <row r="842">
          <cell r="D842" t="str">
            <v>F107x</v>
          </cell>
          <cell r="E842" t="str">
            <v>F107x</v>
          </cell>
          <cell r="F842" t="str">
            <v>F107x</v>
          </cell>
          <cell r="G842" t="str">
            <v>F107x</v>
          </cell>
        </row>
        <row r="843">
          <cell r="D843" t="str">
            <v>F42</v>
          </cell>
          <cell r="E843" t="str">
            <v>F42</v>
          </cell>
          <cell r="F843" t="str">
            <v>F42</v>
          </cell>
          <cell r="G843" t="str">
            <v>F42</v>
          </cell>
        </row>
        <row r="844">
          <cell r="D844" t="str">
            <v>F105x</v>
          </cell>
          <cell r="E844" t="str">
            <v>F105x</v>
          </cell>
          <cell r="F844" t="str">
            <v>F105x</v>
          </cell>
          <cell r="G844" t="str">
            <v>F105x</v>
          </cell>
        </row>
        <row r="845">
          <cell r="D845" t="str">
            <v>F105x</v>
          </cell>
          <cell r="E845" t="str">
            <v>F105x</v>
          </cell>
          <cell r="F845" t="str">
            <v>F105x</v>
          </cell>
          <cell r="G845" t="str">
            <v>F105x</v>
          </cell>
        </row>
        <row r="846">
          <cell r="D846" t="str">
            <v>F102x</v>
          </cell>
          <cell r="E846" t="str">
            <v>F102x</v>
          </cell>
          <cell r="F846" t="str">
            <v>F102x</v>
          </cell>
          <cell r="G846" t="str">
            <v>F102x</v>
          </cell>
        </row>
        <row r="850">
          <cell r="D850" t="str">
            <v>F107x</v>
          </cell>
          <cell r="E850" t="str">
            <v>F107x</v>
          </cell>
          <cell r="F850" t="str">
            <v>F107x</v>
          </cell>
          <cell r="G850" t="str">
            <v>F107x</v>
          </cell>
        </row>
        <row r="851">
          <cell r="D851" t="str">
            <v>F105x</v>
          </cell>
          <cell r="E851" t="str">
            <v>F105x</v>
          </cell>
          <cell r="F851" t="str">
            <v>F105x</v>
          </cell>
          <cell r="G851" t="str">
            <v>F105x</v>
          </cell>
        </row>
        <row r="852">
          <cell r="D852" t="str">
            <v>F105x</v>
          </cell>
          <cell r="E852" t="str">
            <v>F105x</v>
          </cell>
          <cell r="F852" t="str">
            <v>F105x</v>
          </cell>
          <cell r="G852" t="str">
            <v>F105x</v>
          </cell>
        </row>
        <row r="853">
          <cell r="D853" t="str">
            <v>F42</v>
          </cell>
          <cell r="E853" t="str">
            <v>F42</v>
          </cell>
          <cell r="F853" t="str">
            <v>F42</v>
          </cell>
          <cell r="G853" t="str">
            <v>F42</v>
          </cell>
        </row>
        <row r="854">
          <cell r="D854" t="str">
            <v>F105x</v>
          </cell>
          <cell r="E854" t="str">
            <v>F105x</v>
          </cell>
          <cell r="F854" t="str">
            <v>F105x</v>
          </cell>
          <cell r="G854" t="str">
            <v>F105x</v>
          </cell>
        </row>
        <row r="855">
          <cell r="D855" t="str">
            <v>F105x</v>
          </cell>
          <cell r="E855" t="str">
            <v>F105x</v>
          </cell>
          <cell r="F855" t="str">
            <v>F105x</v>
          </cell>
          <cell r="G855" t="str">
            <v>F105x</v>
          </cell>
        </row>
        <row r="856">
          <cell r="D856" t="str">
            <v>F102x</v>
          </cell>
          <cell r="E856" t="str">
            <v>F102x</v>
          </cell>
          <cell r="F856" t="str">
            <v>F102x</v>
          </cell>
          <cell r="G856" t="str">
            <v>F102x</v>
          </cell>
        </row>
        <row r="861">
          <cell r="D861" t="str">
            <v>F107x</v>
          </cell>
          <cell r="E861" t="str">
            <v>F107x</v>
          </cell>
          <cell r="F861" t="str">
            <v>F107x</v>
          </cell>
          <cell r="G861" t="str">
            <v>F107x</v>
          </cell>
        </row>
        <row r="862">
          <cell r="D862" t="str">
            <v>F105x</v>
          </cell>
          <cell r="E862" t="str">
            <v>F105x</v>
          </cell>
          <cell r="F862" t="str">
            <v>F105x</v>
          </cell>
          <cell r="G862" t="str">
            <v>F105x</v>
          </cell>
        </row>
        <row r="863">
          <cell r="D863" t="str">
            <v>F105x</v>
          </cell>
          <cell r="E863" t="str">
            <v>F105x</v>
          </cell>
          <cell r="F863" t="str">
            <v>F105x</v>
          </cell>
          <cell r="G863" t="str">
            <v>F105x</v>
          </cell>
        </row>
        <row r="864">
          <cell r="D864" t="str">
            <v>F42</v>
          </cell>
          <cell r="E864" t="str">
            <v>F42</v>
          </cell>
          <cell r="F864" t="str">
            <v>F42</v>
          </cell>
          <cell r="G864" t="str">
            <v>F42</v>
          </cell>
        </row>
        <row r="865">
          <cell r="D865" t="str">
            <v>F105x</v>
          </cell>
          <cell r="E865" t="str">
            <v>F105x</v>
          </cell>
          <cell r="F865" t="str">
            <v>F105x</v>
          </cell>
          <cell r="G865" t="str">
            <v>F105x</v>
          </cell>
        </row>
        <row r="866">
          <cell r="D866" t="str">
            <v>F10</v>
          </cell>
          <cell r="E866" t="str">
            <v>F30</v>
          </cell>
          <cell r="F866" t="str">
            <v>F10</v>
          </cell>
          <cell r="G866" t="str">
            <v>F30</v>
          </cell>
        </row>
        <row r="867">
          <cell r="D867" t="str">
            <v>F102x</v>
          </cell>
          <cell r="E867" t="str">
            <v>F102x</v>
          </cell>
          <cell r="F867" t="str">
            <v>F102x</v>
          </cell>
          <cell r="G867" t="str">
            <v>F102x</v>
          </cell>
        </row>
        <row r="868">
          <cell r="D868" t="str">
            <v>F10</v>
          </cell>
          <cell r="E868" t="str">
            <v>F10</v>
          </cell>
          <cell r="F868" t="str">
            <v>F105x</v>
          </cell>
          <cell r="G868" t="str">
            <v>F10</v>
          </cell>
        </row>
        <row r="869">
          <cell r="D869" t="str">
            <v>F10</v>
          </cell>
          <cell r="E869" t="str">
            <v>F10</v>
          </cell>
          <cell r="F869" t="str">
            <v>F10</v>
          </cell>
          <cell r="G869" t="str">
            <v>F10</v>
          </cell>
        </row>
        <row r="873">
          <cell r="D873" t="str">
            <v>F107x</v>
          </cell>
          <cell r="E873" t="str">
            <v>F107x</v>
          </cell>
          <cell r="F873" t="str">
            <v>F107x</v>
          </cell>
          <cell r="G873" t="str">
            <v>F107x</v>
          </cell>
        </row>
        <row r="874">
          <cell r="D874" t="str">
            <v>F102x</v>
          </cell>
          <cell r="E874" t="str">
            <v>F102x</v>
          </cell>
          <cell r="F874" t="str">
            <v>F102x</v>
          </cell>
          <cell r="G874" t="str">
            <v>F102x</v>
          </cell>
        </row>
        <row r="875">
          <cell r="D875" t="str">
            <v>F105x</v>
          </cell>
          <cell r="E875" t="str">
            <v>F105x</v>
          </cell>
          <cell r="F875" t="str">
            <v>F105x</v>
          </cell>
          <cell r="G875" t="str">
            <v>F105x</v>
          </cell>
        </row>
        <row r="876">
          <cell r="D876" t="str">
            <v>F42</v>
          </cell>
          <cell r="E876" t="str">
            <v>F42</v>
          </cell>
          <cell r="F876" t="str">
            <v>F42</v>
          </cell>
          <cell r="G876" t="str">
            <v>F42</v>
          </cell>
        </row>
        <row r="877">
          <cell r="D877" t="str">
            <v>F105x</v>
          </cell>
          <cell r="E877" t="str">
            <v>F105x</v>
          </cell>
          <cell r="F877" t="str">
            <v>F105x</v>
          </cell>
          <cell r="G877" t="str">
            <v>F105x</v>
          </cell>
        </row>
        <row r="878">
          <cell r="D878" t="str">
            <v>F10</v>
          </cell>
          <cell r="E878" t="str">
            <v>F30</v>
          </cell>
          <cell r="F878" t="str">
            <v>F10</v>
          </cell>
          <cell r="G878" t="str">
            <v>F30</v>
          </cell>
        </row>
        <row r="879">
          <cell r="D879" t="str">
            <v>F105x</v>
          </cell>
          <cell r="E879" t="str">
            <v>F105x</v>
          </cell>
          <cell r="F879" t="str">
            <v>F105x</v>
          </cell>
          <cell r="G879" t="str">
            <v>F105x</v>
          </cell>
        </row>
        <row r="880">
          <cell r="D880" t="str">
            <v>F10</v>
          </cell>
          <cell r="E880" t="str">
            <v>F10</v>
          </cell>
          <cell r="F880" t="str">
            <v>F105x</v>
          </cell>
          <cell r="G880" t="str">
            <v>F10</v>
          </cell>
        </row>
        <row r="881">
          <cell r="D881" t="str">
            <v>F10</v>
          </cell>
          <cell r="E881" t="str">
            <v>F10</v>
          </cell>
          <cell r="F881" t="str">
            <v>F10</v>
          </cell>
          <cell r="G881" t="str">
            <v>F10</v>
          </cell>
        </row>
        <row r="885">
          <cell r="D885" t="str">
            <v>F107x</v>
          </cell>
          <cell r="E885" t="str">
            <v>F107x</v>
          </cell>
          <cell r="F885" t="str">
            <v>F107x</v>
          </cell>
          <cell r="G885" t="str">
            <v>F107x</v>
          </cell>
        </row>
        <row r="886">
          <cell r="D886" t="str">
            <v>F105x</v>
          </cell>
          <cell r="E886" t="str">
            <v>F105x</v>
          </cell>
          <cell r="F886" t="str">
            <v>F105x</v>
          </cell>
          <cell r="G886" t="str">
            <v>F105x</v>
          </cell>
        </row>
        <row r="887">
          <cell r="D887" t="str">
            <v>F105x</v>
          </cell>
          <cell r="E887" t="str">
            <v>F105x</v>
          </cell>
          <cell r="F887" t="str">
            <v>F105x</v>
          </cell>
          <cell r="G887" t="str">
            <v>F105x</v>
          </cell>
        </row>
        <row r="888">
          <cell r="D888" t="str">
            <v>F102x</v>
          </cell>
          <cell r="E888" t="str">
            <v>F102x</v>
          </cell>
          <cell r="F888" t="str">
            <v>F102x</v>
          </cell>
          <cell r="G888" t="str">
            <v>F102x</v>
          </cell>
        </row>
        <row r="889">
          <cell r="D889" t="str">
            <v>F105x</v>
          </cell>
          <cell r="E889" t="str">
            <v>F105x</v>
          </cell>
          <cell r="F889" t="str">
            <v>F105x</v>
          </cell>
          <cell r="G889" t="str">
            <v>F105x</v>
          </cell>
        </row>
        <row r="890">
          <cell r="D890" t="str">
            <v>F105x</v>
          </cell>
          <cell r="E890" t="str">
            <v>F105x</v>
          </cell>
          <cell r="F890" t="str">
            <v>F105x</v>
          </cell>
          <cell r="G890" t="str">
            <v>F105x</v>
          </cell>
        </row>
        <row r="894">
          <cell r="D894" t="str">
            <v>F107x</v>
          </cell>
          <cell r="E894" t="str">
            <v>F107x</v>
          </cell>
          <cell r="F894" t="str">
            <v>F107x</v>
          </cell>
          <cell r="G894" t="str">
            <v>F107x</v>
          </cell>
        </row>
        <row r="895">
          <cell r="D895" t="str">
            <v>F105x</v>
          </cell>
          <cell r="E895" t="str">
            <v>F105x</v>
          </cell>
          <cell r="F895" t="str">
            <v>F105x</v>
          </cell>
          <cell r="G895" t="str">
            <v>F105x</v>
          </cell>
        </row>
        <row r="896">
          <cell r="D896" t="str">
            <v>F105x</v>
          </cell>
          <cell r="E896" t="str">
            <v>F105x</v>
          </cell>
          <cell r="F896" t="str">
            <v>F105x</v>
          </cell>
          <cell r="G896" t="str">
            <v>F105x</v>
          </cell>
        </row>
        <row r="897">
          <cell r="D897" t="str">
            <v>F102x</v>
          </cell>
          <cell r="E897" t="str">
            <v>F102x</v>
          </cell>
          <cell r="F897" t="str">
            <v>F102x</v>
          </cell>
          <cell r="G897" t="str">
            <v>F102x</v>
          </cell>
        </row>
        <row r="898">
          <cell r="D898" t="str">
            <v>F10</v>
          </cell>
          <cell r="E898" t="str">
            <v>F30</v>
          </cell>
          <cell r="F898" t="str">
            <v>F10</v>
          </cell>
          <cell r="G898" t="str">
            <v>F30</v>
          </cell>
        </row>
        <row r="899">
          <cell r="D899" t="str">
            <v>F105x</v>
          </cell>
          <cell r="E899" t="str">
            <v>F105x</v>
          </cell>
          <cell r="F899" t="str">
            <v>F105x</v>
          </cell>
          <cell r="G899" t="str">
            <v>F105x</v>
          </cell>
        </row>
        <row r="900">
          <cell r="D900" t="str">
            <v>F10</v>
          </cell>
          <cell r="E900" t="str">
            <v>F10</v>
          </cell>
          <cell r="F900" t="str">
            <v>F105x</v>
          </cell>
          <cell r="G900" t="str">
            <v>F10</v>
          </cell>
        </row>
        <row r="901">
          <cell r="D901" t="str">
            <v>F10</v>
          </cell>
          <cell r="E901" t="str">
            <v>F10</v>
          </cell>
          <cell r="F901" t="str">
            <v>F102x</v>
          </cell>
          <cell r="G901" t="str">
            <v>F10</v>
          </cell>
        </row>
        <row r="905">
          <cell r="D905" t="str">
            <v>F107x</v>
          </cell>
          <cell r="E905" t="str">
            <v>F107x</v>
          </cell>
          <cell r="F905" t="str">
            <v>F107x</v>
          </cell>
          <cell r="G905" t="str">
            <v>F107x</v>
          </cell>
        </row>
        <row r="906">
          <cell r="D906" t="str">
            <v>F105x</v>
          </cell>
          <cell r="E906" t="str">
            <v>F105x</v>
          </cell>
          <cell r="F906" t="str">
            <v>F105x</v>
          </cell>
          <cell r="G906" t="str">
            <v>F105x</v>
          </cell>
        </row>
        <row r="907">
          <cell r="D907" t="str">
            <v>F105x</v>
          </cell>
          <cell r="E907" t="str">
            <v>F105x</v>
          </cell>
          <cell r="F907" t="str">
            <v>F105x</v>
          </cell>
          <cell r="G907" t="str">
            <v>F105x</v>
          </cell>
        </row>
        <row r="908">
          <cell r="D908" t="str">
            <v>F102x</v>
          </cell>
          <cell r="E908" t="str">
            <v>F102x</v>
          </cell>
          <cell r="F908" t="str">
            <v>F102x</v>
          </cell>
          <cell r="G908" t="str">
            <v>F102x</v>
          </cell>
        </row>
        <row r="909">
          <cell r="D909" t="str">
            <v>F10</v>
          </cell>
          <cell r="E909" t="str">
            <v>F30</v>
          </cell>
          <cell r="F909" t="str">
            <v>F10</v>
          </cell>
          <cell r="G909" t="str">
            <v>F30</v>
          </cell>
        </row>
        <row r="910">
          <cell r="D910" t="str">
            <v>F105x</v>
          </cell>
          <cell r="E910" t="str">
            <v>F105x</v>
          </cell>
          <cell r="F910" t="str">
            <v>F105x</v>
          </cell>
          <cell r="G910" t="str">
            <v>F105x</v>
          </cell>
        </row>
        <row r="911">
          <cell r="D911" t="str">
            <v>F10</v>
          </cell>
          <cell r="E911" t="str">
            <v>F10</v>
          </cell>
          <cell r="F911" t="str">
            <v>F105x</v>
          </cell>
          <cell r="G911" t="str">
            <v>F10</v>
          </cell>
        </row>
        <row r="912">
          <cell r="D912" t="str">
            <v>F10</v>
          </cell>
          <cell r="E912" t="str">
            <v>F10</v>
          </cell>
          <cell r="F912" t="str">
            <v>F102x</v>
          </cell>
          <cell r="G912" t="str">
            <v>F10</v>
          </cell>
        </row>
        <row r="916">
          <cell r="D916" t="str">
            <v>F107x</v>
          </cell>
          <cell r="E916" t="str">
            <v>F107x</v>
          </cell>
          <cell r="F916" t="str">
            <v>F107x</v>
          </cell>
          <cell r="G916" t="str">
            <v>F107x</v>
          </cell>
        </row>
        <row r="917">
          <cell r="D917" t="str">
            <v>F105x</v>
          </cell>
          <cell r="E917" t="str">
            <v>F105x</v>
          </cell>
          <cell r="F917" t="str">
            <v>F105x</v>
          </cell>
          <cell r="G917" t="str">
            <v>F105x</v>
          </cell>
        </row>
        <row r="918">
          <cell r="D918" t="str">
            <v>F105x</v>
          </cell>
          <cell r="E918" t="str">
            <v>F105x</v>
          </cell>
          <cell r="F918" t="str">
            <v>F105x</v>
          </cell>
          <cell r="G918" t="str">
            <v>F105x</v>
          </cell>
        </row>
        <row r="919">
          <cell r="D919" t="str">
            <v>F102x</v>
          </cell>
          <cell r="E919" t="str">
            <v>F102x</v>
          </cell>
          <cell r="F919" t="str">
            <v>F102x</v>
          </cell>
          <cell r="G919" t="str">
            <v>F102x</v>
          </cell>
        </row>
        <row r="920">
          <cell r="D920" t="str">
            <v>F105x</v>
          </cell>
          <cell r="E920" t="str">
            <v>F105x</v>
          </cell>
          <cell r="F920" t="str">
            <v>F105x</v>
          </cell>
          <cell r="G920" t="str">
            <v>F105x</v>
          </cell>
        </row>
        <row r="921">
          <cell r="D921" t="str">
            <v>F10</v>
          </cell>
          <cell r="E921" t="str">
            <v>F30</v>
          </cell>
          <cell r="F921" t="str">
            <v>F10</v>
          </cell>
          <cell r="G921" t="str">
            <v>F30</v>
          </cell>
        </row>
        <row r="922">
          <cell r="D922" t="str">
            <v>F10</v>
          </cell>
          <cell r="E922" t="str">
            <v>F10</v>
          </cell>
          <cell r="F922" t="str">
            <v>F105x</v>
          </cell>
          <cell r="G922" t="str">
            <v>F10</v>
          </cell>
        </row>
        <row r="923">
          <cell r="D923" t="str">
            <v>F10</v>
          </cell>
          <cell r="E923" t="str">
            <v>F10</v>
          </cell>
          <cell r="F923" t="str">
            <v>F102x</v>
          </cell>
          <cell r="G923" t="str">
            <v>F10</v>
          </cell>
        </row>
        <row r="927">
          <cell r="D927" t="str">
            <v>F107x</v>
          </cell>
          <cell r="E927" t="str">
            <v>F107x</v>
          </cell>
          <cell r="F927" t="str">
            <v>F107x</v>
          </cell>
          <cell r="G927" t="str">
            <v>F107x</v>
          </cell>
        </row>
        <row r="928">
          <cell r="D928" t="str">
            <v>F105x</v>
          </cell>
          <cell r="E928" t="str">
            <v>F105x</v>
          </cell>
          <cell r="F928" t="str">
            <v>F105x</v>
          </cell>
          <cell r="G928" t="str">
            <v>F105x</v>
          </cell>
        </row>
        <row r="929">
          <cell r="D929" t="str">
            <v>F105x</v>
          </cell>
          <cell r="E929" t="str">
            <v>F105x</v>
          </cell>
          <cell r="F929" t="str">
            <v>F105x</v>
          </cell>
          <cell r="G929" t="str">
            <v>F105x</v>
          </cell>
        </row>
        <row r="930">
          <cell r="D930" t="str">
            <v>F102x</v>
          </cell>
          <cell r="E930" t="str">
            <v>F102x</v>
          </cell>
          <cell r="F930" t="str">
            <v>F102x</v>
          </cell>
          <cell r="G930" t="str">
            <v>F102x</v>
          </cell>
        </row>
        <row r="931">
          <cell r="D931" t="str">
            <v>F42</v>
          </cell>
          <cell r="E931" t="str">
            <v>F42</v>
          </cell>
          <cell r="F931" t="str">
            <v>F42</v>
          </cell>
          <cell r="G931" t="str">
            <v>F42</v>
          </cell>
        </row>
        <row r="932">
          <cell r="D932" t="str">
            <v>F105x</v>
          </cell>
          <cell r="E932" t="str">
            <v>F105x</v>
          </cell>
          <cell r="F932" t="str">
            <v>F105x</v>
          </cell>
          <cell r="G932" t="str">
            <v>F105x</v>
          </cell>
        </row>
        <row r="933">
          <cell r="D933" t="str">
            <v>F10</v>
          </cell>
          <cell r="E933" t="str">
            <v>F30</v>
          </cell>
          <cell r="F933" t="str">
            <v>F10</v>
          </cell>
          <cell r="G933" t="str">
            <v>F30</v>
          </cell>
        </row>
        <row r="934">
          <cell r="D934" t="str">
            <v>F10</v>
          </cell>
          <cell r="E934" t="str">
            <v>F10</v>
          </cell>
          <cell r="F934" t="str">
            <v>F105x</v>
          </cell>
          <cell r="G934" t="str">
            <v>F10</v>
          </cell>
        </row>
        <row r="935">
          <cell r="D935" t="str">
            <v>F10</v>
          </cell>
          <cell r="E935" t="str">
            <v>F10</v>
          </cell>
          <cell r="F935" t="str">
            <v>F105x</v>
          </cell>
          <cell r="G935" t="str">
            <v>F10</v>
          </cell>
        </row>
        <row r="936">
          <cell r="D936" t="str">
            <v>F10</v>
          </cell>
          <cell r="E936" t="str">
            <v>F10</v>
          </cell>
          <cell r="F936" t="str">
            <v>F105x</v>
          </cell>
          <cell r="G936" t="str">
            <v>F10</v>
          </cell>
        </row>
        <row r="941">
          <cell r="D941" t="str">
            <v>C</v>
          </cell>
          <cell r="E941" t="str">
            <v>C</v>
          </cell>
          <cell r="F941" t="str">
            <v>C</v>
          </cell>
          <cell r="G941" t="str">
            <v>C</v>
          </cell>
        </row>
        <row r="942">
          <cell r="D942" t="str">
            <v>COS
Factor</v>
          </cell>
          <cell r="E942" t="str">
            <v>COS
Factor</v>
          </cell>
          <cell r="F942" t="str">
            <v>COS
Factor</v>
          </cell>
          <cell r="G942" t="str">
            <v>COS
Factor</v>
          </cell>
        </row>
        <row r="944">
          <cell r="D944" t="str">
            <v>F107x</v>
          </cell>
          <cell r="E944" t="str">
            <v>F107x</v>
          </cell>
          <cell r="F944" t="str">
            <v>F107x</v>
          </cell>
          <cell r="G944" t="str">
            <v>F107x</v>
          </cell>
        </row>
        <row r="945">
          <cell r="D945" t="str">
            <v>F105x</v>
          </cell>
          <cell r="E945" t="str">
            <v>F105x</v>
          </cell>
          <cell r="F945" t="str">
            <v>F105x</v>
          </cell>
          <cell r="G945" t="str">
            <v>F105x</v>
          </cell>
        </row>
        <row r="946">
          <cell r="D946" t="str">
            <v>F105x</v>
          </cell>
          <cell r="E946" t="str">
            <v>F105x</v>
          </cell>
          <cell r="F946" t="str">
            <v>F105x</v>
          </cell>
          <cell r="G946" t="str">
            <v>F105x</v>
          </cell>
        </row>
        <row r="947">
          <cell r="D947" t="str">
            <v>F42</v>
          </cell>
          <cell r="E947" t="str">
            <v>F42</v>
          </cell>
          <cell r="F947" t="str">
            <v>F42</v>
          </cell>
          <cell r="G947" t="str">
            <v>F42</v>
          </cell>
        </row>
        <row r="948">
          <cell r="D948" t="str">
            <v>F102x</v>
          </cell>
          <cell r="E948" t="str">
            <v>F102x</v>
          </cell>
          <cell r="F948" t="str">
            <v>F102x</v>
          </cell>
          <cell r="G948" t="str">
            <v>F102x</v>
          </cell>
        </row>
        <row r="949">
          <cell r="D949" t="str">
            <v>F10</v>
          </cell>
          <cell r="E949" t="str">
            <v>F30</v>
          </cell>
          <cell r="F949" t="str">
            <v>F10</v>
          </cell>
          <cell r="G949" t="str">
            <v>F30</v>
          </cell>
        </row>
        <row r="950">
          <cell r="D950" t="str">
            <v>F105x</v>
          </cell>
          <cell r="E950" t="str">
            <v>F105x</v>
          </cell>
          <cell r="F950" t="str">
            <v>F105x</v>
          </cell>
          <cell r="G950" t="str">
            <v>F105x</v>
          </cell>
        </row>
        <row r="951">
          <cell r="D951" t="str">
            <v>F105x</v>
          </cell>
          <cell r="E951" t="str">
            <v>F105x</v>
          </cell>
          <cell r="F951" t="str">
            <v>F105x</v>
          </cell>
          <cell r="G951" t="str">
            <v>F105x</v>
          </cell>
        </row>
        <row r="954">
          <cell r="D954" t="str">
            <v>F10</v>
          </cell>
          <cell r="E954" t="str">
            <v>F30</v>
          </cell>
          <cell r="F954" t="str">
            <v>F10</v>
          </cell>
          <cell r="G954" t="str">
            <v>F30</v>
          </cell>
        </row>
        <row r="955">
          <cell r="D955" t="str">
            <v>F10</v>
          </cell>
          <cell r="E955" t="str">
            <v>F30</v>
          </cell>
          <cell r="F955" t="str">
            <v>F10</v>
          </cell>
          <cell r="G955" t="str">
            <v>F30</v>
          </cell>
        </row>
        <row r="956">
          <cell r="D956" t="str">
            <v>F10</v>
          </cell>
          <cell r="E956" t="str">
            <v>F30</v>
          </cell>
          <cell r="F956" t="str">
            <v>F10</v>
          </cell>
          <cell r="G956" t="str">
            <v>F30</v>
          </cell>
        </row>
        <row r="959">
          <cell r="D959" t="str">
            <v>F10</v>
          </cell>
          <cell r="E959" t="str">
            <v>F10</v>
          </cell>
          <cell r="F959" t="str">
            <v>F10</v>
          </cell>
          <cell r="G959" t="str">
            <v>F10</v>
          </cell>
        </row>
        <row r="960">
          <cell r="D960" t="str">
            <v>F10</v>
          </cell>
          <cell r="E960" t="str">
            <v>F10</v>
          </cell>
          <cell r="F960" t="str">
            <v>F10</v>
          </cell>
          <cell r="G960" t="str">
            <v>F10</v>
          </cell>
        </row>
        <row r="961">
          <cell r="D961" t="str">
            <v>F10</v>
          </cell>
          <cell r="E961" t="str">
            <v>F10</v>
          </cell>
          <cell r="F961" t="str">
            <v>F10</v>
          </cell>
          <cell r="G961" t="str">
            <v>F10</v>
          </cell>
        </row>
        <row r="965">
          <cell r="D965" t="str">
            <v>F10</v>
          </cell>
          <cell r="E965" t="str">
            <v>F30</v>
          </cell>
          <cell r="F965" t="str">
            <v>F10</v>
          </cell>
          <cell r="G965" t="str">
            <v>F30</v>
          </cell>
        </row>
        <row r="966">
          <cell r="D966" t="str">
            <v>F10</v>
          </cell>
          <cell r="E966" t="str">
            <v>F30</v>
          </cell>
          <cell r="F966" t="str">
            <v>F10</v>
          </cell>
          <cell r="G966" t="str">
            <v>F30</v>
          </cell>
        </row>
        <row r="968">
          <cell r="D968" t="str">
            <v>F102x</v>
          </cell>
          <cell r="E968" t="str">
            <v>F102x</v>
          </cell>
          <cell r="F968" t="str">
            <v>F102x</v>
          </cell>
          <cell r="G968" t="str">
            <v>F102x</v>
          </cell>
        </row>
        <row r="969">
          <cell r="D969" t="str">
            <v>F102x</v>
          </cell>
          <cell r="E969" t="str">
            <v>F102x</v>
          </cell>
          <cell r="F969" t="str">
            <v>F102x</v>
          </cell>
          <cell r="G969" t="str">
            <v>F102x</v>
          </cell>
        </row>
        <row r="978">
          <cell r="D978" t="str">
            <v>F107x</v>
          </cell>
          <cell r="E978" t="str">
            <v>F107x</v>
          </cell>
          <cell r="F978" t="str">
            <v>F107x</v>
          </cell>
          <cell r="G978" t="str">
            <v>F107x</v>
          </cell>
        </row>
        <row r="979">
          <cell r="D979" t="str">
            <v>F102x</v>
          </cell>
          <cell r="E979" t="str">
            <v>F102x</v>
          </cell>
          <cell r="F979" t="str">
            <v>F102x</v>
          </cell>
          <cell r="G979" t="str">
            <v>F102x</v>
          </cell>
        </row>
        <row r="980">
          <cell r="D980" t="str">
            <v>F105x</v>
          </cell>
          <cell r="E980" t="str">
            <v>F105x</v>
          </cell>
          <cell r="F980" t="str">
            <v>F105x</v>
          </cell>
          <cell r="G980" t="str">
            <v>F105x</v>
          </cell>
        </row>
        <row r="984">
          <cell r="D984" t="str">
            <v>F107x</v>
          </cell>
          <cell r="E984" t="str">
            <v>F107x</v>
          </cell>
          <cell r="F984" t="str">
            <v>F107x</v>
          </cell>
          <cell r="G984" t="str">
            <v>F107x</v>
          </cell>
        </row>
        <row r="985">
          <cell r="D985" t="str">
            <v>F105x</v>
          </cell>
          <cell r="E985" t="str">
            <v>F105x</v>
          </cell>
          <cell r="F985" t="str">
            <v>F105x</v>
          </cell>
          <cell r="G985" t="str">
            <v>F105x</v>
          </cell>
        </row>
        <row r="986">
          <cell r="D986" t="str">
            <v>F105x</v>
          </cell>
          <cell r="E986" t="str">
            <v>F105x</v>
          </cell>
          <cell r="F986" t="str">
            <v>F105x</v>
          </cell>
          <cell r="G986" t="str">
            <v>F105x</v>
          </cell>
        </row>
        <row r="987">
          <cell r="D987" t="str">
            <v>F105x</v>
          </cell>
          <cell r="E987" t="str">
            <v>F105x</v>
          </cell>
          <cell r="F987" t="str">
            <v>F105x</v>
          </cell>
          <cell r="G987" t="str">
            <v>F105x</v>
          </cell>
        </row>
        <row r="991">
          <cell r="D991" t="str">
            <v>F107x</v>
          </cell>
          <cell r="E991" t="str">
            <v>F107x</v>
          </cell>
          <cell r="F991" t="str">
            <v>F107x</v>
          </cell>
          <cell r="G991" t="str">
            <v>F107x</v>
          </cell>
        </row>
        <row r="992">
          <cell r="D992" t="str">
            <v>F105x</v>
          </cell>
          <cell r="E992" t="str">
            <v>F105x</v>
          </cell>
          <cell r="F992" t="str">
            <v>F105x</v>
          </cell>
          <cell r="G992" t="str">
            <v>F105x</v>
          </cell>
        </row>
        <row r="993">
          <cell r="D993" t="str">
            <v>F102x</v>
          </cell>
          <cell r="E993" t="str">
            <v>F102x</v>
          </cell>
          <cell r="F993" t="str">
            <v>F102x</v>
          </cell>
          <cell r="G993" t="str">
            <v>F102x</v>
          </cell>
        </row>
        <row r="994">
          <cell r="D994" t="str">
            <v>F105x</v>
          </cell>
          <cell r="E994" t="str">
            <v>F105x</v>
          </cell>
          <cell r="F994" t="str">
            <v>F105x</v>
          </cell>
          <cell r="G994" t="str">
            <v>F105x</v>
          </cell>
        </row>
        <row r="995">
          <cell r="D995" t="str">
            <v>F42</v>
          </cell>
          <cell r="E995" t="str">
            <v>F42</v>
          </cell>
          <cell r="F995" t="str">
            <v>F42</v>
          </cell>
          <cell r="G995" t="str">
            <v>F42</v>
          </cell>
        </row>
        <row r="996">
          <cell r="D996" t="str">
            <v>F10</v>
          </cell>
          <cell r="E996" t="str">
            <v>F105x</v>
          </cell>
          <cell r="F996" t="str">
            <v>F10</v>
          </cell>
          <cell r="G996" t="str">
            <v>F10</v>
          </cell>
        </row>
        <row r="997">
          <cell r="D997" t="str">
            <v>F105x</v>
          </cell>
          <cell r="E997" t="str">
            <v>F105x</v>
          </cell>
          <cell r="F997" t="str">
            <v>F105x</v>
          </cell>
          <cell r="G997" t="str">
            <v>F105x</v>
          </cell>
        </row>
        <row r="998">
          <cell r="D998" t="str">
            <v>F105x</v>
          </cell>
          <cell r="E998" t="str">
            <v>F105x</v>
          </cell>
          <cell r="F998" t="str">
            <v>F105x</v>
          </cell>
          <cell r="G998" t="str">
            <v>F105x</v>
          </cell>
        </row>
        <row r="1001">
          <cell r="D1001" t="str">
            <v>F102x</v>
          </cell>
          <cell r="E1001" t="str">
            <v>F102x</v>
          </cell>
          <cell r="F1001" t="str">
            <v>F102x</v>
          </cell>
          <cell r="G1001" t="str">
            <v>F102x</v>
          </cell>
        </row>
        <row r="1011">
          <cell r="D1011" t="str">
            <v>C</v>
          </cell>
          <cell r="E1011" t="str">
            <v>C</v>
          </cell>
          <cell r="F1011" t="str">
            <v>C</v>
          </cell>
          <cell r="G1011" t="str">
            <v>C</v>
          </cell>
        </row>
        <row r="1012">
          <cell r="D1012" t="str">
            <v>COS
Factor</v>
          </cell>
          <cell r="E1012" t="str">
            <v>COS
Factor</v>
          </cell>
          <cell r="F1012" t="str">
            <v>COS
Factor</v>
          </cell>
          <cell r="G1012" t="str">
            <v>COS
Factor</v>
          </cell>
        </row>
        <row r="1014">
          <cell r="D1014" t="str">
            <v>F20</v>
          </cell>
          <cell r="E1014" t="str">
            <v>F20</v>
          </cell>
          <cell r="F1014" t="str">
            <v>F20</v>
          </cell>
          <cell r="G1014" t="str">
            <v>F20</v>
          </cell>
        </row>
        <row r="1015">
          <cell r="D1015" t="str">
            <v>F10</v>
          </cell>
          <cell r="E1015" t="str">
            <v>F10</v>
          </cell>
          <cell r="F1015" t="str">
            <v>F10</v>
          </cell>
          <cell r="G1015" t="str">
            <v>F10</v>
          </cell>
        </row>
        <row r="1016">
          <cell r="D1016" t="str">
            <v>F10</v>
          </cell>
          <cell r="E1016" t="str">
            <v>F10</v>
          </cell>
          <cell r="F1016" t="str">
            <v>F10</v>
          </cell>
          <cell r="G1016" t="str">
            <v>F10</v>
          </cell>
        </row>
        <row r="1017">
          <cell r="D1017" t="str">
            <v>F10</v>
          </cell>
          <cell r="E1017" t="str">
            <v>F10</v>
          </cell>
          <cell r="F1017" t="str">
            <v>F10</v>
          </cell>
          <cell r="G1017" t="str">
            <v>F10</v>
          </cell>
        </row>
        <row r="1018">
          <cell r="D1018" t="str">
            <v>F10</v>
          </cell>
          <cell r="E1018" t="str">
            <v>F30</v>
          </cell>
          <cell r="F1018" t="str">
            <v>F10</v>
          </cell>
          <cell r="G1018" t="str">
            <v>F30</v>
          </cell>
        </row>
        <row r="1019">
          <cell r="D1019" t="str">
            <v>F102</v>
          </cell>
          <cell r="E1019" t="str">
            <v>F102</v>
          </cell>
          <cell r="F1019" t="str">
            <v>F102</v>
          </cell>
          <cell r="G1019" t="str">
            <v>F102</v>
          </cell>
        </row>
        <row r="1022">
          <cell r="D1022" t="str">
            <v>F10</v>
          </cell>
          <cell r="E1022" t="str">
            <v>F10</v>
          </cell>
          <cell r="F1022" t="str">
            <v>F10</v>
          </cell>
          <cell r="G1022" t="str">
            <v>F10</v>
          </cell>
        </row>
        <row r="1024">
          <cell r="D1024" t="str">
            <v>F102x</v>
          </cell>
          <cell r="E1024" t="str">
            <v>F102x</v>
          </cell>
          <cell r="F1024" t="str">
            <v>F102x</v>
          </cell>
          <cell r="G1024" t="str">
            <v>F102x</v>
          </cell>
        </row>
        <row r="1026">
          <cell r="D1026" t="str">
            <v>F10</v>
          </cell>
          <cell r="E1026" t="str">
            <v>F11</v>
          </cell>
          <cell r="F1026" t="str">
            <v>F10</v>
          </cell>
          <cell r="G1026" t="str">
            <v>F11</v>
          </cell>
        </row>
        <row r="1028">
          <cell r="D1028" t="str">
            <v>F10</v>
          </cell>
          <cell r="E1028" t="str">
            <v>F30</v>
          </cell>
          <cell r="F1028" t="str">
            <v>F10</v>
          </cell>
          <cell r="G1028" t="str">
            <v>F30</v>
          </cell>
        </row>
        <row r="1029">
          <cell r="D1029" t="str">
            <v>F10</v>
          </cell>
          <cell r="E1029" t="str">
            <v>F30</v>
          </cell>
          <cell r="F1029" t="str">
            <v>F10</v>
          </cell>
          <cell r="G1029" t="str">
            <v>F30</v>
          </cell>
        </row>
        <row r="1032">
          <cell r="D1032" t="str">
            <v>F10</v>
          </cell>
          <cell r="E1032" t="str">
            <v>F30</v>
          </cell>
          <cell r="F1032" t="str">
            <v>F10</v>
          </cell>
          <cell r="G1032" t="str">
            <v>F30</v>
          </cell>
        </row>
        <row r="1034">
          <cell r="D1034" t="str">
            <v>F10</v>
          </cell>
          <cell r="E1034" t="str">
            <v>F30</v>
          </cell>
          <cell r="F1034" t="str">
            <v>F10</v>
          </cell>
          <cell r="G1034" t="str">
            <v>F30</v>
          </cell>
        </row>
        <row r="1036">
          <cell r="D1036" t="str">
            <v>F10</v>
          </cell>
          <cell r="E1036" t="str">
            <v>F30</v>
          </cell>
          <cell r="F1036" t="str">
            <v>F10</v>
          </cell>
          <cell r="G1036" t="str">
            <v>F30</v>
          </cell>
        </row>
        <row r="1038">
          <cell r="D1038" t="str">
            <v>F10</v>
          </cell>
          <cell r="E1038" t="str">
            <v>F30</v>
          </cell>
          <cell r="F1038" t="str">
            <v>F10</v>
          </cell>
          <cell r="G1038" t="str">
            <v>F30</v>
          </cell>
        </row>
        <row r="1040">
          <cell r="D1040" t="str">
            <v>F102x</v>
          </cell>
          <cell r="E1040" t="str">
            <v>F102x</v>
          </cell>
          <cell r="F1040" t="str">
            <v>F102x</v>
          </cell>
          <cell r="G1040" t="str">
            <v>F102x</v>
          </cell>
        </row>
        <row r="1041">
          <cell r="D1041" t="str">
            <v>F102x</v>
          </cell>
          <cell r="E1041" t="str">
            <v>F102x</v>
          </cell>
          <cell r="F1041" t="str">
            <v>F102x</v>
          </cell>
          <cell r="G1041" t="str">
            <v>F102x</v>
          </cell>
        </row>
        <row r="1042">
          <cell r="D1042" t="str">
            <v>F102x</v>
          </cell>
          <cell r="E1042" t="str">
            <v>F102x</v>
          </cell>
          <cell r="F1042" t="str">
            <v>F102x</v>
          </cell>
          <cell r="G1042" t="str">
            <v>F102x</v>
          </cell>
        </row>
        <row r="1043">
          <cell r="D1043" t="str">
            <v>F102x</v>
          </cell>
          <cell r="E1043" t="str">
            <v>F102x</v>
          </cell>
          <cell r="F1043" t="str">
            <v>F102x</v>
          </cell>
          <cell r="G1043" t="str">
            <v>F102x</v>
          </cell>
        </row>
        <row r="1044">
          <cell r="D1044" t="str">
            <v>F102x</v>
          </cell>
          <cell r="E1044" t="str">
            <v>F102x</v>
          </cell>
          <cell r="F1044" t="str">
            <v>F102x</v>
          </cell>
          <cell r="G1044" t="str">
            <v>F102x</v>
          </cell>
        </row>
        <row r="1045">
          <cell r="D1045" t="str">
            <v>F102x</v>
          </cell>
          <cell r="E1045" t="str">
            <v>F102x</v>
          </cell>
          <cell r="F1045" t="str">
            <v>F102x</v>
          </cell>
          <cell r="G1045" t="str">
            <v>F102x</v>
          </cell>
        </row>
        <row r="1046">
          <cell r="D1046" t="str">
            <v>F102x</v>
          </cell>
          <cell r="E1046" t="str">
            <v>F102x</v>
          </cell>
          <cell r="F1046" t="str">
            <v>F102x</v>
          </cell>
          <cell r="G1046" t="str">
            <v>F102x</v>
          </cell>
        </row>
        <row r="1047">
          <cell r="D1047" t="str">
            <v>F102x</v>
          </cell>
          <cell r="E1047" t="str">
            <v>F102x</v>
          </cell>
          <cell r="F1047" t="str">
            <v>F102x</v>
          </cell>
          <cell r="G1047" t="str">
            <v>F102x</v>
          </cell>
        </row>
        <row r="1048">
          <cell r="D1048" t="str">
            <v>F102x</v>
          </cell>
          <cell r="E1048" t="str">
            <v>F102x</v>
          </cell>
          <cell r="F1048" t="str">
            <v>F102x</v>
          </cell>
          <cell r="G1048" t="str">
            <v>F102x</v>
          </cell>
        </row>
        <row r="1049">
          <cell r="D1049" t="str">
            <v>F102x</v>
          </cell>
          <cell r="E1049" t="str">
            <v>F102x</v>
          </cell>
          <cell r="F1049" t="str">
            <v>F102x</v>
          </cell>
          <cell r="G1049" t="str">
            <v>F102x</v>
          </cell>
        </row>
        <row r="1050">
          <cell r="D1050" t="str">
            <v>F10</v>
          </cell>
          <cell r="E1050" t="str">
            <v>F10</v>
          </cell>
          <cell r="F1050" t="str">
            <v>F10</v>
          </cell>
          <cell r="G1050" t="str">
            <v>F10</v>
          </cell>
        </row>
        <row r="1051">
          <cell r="D1051" t="str">
            <v>F102x</v>
          </cell>
          <cell r="E1051" t="str">
            <v>F102x</v>
          </cell>
          <cell r="F1051" t="str">
            <v>F102x</v>
          </cell>
          <cell r="G1051" t="str">
            <v>F102x</v>
          </cell>
        </row>
        <row r="1052">
          <cell r="D1052" t="str">
            <v>F102x</v>
          </cell>
          <cell r="E1052" t="str">
            <v>F102x</v>
          </cell>
          <cell r="F1052" t="str">
            <v>F102x</v>
          </cell>
          <cell r="G1052" t="str">
            <v>F102x</v>
          </cell>
        </row>
        <row r="1055">
          <cell r="D1055" t="str">
            <v>F102x</v>
          </cell>
          <cell r="E1055" t="str">
            <v>F102x</v>
          </cell>
          <cell r="F1055" t="str">
            <v>F102x</v>
          </cell>
          <cell r="G1055" t="str">
            <v>F102x</v>
          </cell>
        </row>
        <row r="1057">
          <cell r="D1057" t="str">
            <v>F102x</v>
          </cell>
          <cell r="E1057" t="str">
            <v>F102x</v>
          </cell>
          <cell r="F1057" t="str">
            <v>F102x</v>
          </cell>
          <cell r="G1057" t="str">
            <v>F102x</v>
          </cell>
        </row>
        <row r="1059">
          <cell r="D1059" t="str">
            <v>F102x</v>
          </cell>
          <cell r="E1059" t="str">
            <v>F102x</v>
          </cell>
          <cell r="F1059" t="str">
            <v>F102x</v>
          </cell>
          <cell r="G1059" t="str">
            <v>F102x</v>
          </cell>
        </row>
        <row r="1060">
          <cell r="D1060" t="str">
            <v>F42</v>
          </cell>
          <cell r="E1060" t="str">
            <v>F42</v>
          </cell>
          <cell r="F1060" t="str">
            <v>F42</v>
          </cell>
          <cell r="G1060" t="str">
            <v>F42</v>
          </cell>
        </row>
        <row r="1061">
          <cell r="D1061" t="str">
            <v>F102x</v>
          </cell>
          <cell r="E1061" t="str">
            <v>F102x</v>
          </cell>
          <cell r="F1061" t="str">
            <v>F102x</v>
          </cell>
          <cell r="G1061" t="str">
            <v>F102x</v>
          </cell>
        </row>
        <row r="1062">
          <cell r="D1062" t="str">
            <v>F102x</v>
          </cell>
          <cell r="E1062" t="str">
            <v>F102x</v>
          </cell>
          <cell r="F1062" t="str">
            <v>F102x</v>
          </cell>
          <cell r="G1062" t="str">
            <v>F102x</v>
          </cell>
        </row>
        <row r="1063">
          <cell r="D1063" t="str">
            <v>F102x</v>
          </cell>
          <cell r="E1063" t="str">
            <v>F102x</v>
          </cell>
          <cell r="F1063" t="str">
            <v>F102x</v>
          </cell>
          <cell r="G1063" t="str">
            <v>F102x</v>
          </cell>
        </row>
        <row r="1066">
          <cell r="D1066" t="str">
            <v>F102x</v>
          </cell>
          <cell r="E1066" t="str">
            <v>F102x</v>
          </cell>
          <cell r="F1066" t="str">
            <v>F102x</v>
          </cell>
          <cell r="G1066" t="str">
            <v>F102x</v>
          </cell>
        </row>
        <row r="1067">
          <cell r="D1067" t="str">
            <v>F102x</v>
          </cell>
          <cell r="E1067" t="str">
            <v>F102x</v>
          </cell>
          <cell r="F1067" t="str">
            <v>F102x</v>
          </cell>
          <cell r="G1067" t="str">
            <v>F102x</v>
          </cell>
        </row>
        <row r="1068">
          <cell r="D1068" t="str">
            <v>F10</v>
          </cell>
          <cell r="E1068" t="str">
            <v>F10</v>
          </cell>
          <cell r="F1068" t="str">
            <v>F102x</v>
          </cell>
          <cell r="G1068" t="str">
            <v>F10</v>
          </cell>
        </row>
        <row r="1069">
          <cell r="D1069" t="str">
            <v>F102x</v>
          </cell>
          <cell r="E1069" t="str">
            <v>F102x</v>
          </cell>
          <cell r="F1069" t="str">
            <v>F102x</v>
          </cell>
          <cell r="G1069" t="str">
            <v>F102x</v>
          </cell>
        </row>
        <row r="1070">
          <cell r="D1070" t="str">
            <v>F10</v>
          </cell>
          <cell r="E1070" t="str">
            <v>F30</v>
          </cell>
          <cell r="F1070" t="str">
            <v>F10</v>
          </cell>
          <cell r="G1070" t="str">
            <v>F30</v>
          </cell>
        </row>
        <row r="1071">
          <cell r="D1071" t="str">
            <v>F102x</v>
          </cell>
          <cell r="E1071" t="str">
            <v>F102x</v>
          </cell>
          <cell r="F1071" t="str">
            <v>F102x</v>
          </cell>
          <cell r="G1071" t="str">
            <v>F102x</v>
          </cell>
        </row>
        <row r="1072">
          <cell r="D1072" t="str">
            <v>F102x</v>
          </cell>
          <cell r="E1072" t="str">
            <v>F102x</v>
          </cell>
          <cell r="F1072" t="str">
            <v>F102x</v>
          </cell>
          <cell r="G1072" t="str">
            <v>F102x</v>
          </cell>
        </row>
        <row r="1075">
          <cell r="D1075" t="str">
            <v>F102x</v>
          </cell>
          <cell r="E1075" t="str">
            <v>F102x</v>
          </cell>
          <cell r="F1075" t="str">
            <v>F102x</v>
          </cell>
          <cell r="G1075" t="str">
            <v>F102x</v>
          </cell>
        </row>
        <row r="1076">
          <cell r="D1076" t="str">
            <v>F102x</v>
          </cell>
          <cell r="E1076" t="str">
            <v>F102x</v>
          </cell>
          <cell r="F1076" t="str">
            <v>F102x</v>
          </cell>
          <cell r="G1076" t="str">
            <v>F102x</v>
          </cell>
        </row>
        <row r="1077">
          <cell r="D1077" t="str">
            <v>F102x</v>
          </cell>
          <cell r="E1077" t="str">
            <v>F102x</v>
          </cell>
          <cell r="F1077" t="str">
            <v>F102x</v>
          </cell>
          <cell r="G1077" t="str">
            <v>F102x</v>
          </cell>
        </row>
        <row r="1078">
          <cell r="D1078" t="str">
            <v>F102x</v>
          </cell>
          <cell r="E1078" t="str">
            <v>F102x</v>
          </cell>
          <cell r="F1078" t="str">
            <v>F102x</v>
          </cell>
          <cell r="G1078" t="str">
            <v>F102x</v>
          </cell>
        </row>
        <row r="1079">
          <cell r="D1079" t="str">
            <v>F102x</v>
          </cell>
          <cell r="E1079" t="str">
            <v>F102x</v>
          </cell>
          <cell r="F1079" t="str">
            <v>F102x</v>
          </cell>
          <cell r="G1079" t="str">
            <v>F102x</v>
          </cell>
        </row>
        <row r="1080">
          <cell r="D1080" t="str">
            <v>F10</v>
          </cell>
          <cell r="E1080" t="str">
            <v>F30</v>
          </cell>
          <cell r="F1080" t="str">
            <v>F10</v>
          </cell>
          <cell r="G1080" t="str">
            <v>F30</v>
          </cell>
        </row>
        <row r="1081">
          <cell r="D1081" t="str">
            <v>F102x</v>
          </cell>
          <cell r="E1081" t="str">
            <v>F102x</v>
          </cell>
          <cell r="F1081" t="str">
            <v>F102x</v>
          </cell>
          <cell r="G1081" t="str">
            <v>F102x</v>
          </cell>
        </row>
        <row r="1082">
          <cell r="D1082" t="str">
            <v>F102x</v>
          </cell>
          <cell r="E1082" t="str">
            <v>F102x</v>
          </cell>
          <cell r="F1082" t="str">
            <v>F102x</v>
          </cell>
          <cell r="G1082" t="str">
            <v>F102x</v>
          </cell>
        </row>
        <row r="1085">
          <cell r="D1085" t="str">
            <v>F137x</v>
          </cell>
          <cell r="E1085" t="str">
            <v>F137x</v>
          </cell>
          <cell r="F1085" t="str">
            <v>F137x</v>
          </cell>
          <cell r="G1085" t="str">
            <v>F137x</v>
          </cell>
        </row>
        <row r="1087">
          <cell r="D1087" t="str">
            <v>F137x</v>
          </cell>
          <cell r="E1087" t="str">
            <v>F137x</v>
          </cell>
          <cell r="F1087" t="str">
            <v>F137x</v>
          </cell>
          <cell r="G1087" t="str">
            <v>F137x</v>
          </cell>
        </row>
        <row r="1090">
          <cell r="D1090" t="str">
            <v>F10</v>
          </cell>
          <cell r="E1090" t="str">
            <v>F10</v>
          </cell>
          <cell r="F1090" t="str">
            <v>F10</v>
          </cell>
          <cell r="G1090" t="str">
            <v>F10</v>
          </cell>
        </row>
        <row r="1092">
          <cell r="D1092" t="str">
            <v>F10</v>
          </cell>
          <cell r="E1092" t="str">
            <v>F10</v>
          </cell>
          <cell r="F1092" t="str">
            <v>F10</v>
          </cell>
          <cell r="G1092" t="str">
            <v>F10</v>
          </cell>
        </row>
        <row r="1094">
          <cell r="D1094" t="str">
            <v>F10</v>
          </cell>
          <cell r="E1094" t="str">
            <v>F30</v>
          </cell>
          <cell r="F1094" t="str">
            <v>F10</v>
          </cell>
          <cell r="G1094" t="str">
            <v>F30</v>
          </cell>
        </row>
        <row r="1099">
          <cell r="D1099" t="str">
            <v>C</v>
          </cell>
          <cell r="E1099" t="str">
            <v>C</v>
          </cell>
          <cell r="F1099" t="str">
            <v>C</v>
          </cell>
          <cell r="G1099" t="str">
            <v>C</v>
          </cell>
        </row>
        <row r="1100">
          <cell r="D1100" t="str">
            <v>COS
Factor</v>
          </cell>
          <cell r="E1100" t="str">
            <v>COS
Factor</v>
          </cell>
          <cell r="F1100" t="str">
            <v>COS
Factor</v>
          </cell>
          <cell r="G1100" t="str">
            <v>COS
Factor</v>
          </cell>
        </row>
        <row r="1102">
          <cell r="D1102" t="str">
            <v>F51</v>
          </cell>
          <cell r="E1102" t="str">
            <v>F51</v>
          </cell>
          <cell r="F1102" t="str">
            <v>F51</v>
          </cell>
          <cell r="G1102" t="str">
            <v>F51</v>
          </cell>
        </row>
        <row r="1104">
          <cell r="D1104" t="str">
            <v>F102x</v>
          </cell>
          <cell r="E1104" t="str">
            <v>F102x</v>
          </cell>
          <cell r="F1104" t="str">
            <v>F102x</v>
          </cell>
          <cell r="G1104" t="str">
            <v>F102x</v>
          </cell>
        </row>
        <row r="1106">
          <cell r="D1106" t="str">
            <v>F102x</v>
          </cell>
          <cell r="E1106" t="str">
            <v>F102x</v>
          </cell>
          <cell r="F1106" t="str">
            <v>F102x</v>
          </cell>
          <cell r="G1106" t="str">
            <v>F102x</v>
          </cell>
        </row>
        <row r="1108">
          <cell r="D1108" t="str">
            <v>F102x</v>
          </cell>
          <cell r="E1108" t="str">
            <v>F102x</v>
          </cell>
          <cell r="F1108" t="str">
            <v>F102x</v>
          </cell>
          <cell r="G1108" t="str">
            <v>F102x</v>
          </cell>
        </row>
        <row r="1110">
          <cell r="D1110" t="str">
            <v>F10</v>
          </cell>
          <cell r="E1110" t="str">
            <v>F10</v>
          </cell>
          <cell r="F1110" t="str">
            <v>F10</v>
          </cell>
          <cell r="G1110" t="str">
            <v>F10</v>
          </cell>
        </row>
        <row r="1112">
          <cell r="D1112" t="str">
            <v>F10</v>
          </cell>
          <cell r="E1112" t="str">
            <v>F30</v>
          </cell>
          <cell r="F1112" t="str">
            <v>F10</v>
          </cell>
          <cell r="G1112" t="str">
            <v>F30</v>
          </cell>
        </row>
        <row r="1113">
          <cell r="D1113" t="str">
            <v>F102x</v>
          </cell>
          <cell r="E1113" t="str">
            <v>F102x</v>
          </cell>
          <cell r="F1113" t="str">
            <v>F102x</v>
          </cell>
          <cell r="G1113" t="str">
            <v>F102x</v>
          </cell>
        </row>
        <row r="1115">
          <cell r="D1115" t="str">
            <v>F10</v>
          </cell>
          <cell r="E1115" t="str">
            <v>F10</v>
          </cell>
          <cell r="F1115" t="str">
            <v>F10</v>
          </cell>
          <cell r="G1115" t="str">
            <v>F10</v>
          </cell>
        </row>
        <row r="1117">
          <cell r="D1117" t="str">
            <v>F50</v>
          </cell>
          <cell r="E1117" t="str">
            <v>F50</v>
          </cell>
          <cell r="F1117" t="str">
            <v>F50</v>
          </cell>
          <cell r="G1117" t="str">
            <v>F50</v>
          </cell>
        </row>
        <row r="1119">
          <cell r="D1119" t="str">
            <v>F10</v>
          </cell>
          <cell r="E1119" t="str">
            <v>F30</v>
          </cell>
          <cell r="F1119" t="str">
            <v>F10</v>
          </cell>
          <cell r="G1119" t="str">
            <v>F30</v>
          </cell>
        </row>
        <row r="1121">
          <cell r="D1121" t="str">
            <v>F10</v>
          </cell>
          <cell r="E1121" t="str">
            <v>F10</v>
          </cell>
          <cell r="F1121" t="str">
            <v>F10</v>
          </cell>
          <cell r="G1121" t="str">
            <v>F10</v>
          </cell>
        </row>
        <row r="1123">
          <cell r="D1123" t="str">
            <v>F104x</v>
          </cell>
          <cell r="E1123" t="str">
            <v>F104x</v>
          </cell>
          <cell r="F1123" t="str">
            <v>F104x</v>
          </cell>
          <cell r="G1123" t="str">
            <v>F104x</v>
          </cell>
        </row>
        <row r="1124">
          <cell r="D1124" t="str">
            <v>F104x</v>
          </cell>
          <cell r="E1124" t="str">
            <v>F104x</v>
          </cell>
          <cell r="F1124" t="str">
            <v>F104x</v>
          </cell>
          <cell r="G1124" t="str">
            <v>F104x</v>
          </cell>
        </row>
        <row r="1125">
          <cell r="D1125" t="str">
            <v>F138x</v>
          </cell>
          <cell r="E1125" t="str">
            <v>F138x</v>
          </cell>
          <cell r="F1125" t="str">
            <v>F138x</v>
          </cell>
          <cell r="G1125" t="str">
            <v>F138x</v>
          </cell>
        </row>
        <row r="1126">
          <cell r="D1126" t="str">
            <v>F104x</v>
          </cell>
          <cell r="E1126" t="str">
            <v>F104x</v>
          </cell>
          <cell r="F1126" t="str">
            <v>F104x</v>
          </cell>
          <cell r="G1126" t="str">
            <v>F104x</v>
          </cell>
        </row>
        <row r="1127">
          <cell r="D1127" t="str">
            <v>F42</v>
          </cell>
          <cell r="E1127" t="str">
            <v>F42</v>
          </cell>
          <cell r="F1127" t="str">
            <v>F42</v>
          </cell>
          <cell r="G1127" t="str">
            <v>F42</v>
          </cell>
        </row>
        <row r="1128">
          <cell r="D1128" t="str">
            <v>F104x</v>
          </cell>
          <cell r="E1128" t="str">
            <v>F104x</v>
          </cell>
          <cell r="F1128" t="str">
            <v>F104x</v>
          </cell>
          <cell r="G1128" t="str">
            <v>F104x</v>
          </cell>
        </row>
        <row r="1129">
          <cell r="D1129" t="str">
            <v>F104x</v>
          </cell>
          <cell r="E1129" t="str">
            <v>F104x</v>
          </cell>
          <cell r="F1129" t="str">
            <v>F104x</v>
          </cell>
          <cell r="G1129" t="str">
            <v>F104x</v>
          </cell>
        </row>
        <row r="1130">
          <cell r="D1130" t="str">
            <v>F104x</v>
          </cell>
          <cell r="E1130" t="str">
            <v>F104x</v>
          </cell>
          <cell r="F1130" t="str">
            <v>F104x</v>
          </cell>
          <cell r="G1130" t="str">
            <v>F104x</v>
          </cell>
        </row>
        <row r="1131">
          <cell r="D1131" t="str">
            <v>F104x</v>
          </cell>
          <cell r="E1131" t="str">
            <v>F104x</v>
          </cell>
          <cell r="F1131" t="str">
            <v>F104x</v>
          </cell>
          <cell r="G1131" t="str">
            <v>F104x</v>
          </cell>
        </row>
        <row r="1132">
          <cell r="D1132" t="str">
            <v>F104x</v>
          </cell>
          <cell r="E1132" t="str">
            <v>F104x</v>
          </cell>
          <cell r="F1132" t="str">
            <v>F104x</v>
          </cell>
          <cell r="G1132" t="str">
            <v>F104x</v>
          </cell>
        </row>
        <row r="1135">
          <cell r="D1135" t="str">
            <v>F104x</v>
          </cell>
          <cell r="E1135" t="str">
            <v>F104x</v>
          </cell>
          <cell r="F1135" t="str">
            <v>F104x</v>
          </cell>
          <cell r="G1135" t="str">
            <v>F104x</v>
          </cell>
        </row>
        <row r="1137">
          <cell r="D1137" t="str">
            <v>F104x</v>
          </cell>
          <cell r="E1137" t="str">
            <v>F104x</v>
          </cell>
          <cell r="F1137" t="str">
            <v>F104x</v>
          </cell>
          <cell r="G1137" t="str">
            <v>F104x</v>
          </cell>
        </row>
        <row r="1138">
          <cell r="D1138" t="str">
            <v>F104x</v>
          </cell>
          <cell r="E1138" t="str">
            <v>F104x</v>
          </cell>
          <cell r="F1138" t="str">
            <v>F104x</v>
          </cell>
          <cell r="G1138" t="str">
            <v>F104x</v>
          </cell>
        </row>
        <row r="1139">
          <cell r="D1139" t="str">
            <v>F104x</v>
          </cell>
          <cell r="E1139" t="str">
            <v>F104x</v>
          </cell>
          <cell r="F1139" t="str">
            <v>F104x</v>
          </cell>
          <cell r="G1139" t="str">
            <v>F104x</v>
          </cell>
        </row>
        <row r="1140">
          <cell r="D1140" t="str">
            <v>F104x</v>
          </cell>
          <cell r="E1140" t="str">
            <v>F104x</v>
          </cell>
          <cell r="F1140" t="str">
            <v>F104x</v>
          </cell>
          <cell r="G1140" t="str">
            <v>F104x</v>
          </cell>
        </row>
        <row r="1141">
          <cell r="D1141" t="str">
            <v>F104x</v>
          </cell>
          <cell r="E1141" t="str">
            <v>F104x</v>
          </cell>
          <cell r="F1141" t="str">
            <v>F104x</v>
          </cell>
          <cell r="G1141" t="str">
            <v>F104x</v>
          </cell>
        </row>
        <row r="1142">
          <cell r="D1142" t="str">
            <v>F104x</v>
          </cell>
          <cell r="E1142" t="str">
            <v>F104x</v>
          </cell>
          <cell r="F1142" t="str">
            <v>F104x</v>
          </cell>
          <cell r="G1142" t="str">
            <v>F104x</v>
          </cell>
        </row>
        <row r="1143">
          <cell r="D1143" t="str">
            <v>F42</v>
          </cell>
          <cell r="E1143" t="str">
            <v>F42</v>
          </cell>
          <cell r="F1143" t="str">
            <v>F42</v>
          </cell>
          <cell r="G1143" t="str">
            <v>F42</v>
          </cell>
        </row>
        <row r="1144">
          <cell r="D1144" t="str">
            <v>F138x</v>
          </cell>
          <cell r="E1144" t="str">
            <v>F138x</v>
          </cell>
          <cell r="F1144" t="str">
            <v>F138x</v>
          </cell>
          <cell r="G1144" t="str">
            <v>F138x</v>
          </cell>
        </row>
        <row r="1145">
          <cell r="D1145" t="str">
            <v>F104x</v>
          </cell>
          <cell r="E1145" t="str">
            <v>F104x</v>
          </cell>
          <cell r="F1145" t="str">
            <v>F104x</v>
          </cell>
          <cell r="G1145" t="str">
            <v>F104x</v>
          </cell>
        </row>
        <row r="1146">
          <cell r="D1146" t="str">
            <v>F104x</v>
          </cell>
          <cell r="E1146" t="str">
            <v>F104x</v>
          </cell>
          <cell r="F1146" t="str">
            <v>F104x</v>
          </cell>
          <cell r="G1146" t="str">
            <v>F104x</v>
          </cell>
        </row>
        <row r="1147">
          <cell r="D1147" t="str">
            <v>F104x</v>
          </cell>
          <cell r="E1147" t="str">
            <v>F104x</v>
          </cell>
          <cell r="F1147" t="str">
            <v>F104x</v>
          </cell>
          <cell r="G1147" t="str">
            <v>F104x</v>
          </cell>
        </row>
        <row r="1151">
          <cell r="D1151" t="str">
            <v>F104x</v>
          </cell>
          <cell r="E1151" t="str">
            <v>F104x</v>
          </cell>
          <cell r="F1151" t="str">
            <v>F104x</v>
          </cell>
          <cell r="G1151" t="str">
            <v>F104x</v>
          </cell>
        </row>
        <row r="1152">
          <cell r="D1152" t="str">
            <v>F104x</v>
          </cell>
          <cell r="E1152" t="str">
            <v>F104x</v>
          </cell>
          <cell r="F1152" t="str">
            <v>F104x</v>
          </cell>
          <cell r="G1152" t="str">
            <v>F104x</v>
          </cell>
        </row>
        <row r="1153">
          <cell r="D1153" t="str">
            <v>F104x</v>
          </cell>
          <cell r="E1153" t="str">
            <v>F104x</v>
          </cell>
          <cell r="F1153" t="str">
            <v>F104x</v>
          </cell>
          <cell r="G1153" t="str">
            <v>F104x</v>
          </cell>
        </row>
        <row r="1154">
          <cell r="D1154" t="str">
            <v>F138x</v>
          </cell>
          <cell r="E1154" t="str">
            <v>F138x</v>
          </cell>
          <cell r="F1154" t="str">
            <v>F138x</v>
          </cell>
          <cell r="G1154" t="str">
            <v>F138x</v>
          </cell>
        </row>
        <row r="1155">
          <cell r="D1155" t="str">
            <v>F104x</v>
          </cell>
          <cell r="E1155" t="str">
            <v>F104x</v>
          </cell>
          <cell r="F1155" t="str">
            <v>F104x</v>
          </cell>
          <cell r="G1155" t="str">
            <v>F104x</v>
          </cell>
        </row>
        <row r="1156">
          <cell r="D1156" t="str">
            <v>F104x</v>
          </cell>
          <cell r="E1156" t="str">
            <v>F104x</v>
          </cell>
          <cell r="F1156" t="str">
            <v>F104x</v>
          </cell>
          <cell r="G1156" t="str">
            <v>F104x</v>
          </cell>
        </row>
        <row r="1157">
          <cell r="D1157" t="str">
            <v>F104x</v>
          </cell>
          <cell r="E1157" t="str">
            <v>F104x</v>
          </cell>
          <cell r="F1157" t="str">
            <v>F104x</v>
          </cell>
          <cell r="G1157" t="str">
            <v>F104x</v>
          </cell>
        </row>
        <row r="1158">
          <cell r="D1158" t="str">
            <v>F104x</v>
          </cell>
          <cell r="E1158" t="str">
            <v>F104x</v>
          </cell>
          <cell r="F1158" t="str">
            <v>F104x</v>
          </cell>
          <cell r="G1158" t="str">
            <v>F104x</v>
          </cell>
        </row>
        <row r="1159">
          <cell r="D1159" t="str">
            <v>F104x</v>
          </cell>
          <cell r="E1159" t="str">
            <v>F104x</v>
          </cell>
          <cell r="F1159" t="str">
            <v>F104x</v>
          </cell>
          <cell r="G1159" t="str">
            <v>F104x</v>
          </cell>
        </row>
        <row r="1162">
          <cell r="D1162" t="str">
            <v>F104x</v>
          </cell>
          <cell r="E1162" t="str">
            <v>F104x</v>
          </cell>
          <cell r="F1162" t="str">
            <v>F104x</v>
          </cell>
          <cell r="G1162" t="str">
            <v>F104x</v>
          </cell>
        </row>
        <row r="1168">
          <cell r="D1168" t="str">
            <v>F10</v>
          </cell>
          <cell r="E1168" t="str">
            <v>F10</v>
          </cell>
          <cell r="F1168" t="str">
            <v>F10</v>
          </cell>
          <cell r="G1168" t="str">
            <v>F10</v>
          </cell>
        </row>
        <row r="1170">
          <cell r="D1170" t="str">
            <v>F10</v>
          </cell>
          <cell r="E1170" t="str">
            <v>F10</v>
          </cell>
          <cell r="F1170" t="str">
            <v>F10</v>
          </cell>
          <cell r="G1170" t="str">
            <v>F10</v>
          </cell>
        </row>
        <row r="1172">
          <cell r="D1172" t="str">
            <v>F10</v>
          </cell>
          <cell r="E1172" t="str">
            <v>F10</v>
          </cell>
          <cell r="F1172" t="str">
            <v>F10</v>
          </cell>
          <cell r="G1172" t="str">
            <v>F10</v>
          </cell>
        </row>
        <row r="1174">
          <cell r="D1174" t="str">
            <v>F10</v>
          </cell>
          <cell r="E1174" t="str">
            <v>F10</v>
          </cell>
          <cell r="F1174" t="str">
            <v>F10</v>
          </cell>
          <cell r="G1174" t="str">
            <v>F10</v>
          </cell>
        </row>
        <row r="1175">
          <cell r="D1175" t="str">
            <v>F10</v>
          </cell>
          <cell r="E1175" t="str">
            <v>F10</v>
          </cell>
          <cell r="F1175" t="str">
            <v>F10</v>
          </cell>
          <cell r="G1175" t="str">
            <v>F10</v>
          </cell>
        </row>
        <row r="1176">
          <cell r="D1176" t="str">
            <v>F10</v>
          </cell>
          <cell r="E1176" t="str">
            <v>F10</v>
          </cell>
          <cell r="F1176" t="str">
            <v>F10</v>
          </cell>
          <cell r="G1176" t="str">
            <v>F10</v>
          </cell>
        </row>
        <row r="1177">
          <cell r="D1177" t="str">
            <v>F10</v>
          </cell>
          <cell r="E1177" t="str">
            <v>F10</v>
          </cell>
          <cell r="F1177" t="str">
            <v>F10</v>
          </cell>
          <cell r="G1177" t="str">
            <v>F10</v>
          </cell>
        </row>
        <row r="1178">
          <cell r="D1178" t="str">
            <v>F10</v>
          </cell>
          <cell r="E1178" t="str">
            <v>F10</v>
          </cell>
          <cell r="F1178" t="str">
            <v>F10</v>
          </cell>
          <cell r="G1178" t="str">
            <v>F10</v>
          </cell>
        </row>
        <row r="1179">
          <cell r="D1179" t="str">
            <v>F10</v>
          </cell>
          <cell r="E1179" t="str">
            <v>F10</v>
          </cell>
          <cell r="F1179" t="str">
            <v>F10</v>
          </cell>
          <cell r="G1179" t="str">
            <v>F10</v>
          </cell>
        </row>
        <row r="1182">
          <cell r="D1182" t="str">
            <v>F10</v>
          </cell>
          <cell r="E1182" t="str">
            <v>F10</v>
          </cell>
          <cell r="F1182" t="str">
            <v>F10</v>
          </cell>
          <cell r="G1182" t="str">
            <v>F10</v>
          </cell>
        </row>
        <row r="1191">
          <cell r="D1191" t="str">
            <v>F106</v>
          </cell>
          <cell r="E1191" t="str">
            <v>F106</v>
          </cell>
          <cell r="F1191" t="str">
            <v>F106</v>
          </cell>
          <cell r="G1191" t="str">
            <v>F106</v>
          </cell>
        </row>
        <row r="1196">
          <cell r="D1196" t="str">
            <v>F118</v>
          </cell>
          <cell r="E1196" t="str">
            <v>F118</v>
          </cell>
          <cell r="F1196" t="str">
            <v>F118</v>
          </cell>
          <cell r="G1196" t="str">
            <v>F118</v>
          </cell>
        </row>
        <row r="1198">
          <cell r="D1198" t="str">
            <v>F119</v>
          </cell>
          <cell r="E1198" t="str">
            <v>F119</v>
          </cell>
          <cell r="F1198" t="str">
            <v>F119</v>
          </cell>
          <cell r="G1198" t="str">
            <v>F119</v>
          </cell>
        </row>
        <row r="1200">
          <cell r="D1200" t="str">
            <v>F120</v>
          </cell>
          <cell r="E1200" t="str">
            <v>F120</v>
          </cell>
          <cell r="F1200" t="str">
            <v>F120</v>
          </cell>
          <cell r="G1200" t="str">
            <v>F120</v>
          </cell>
        </row>
        <row r="1204">
          <cell r="D1204" t="str">
            <v>C</v>
          </cell>
          <cell r="E1204" t="str">
            <v>C</v>
          </cell>
          <cell r="F1204" t="str">
            <v>C</v>
          </cell>
          <cell r="G1204" t="str">
            <v>C</v>
          </cell>
        </row>
        <row r="1205">
          <cell r="D1205" t="str">
            <v>COS
Factor</v>
          </cell>
          <cell r="E1205" t="str">
            <v>COS
Factor</v>
          </cell>
          <cell r="F1205" t="str">
            <v>COS
Factor</v>
          </cell>
          <cell r="G1205" t="str">
            <v>COS
Factor</v>
          </cell>
        </row>
        <row r="1207">
          <cell r="D1207" t="str">
            <v>F121</v>
          </cell>
          <cell r="E1207" t="str">
            <v>F121</v>
          </cell>
          <cell r="F1207" t="str">
            <v>F121</v>
          </cell>
          <cell r="G1207" t="str">
            <v>F121</v>
          </cell>
        </row>
        <row r="1209">
          <cell r="D1209" t="str">
            <v>F122</v>
          </cell>
          <cell r="E1209" t="str">
            <v>F122</v>
          </cell>
          <cell r="F1209" t="str">
            <v>F122</v>
          </cell>
          <cell r="G1209" t="str">
            <v>F122</v>
          </cell>
        </row>
        <row r="1211">
          <cell r="D1211" t="str">
            <v>F123</v>
          </cell>
          <cell r="E1211" t="str">
            <v>F123</v>
          </cell>
          <cell r="F1211" t="str">
            <v>F123</v>
          </cell>
          <cell r="G1211" t="str">
            <v>F123</v>
          </cell>
        </row>
        <row r="1213">
          <cell r="D1213" t="str">
            <v>F124</v>
          </cell>
          <cell r="E1213" t="str">
            <v>F124</v>
          </cell>
          <cell r="F1213" t="str">
            <v>F124</v>
          </cell>
          <cell r="G1213" t="str">
            <v>F124</v>
          </cell>
        </row>
        <row r="1215">
          <cell r="D1215" t="str">
            <v>F125</v>
          </cell>
          <cell r="E1215" t="str">
            <v>F125</v>
          </cell>
          <cell r="F1215" t="str">
            <v>F125</v>
          </cell>
          <cell r="G1215" t="str">
            <v>F125</v>
          </cell>
        </row>
        <row r="1217">
          <cell r="D1217" t="str">
            <v>F126</v>
          </cell>
          <cell r="E1217" t="str">
            <v>F126</v>
          </cell>
          <cell r="F1217" t="str">
            <v>F126</v>
          </cell>
          <cell r="G1217" t="str">
            <v>F126</v>
          </cell>
        </row>
        <row r="1219">
          <cell r="D1219" t="str">
            <v>F127</v>
          </cell>
          <cell r="E1219" t="str">
            <v>F127</v>
          </cell>
          <cell r="F1219" t="str">
            <v>F127</v>
          </cell>
          <cell r="G1219" t="str">
            <v>F127</v>
          </cell>
        </row>
        <row r="1221">
          <cell r="D1221" t="str">
            <v>F128</v>
          </cell>
          <cell r="E1221" t="str">
            <v>F128</v>
          </cell>
          <cell r="F1221" t="str">
            <v>F128</v>
          </cell>
          <cell r="G1221" t="str">
            <v>F128</v>
          </cell>
        </row>
        <row r="1223">
          <cell r="D1223" t="str">
            <v>F129</v>
          </cell>
          <cell r="E1223" t="str">
            <v>F129</v>
          </cell>
          <cell r="F1223" t="str">
            <v>F129</v>
          </cell>
          <cell r="G1223" t="str">
            <v>F129</v>
          </cell>
        </row>
        <row r="1225">
          <cell r="D1225" t="str">
            <v>F130</v>
          </cell>
          <cell r="E1225" t="str">
            <v>F130</v>
          </cell>
          <cell r="F1225" t="str">
            <v>F130</v>
          </cell>
          <cell r="G1225" t="str">
            <v>F130</v>
          </cell>
        </row>
        <row r="1227">
          <cell r="D1227" t="str">
            <v>F121</v>
          </cell>
          <cell r="E1227" t="str">
            <v>F121</v>
          </cell>
          <cell r="F1227" t="str">
            <v>F121</v>
          </cell>
          <cell r="G1227" t="str">
            <v>F121</v>
          </cell>
        </row>
        <row r="1229">
          <cell r="D1229" t="str">
            <v>F120</v>
          </cell>
          <cell r="E1229" t="str">
            <v>F120</v>
          </cell>
          <cell r="F1229" t="str">
            <v>F120</v>
          </cell>
          <cell r="G1229" t="str">
            <v>F120</v>
          </cell>
        </row>
        <row r="1231">
          <cell r="D1231" t="str">
            <v>F102x</v>
          </cell>
          <cell r="E1231" t="str">
            <v>F102x</v>
          </cell>
          <cell r="F1231" t="str">
            <v>F102x</v>
          </cell>
          <cell r="G1231" t="str">
            <v>F102x</v>
          </cell>
        </row>
        <row r="1238">
          <cell r="D1238" t="str">
            <v>F107x</v>
          </cell>
          <cell r="E1238" t="str">
            <v>F107x</v>
          </cell>
          <cell r="F1238" t="str">
            <v>F107x</v>
          </cell>
          <cell r="G1238" t="str">
            <v>F107x</v>
          </cell>
        </row>
        <row r="1239">
          <cell r="D1239" t="str">
            <v>F105x</v>
          </cell>
          <cell r="E1239" t="str">
            <v>F105x</v>
          </cell>
          <cell r="F1239" t="str">
            <v>F105x</v>
          </cell>
          <cell r="G1239" t="str">
            <v>F105x</v>
          </cell>
        </row>
        <row r="1240">
          <cell r="D1240" t="str">
            <v>F105x</v>
          </cell>
          <cell r="E1240" t="str">
            <v>F105x</v>
          </cell>
          <cell r="F1240" t="str">
            <v>F105x</v>
          </cell>
          <cell r="G1240" t="str">
            <v>F105x</v>
          </cell>
        </row>
        <row r="1241">
          <cell r="D1241" t="str">
            <v>F105x</v>
          </cell>
          <cell r="E1241" t="str">
            <v>F105x</v>
          </cell>
          <cell r="F1241" t="str">
            <v>F105x</v>
          </cell>
          <cell r="G1241" t="str">
            <v>F105x</v>
          </cell>
        </row>
        <row r="1242">
          <cell r="D1242" t="str">
            <v>F42</v>
          </cell>
          <cell r="E1242" t="str">
            <v>F42</v>
          </cell>
          <cell r="F1242" t="str">
            <v>F42</v>
          </cell>
          <cell r="G1242" t="str">
            <v>F42</v>
          </cell>
        </row>
        <row r="1243">
          <cell r="D1243" t="str">
            <v>F102x</v>
          </cell>
          <cell r="E1243" t="str">
            <v>F102x</v>
          </cell>
          <cell r="F1243" t="str">
            <v>F102x</v>
          </cell>
          <cell r="G1243" t="str">
            <v>F102x</v>
          </cell>
        </row>
        <row r="1244">
          <cell r="D1244" t="str">
            <v>F10</v>
          </cell>
          <cell r="E1244" t="str">
            <v>F30</v>
          </cell>
          <cell r="F1244" t="str">
            <v>F10</v>
          </cell>
          <cell r="G1244" t="str">
            <v>F30</v>
          </cell>
        </row>
        <row r="1245">
          <cell r="D1245" t="str">
            <v>F10</v>
          </cell>
          <cell r="E1245" t="str">
            <v>F10</v>
          </cell>
          <cell r="F1245" t="str">
            <v>F105x</v>
          </cell>
          <cell r="G1245" t="str">
            <v>F10</v>
          </cell>
        </row>
        <row r="1246">
          <cell r="D1246" t="str">
            <v>F10</v>
          </cell>
          <cell r="E1246" t="str">
            <v>F10</v>
          </cell>
          <cell r="F1246" t="str">
            <v>F105x</v>
          </cell>
          <cell r="G1246" t="str">
            <v>F10</v>
          </cell>
        </row>
        <row r="1247">
          <cell r="D1247" t="str">
            <v>F10</v>
          </cell>
          <cell r="E1247" t="str">
            <v>F10</v>
          </cell>
          <cell r="F1247" t="str">
            <v>F105x</v>
          </cell>
          <cell r="G1247" t="str">
            <v>F10</v>
          </cell>
        </row>
        <row r="1250">
          <cell r="D1250" t="str">
            <v>F10</v>
          </cell>
          <cell r="E1250" t="str">
            <v>F30</v>
          </cell>
          <cell r="F1250" t="str">
            <v>F10</v>
          </cell>
          <cell r="G1250" t="str">
            <v>F30</v>
          </cell>
        </row>
        <row r="1252">
          <cell r="D1252" t="str">
            <v>F10</v>
          </cell>
          <cell r="E1252" t="str">
            <v>F30</v>
          </cell>
          <cell r="F1252" t="str">
            <v>F10</v>
          </cell>
          <cell r="G1252" t="str">
            <v>F30</v>
          </cell>
        </row>
        <row r="1253">
          <cell r="D1253" t="str">
            <v>F10</v>
          </cell>
          <cell r="E1253" t="str">
            <v>F30</v>
          </cell>
          <cell r="F1253" t="str">
            <v>F10</v>
          </cell>
          <cell r="G1253" t="str">
            <v>F30</v>
          </cell>
        </row>
        <row r="1255">
          <cell r="D1255" t="str">
            <v>F10</v>
          </cell>
          <cell r="E1255" t="str">
            <v>F30</v>
          </cell>
          <cell r="F1255" t="str">
            <v>F10</v>
          </cell>
          <cell r="G1255" t="str">
            <v>F30</v>
          </cell>
        </row>
        <row r="1256">
          <cell r="D1256" t="str">
            <v>F10</v>
          </cell>
          <cell r="E1256" t="str">
            <v>F30</v>
          </cell>
          <cell r="F1256" t="str">
            <v>F10</v>
          </cell>
          <cell r="G1256" t="str">
            <v>F30</v>
          </cell>
        </row>
        <row r="1257">
          <cell r="D1257" t="str">
            <v>F10</v>
          </cell>
          <cell r="E1257" t="str">
            <v>F30</v>
          </cell>
          <cell r="F1257" t="str">
            <v>F10</v>
          </cell>
          <cell r="G1257" t="str">
            <v>F30</v>
          </cell>
        </row>
        <row r="1267">
          <cell r="D1267" t="str">
            <v>F10</v>
          </cell>
          <cell r="E1267" t="str">
            <v>F10</v>
          </cell>
          <cell r="F1267" t="str">
            <v>F10</v>
          </cell>
          <cell r="G1267" t="str">
            <v>F10</v>
          </cell>
        </row>
        <row r="1270">
          <cell r="D1270" t="str">
            <v>F108</v>
          </cell>
          <cell r="E1270" t="str">
            <v>F108</v>
          </cell>
          <cell r="F1270" t="str">
            <v>F108</v>
          </cell>
          <cell r="G1270" t="str">
            <v>F108</v>
          </cell>
        </row>
        <row r="1271">
          <cell r="D1271" t="str">
            <v>F108</v>
          </cell>
          <cell r="E1271" t="str">
            <v>F108</v>
          </cell>
          <cell r="F1271" t="str">
            <v>F108</v>
          </cell>
          <cell r="G1271" t="str">
            <v>F108</v>
          </cell>
        </row>
        <row r="1272">
          <cell r="D1272" t="str">
            <v>F108</v>
          </cell>
          <cell r="E1272" t="str">
            <v>F108</v>
          </cell>
          <cell r="F1272" t="str">
            <v>F108</v>
          </cell>
          <cell r="G1272" t="str">
            <v>F108</v>
          </cell>
        </row>
        <row r="1273">
          <cell r="D1273" t="str">
            <v>F108</v>
          </cell>
          <cell r="E1273" t="str">
            <v>F108</v>
          </cell>
          <cell r="F1273" t="str">
            <v>F108</v>
          </cell>
          <cell r="G1273" t="str">
            <v>F108</v>
          </cell>
        </row>
        <row r="1274">
          <cell r="D1274" t="str">
            <v>F108</v>
          </cell>
          <cell r="E1274" t="str">
            <v>F108</v>
          </cell>
          <cell r="F1274" t="str">
            <v>F108</v>
          </cell>
          <cell r="G1274" t="str">
            <v>F108</v>
          </cell>
        </row>
        <row r="1277">
          <cell r="D1277" t="str">
            <v>F10</v>
          </cell>
          <cell r="E1277" t="str">
            <v>F10</v>
          </cell>
          <cell r="F1277" t="str">
            <v>F10</v>
          </cell>
          <cell r="G1277" t="str">
            <v>F10</v>
          </cell>
        </row>
        <row r="1280">
          <cell r="D1280" t="str">
            <v>F107x</v>
          </cell>
          <cell r="E1280" t="str">
            <v>F107x</v>
          </cell>
          <cell r="F1280" t="str">
            <v>F107x</v>
          </cell>
          <cell r="G1280" t="str">
            <v>F107x</v>
          </cell>
        </row>
        <row r="1281">
          <cell r="D1281" t="str">
            <v>F105x</v>
          </cell>
          <cell r="E1281" t="str">
            <v>F105x</v>
          </cell>
          <cell r="F1281" t="str">
            <v>F105x</v>
          </cell>
          <cell r="G1281" t="str">
            <v>F105x</v>
          </cell>
        </row>
        <row r="1282">
          <cell r="D1282" t="str">
            <v>F105x</v>
          </cell>
          <cell r="E1282" t="str">
            <v>F105x</v>
          </cell>
          <cell r="F1282" t="str">
            <v>F105x</v>
          </cell>
          <cell r="G1282" t="str">
            <v>F105x</v>
          </cell>
        </row>
        <row r="1283">
          <cell r="D1283" t="str">
            <v>F10</v>
          </cell>
          <cell r="E1283" t="str">
            <v>F30</v>
          </cell>
          <cell r="F1283" t="str">
            <v>F10</v>
          </cell>
          <cell r="G1283" t="str">
            <v>F30</v>
          </cell>
        </row>
        <row r="1284">
          <cell r="D1284" t="str">
            <v>F105x</v>
          </cell>
          <cell r="E1284" t="str">
            <v>F105x</v>
          </cell>
          <cell r="F1284" t="str">
            <v>F105x</v>
          </cell>
          <cell r="G1284" t="str">
            <v>F105x</v>
          </cell>
        </row>
        <row r="1285">
          <cell r="D1285" t="str">
            <v>F42</v>
          </cell>
          <cell r="E1285" t="str">
            <v>F42</v>
          </cell>
          <cell r="F1285" t="str">
            <v>F42</v>
          </cell>
          <cell r="G1285" t="str">
            <v>F42</v>
          </cell>
        </row>
        <row r="1286">
          <cell r="D1286" t="str">
            <v>F105x</v>
          </cell>
          <cell r="E1286" t="str">
            <v>F105x</v>
          </cell>
          <cell r="F1286" t="str">
            <v>F105x</v>
          </cell>
          <cell r="G1286" t="str">
            <v>F105x</v>
          </cell>
        </row>
        <row r="1287">
          <cell r="D1287" t="str">
            <v>F105x</v>
          </cell>
          <cell r="E1287" t="str">
            <v>F105x</v>
          </cell>
          <cell r="F1287" t="str">
            <v>F105x</v>
          </cell>
          <cell r="G1287" t="str">
            <v>F105x</v>
          </cell>
        </row>
        <row r="1288">
          <cell r="D1288" t="str">
            <v>F10</v>
          </cell>
          <cell r="E1288" t="str">
            <v>F10</v>
          </cell>
          <cell r="F1288" t="str">
            <v>F105x</v>
          </cell>
          <cell r="G1288" t="str">
            <v>F10</v>
          </cell>
        </row>
        <row r="1289">
          <cell r="D1289" t="str">
            <v>F102x</v>
          </cell>
          <cell r="E1289" t="str">
            <v>F102x</v>
          </cell>
          <cell r="F1289" t="str">
            <v>F102x</v>
          </cell>
          <cell r="G1289" t="str">
            <v>F102x</v>
          </cell>
        </row>
        <row r="1292">
          <cell r="D1292" t="str">
            <v>F10</v>
          </cell>
          <cell r="E1292" t="str">
            <v>F30</v>
          </cell>
          <cell r="F1292" t="str">
            <v>F10</v>
          </cell>
          <cell r="G1292" t="str">
            <v>F30</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A-RR Cross-Reference "/>
      <sheetName val="B - COS Results"/>
      <sheetName val="C-COS Allocation Factors"/>
      <sheetName val="D-Summary of Adjustments"/>
      <sheetName val="E-Summary of Results"/>
      <sheetName val="E2-Summary of Avg Cust Unit"/>
      <sheetName val="Index"/>
      <sheetName val="Print"/>
      <sheetName val="Detail"/>
      <sheetName val="Summary"/>
      <sheetName val="Factors"/>
      <sheetName val="Allocators"/>
      <sheetName val="Consolidated Irrigation"/>
      <sheetName val="PROFORMA"/>
      <sheetName val="Rate Base Detail"/>
      <sheetName val="Labor Detail"/>
      <sheetName val="Pro Forma Revenue Summary"/>
      <sheetName val="WA Retail Load"/>
      <sheetName val="Demand Study Summary"/>
      <sheetName val="Line Transformer Cost"/>
      <sheetName val="Average Service Cost"/>
      <sheetName val="Average Meter Cost"/>
      <sheetName val="Renewable Future Peak Credit"/>
      <sheetName val="Primary-Secondary"/>
      <sheetName val="Substations "/>
      <sheetName val="DA Sch 25"/>
      <sheetName val="Area Lights"/>
      <sheetName val="902 and 903"/>
      <sheetName val="Intangible-1"/>
      <sheetName val="Intangible-2"/>
      <sheetName val="ADFIT "/>
      <sheetName val="928 Reg Fees"/>
      <sheetName val="A and G"/>
      <sheetName val="454 Revenue"/>
      <sheetName val="456 Revenue"/>
      <sheetName val="Tables for Testimon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A</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row r="407">
          <cell r="A407">
            <v>407</v>
          </cell>
        </row>
        <row r="408">
          <cell r="A408">
            <v>408</v>
          </cell>
        </row>
        <row r="409">
          <cell r="A409">
            <v>409</v>
          </cell>
        </row>
        <row r="410">
          <cell r="A410">
            <v>410</v>
          </cell>
        </row>
        <row r="411">
          <cell r="A411">
            <v>411</v>
          </cell>
        </row>
        <row r="412">
          <cell r="A412">
            <v>412</v>
          </cell>
        </row>
        <row r="413">
          <cell r="A413">
            <v>413</v>
          </cell>
        </row>
        <row r="414">
          <cell r="A414">
            <v>414</v>
          </cell>
        </row>
        <row r="415">
          <cell r="A415">
            <v>415</v>
          </cell>
        </row>
        <row r="416">
          <cell r="A416">
            <v>416</v>
          </cell>
        </row>
        <row r="417">
          <cell r="A417">
            <v>417</v>
          </cell>
        </row>
        <row r="418">
          <cell r="A418">
            <v>418</v>
          </cell>
        </row>
        <row r="419">
          <cell r="A419">
            <v>419</v>
          </cell>
        </row>
        <row r="420">
          <cell r="A420">
            <v>420</v>
          </cell>
        </row>
        <row r="421">
          <cell r="A421">
            <v>421</v>
          </cell>
        </row>
        <row r="422">
          <cell r="A422">
            <v>422</v>
          </cell>
        </row>
        <row r="423">
          <cell r="A423">
            <v>423</v>
          </cell>
        </row>
        <row r="424">
          <cell r="A424">
            <v>424</v>
          </cell>
        </row>
        <row r="425">
          <cell r="A425">
            <v>425</v>
          </cell>
        </row>
        <row r="426">
          <cell r="A426">
            <v>426</v>
          </cell>
        </row>
        <row r="427">
          <cell r="A427">
            <v>427</v>
          </cell>
        </row>
        <row r="428">
          <cell r="A428">
            <v>428</v>
          </cell>
        </row>
        <row r="429">
          <cell r="A429">
            <v>429</v>
          </cell>
        </row>
        <row r="430">
          <cell r="A430">
            <v>430</v>
          </cell>
        </row>
        <row r="431">
          <cell r="A431">
            <v>431</v>
          </cell>
        </row>
        <row r="432">
          <cell r="A432">
            <v>432</v>
          </cell>
        </row>
        <row r="433">
          <cell r="A433">
            <v>433</v>
          </cell>
        </row>
        <row r="434">
          <cell r="A434">
            <v>434</v>
          </cell>
        </row>
        <row r="435">
          <cell r="A435">
            <v>435</v>
          </cell>
        </row>
        <row r="436">
          <cell r="A436">
            <v>436</v>
          </cell>
        </row>
        <row r="437">
          <cell r="A437">
            <v>437</v>
          </cell>
        </row>
        <row r="438">
          <cell r="A438">
            <v>438</v>
          </cell>
        </row>
        <row r="439">
          <cell r="A439">
            <v>439</v>
          </cell>
        </row>
        <row r="440">
          <cell r="A440">
            <v>440</v>
          </cell>
        </row>
        <row r="441">
          <cell r="A441">
            <v>441</v>
          </cell>
        </row>
        <row r="442">
          <cell r="A442">
            <v>442</v>
          </cell>
        </row>
        <row r="443">
          <cell r="A443">
            <v>443</v>
          </cell>
        </row>
        <row r="444">
          <cell r="A444">
            <v>444</v>
          </cell>
        </row>
        <row r="445">
          <cell r="A445">
            <v>445</v>
          </cell>
        </row>
        <row r="446">
          <cell r="A446">
            <v>446</v>
          </cell>
        </row>
        <row r="447">
          <cell r="A447">
            <v>447</v>
          </cell>
        </row>
        <row r="448">
          <cell r="A448">
            <v>448</v>
          </cell>
        </row>
        <row r="449">
          <cell r="A449">
            <v>449</v>
          </cell>
        </row>
        <row r="450">
          <cell r="A450">
            <v>450</v>
          </cell>
        </row>
        <row r="451">
          <cell r="A451">
            <v>451</v>
          </cell>
        </row>
        <row r="452">
          <cell r="A452">
            <v>452</v>
          </cell>
        </row>
        <row r="453">
          <cell r="A453">
            <v>453</v>
          </cell>
        </row>
        <row r="454">
          <cell r="A454">
            <v>454</v>
          </cell>
        </row>
        <row r="455">
          <cell r="A455">
            <v>455</v>
          </cell>
        </row>
        <row r="456">
          <cell r="A456">
            <v>456</v>
          </cell>
        </row>
        <row r="457">
          <cell r="A457">
            <v>457</v>
          </cell>
        </row>
        <row r="458">
          <cell r="A458">
            <v>458</v>
          </cell>
        </row>
        <row r="459">
          <cell r="A459">
            <v>459</v>
          </cell>
        </row>
        <row r="460">
          <cell r="A460">
            <v>460</v>
          </cell>
        </row>
        <row r="461">
          <cell r="A461">
            <v>461</v>
          </cell>
        </row>
        <row r="462">
          <cell r="A462">
            <v>462</v>
          </cell>
        </row>
        <row r="463">
          <cell r="A463">
            <v>463</v>
          </cell>
        </row>
        <row r="464">
          <cell r="A464">
            <v>464</v>
          </cell>
        </row>
        <row r="465">
          <cell r="A465">
            <v>465</v>
          </cell>
        </row>
        <row r="466">
          <cell r="A466">
            <v>466</v>
          </cell>
        </row>
        <row r="467">
          <cell r="A467">
            <v>467</v>
          </cell>
        </row>
        <row r="468">
          <cell r="A468">
            <v>468</v>
          </cell>
        </row>
        <row r="469">
          <cell r="A469">
            <v>469</v>
          </cell>
        </row>
        <row r="470">
          <cell r="A470">
            <v>470</v>
          </cell>
        </row>
        <row r="471">
          <cell r="A471">
            <v>471</v>
          </cell>
        </row>
        <row r="472">
          <cell r="A472">
            <v>472</v>
          </cell>
        </row>
        <row r="473">
          <cell r="A473">
            <v>473</v>
          </cell>
        </row>
        <row r="474">
          <cell r="A474">
            <v>474</v>
          </cell>
        </row>
        <row r="475">
          <cell r="A475">
            <v>475</v>
          </cell>
        </row>
        <row r="476">
          <cell r="A476">
            <v>476</v>
          </cell>
        </row>
        <row r="477">
          <cell r="A477">
            <v>477</v>
          </cell>
        </row>
        <row r="478">
          <cell r="A478">
            <v>478</v>
          </cell>
        </row>
        <row r="479">
          <cell r="A479">
            <v>479</v>
          </cell>
        </row>
        <row r="480">
          <cell r="A480">
            <v>480</v>
          </cell>
        </row>
        <row r="481">
          <cell r="A481">
            <v>481</v>
          </cell>
        </row>
        <row r="482">
          <cell r="A482">
            <v>482</v>
          </cell>
        </row>
        <row r="483">
          <cell r="A483">
            <v>483</v>
          </cell>
        </row>
        <row r="484">
          <cell r="A484">
            <v>484</v>
          </cell>
        </row>
        <row r="485">
          <cell r="A485">
            <v>485</v>
          </cell>
        </row>
        <row r="486">
          <cell r="A486">
            <v>486</v>
          </cell>
        </row>
        <row r="487">
          <cell r="A487">
            <v>487</v>
          </cell>
        </row>
        <row r="488">
          <cell r="A488">
            <v>488</v>
          </cell>
        </row>
        <row r="489">
          <cell r="A489">
            <v>489</v>
          </cell>
        </row>
        <row r="490">
          <cell r="A490">
            <v>490</v>
          </cell>
        </row>
        <row r="491">
          <cell r="A491">
            <v>491</v>
          </cell>
        </row>
        <row r="492">
          <cell r="A492">
            <v>492</v>
          </cell>
        </row>
        <row r="493">
          <cell r="A493">
            <v>493</v>
          </cell>
        </row>
        <row r="494">
          <cell r="A494">
            <v>494</v>
          </cell>
        </row>
        <row r="495">
          <cell r="A495">
            <v>495</v>
          </cell>
        </row>
        <row r="496">
          <cell r="A496">
            <v>496</v>
          </cell>
        </row>
        <row r="497">
          <cell r="A497">
            <v>497</v>
          </cell>
        </row>
        <row r="498">
          <cell r="A498">
            <v>498</v>
          </cell>
        </row>
        <row r="499">
          <cell r="A499">
            <v>499</v>
          </cell>
        </row>
        <row r="500">
          <cell r="A500">
            <v>500</v>
          </cell>
        </row>
        <row r="501">
          <cell r="A501">
            <v>501</v>
          </cell>
        </row>
        <row r="502">
          <cell r="A502">
            <v>502</v>
          </cell>
        </row>
        <row r="503">
          <cell r="A503">
            <v>503</v>
          </cell>
        </row>
        <row r="504">
          <cell r="A504">
            <v>504</v>
          </cell>
        </row>
        <row r="505">
          <cell r="A505">
            <v>505</v>
          </cell>
        </row>
        <row r="506">
          <cell r="A506">
            <v>506</v>
          </cell>
        </row>
        <row r="507">
          <cell r="A507">
            <v>507</v>
          </cell>
        </row>
        <row r="508">
          <cell r="A508">
            <v>508</v>
          </cell>
        </row>
        <row r="509">
          <cell r="A509">
            <v>509</v>
          </cell>
        </row>
        <row r="510">
          <cell r="A510">
            <v>510</v>
          </cell>
        </row>
        <row r="511">
          <cell r="A511">
            <v>511</v>
          </cell>
        </row>
        <row r="512">
          <cell r="A512">
            <v>512</v>
          </cell>
        </row>
        <row r="513">
          <cell r="A513">
            <v>513</v>
          </cell>
        </row>
        <row r="514">
          <cell r="A514">
            <v>514</v>
          </cell>
        </row>
        <row r="515">
          <cell r="A515">
            <v>515</v>
          </cell>
        </row>
        <row r="516">
          <cell r="A516">
            <v>516</v>
          </cell>
        </row>
        <row r="517">
          <cell r="A517">
            <v>517</v>
          </cell>
        </row>
        <row r="518">
          <cell r="A518">
            <v>518</v>
          </cell>
        </row>
        <row r="519">
          <cell r="A519">
            <v>519</v>
          </cell>
        </row>
        <row r="520">
          <cell r="A520">
            <v>520</v>
          </cell>
        </row>
        <row r="521">
          <cell r="A521">
            <v>521</v>
          </cell>
        </row>
        <row r="522">
          <cell r="A522">
            <v>522</v>
          </cell>
        </row>
        <row r="523">
          <cell r="A523">
            <v>523</v>
          </cell>
        </row>
        <row r="524">
          <cell r="A524">
            <v>524</v>
          </cell>
        </row>
        <row r="525">
          <cell r="A525">
            <v>525</v>
          </cell>
        </row>
        <row r="526">
          <cell r="A526">
            <v>526</v>
          </cell>
        </row>
        <row r="527">
          <cell r="A527">
            <v>527</v>
          </cell>
        </row>
        <row r="528">
          <cell r="A528">
            <v>528</v>
          </cell>
        </row>
        <row r="529">
          <cell r="A529">
            <v>529</v>
          </cell>
        </row>
        <row r="530">
          <cell r="A530">
            <v>530</v>
          </cell>
        </row>
        <row r="531">
          <cell r="A531">
            <v>531</v>
          </cell>
        </row>
        <row r="532">
          <cell r="A532">
            <v>532</v>
          </cell>
        </row>
        <row r="533">
          <cell r="A533">
            <v>533</v>
          </cell>
        </row>
        <row r="534">
          <cell r="A534">
            <v>534</v>
          </cell>
        </row>
        <row r="535">
          <cell r="A535">
            <v>535</v>
          </cell>
        </row>
        <row r="536">
          <cell r="A536">
            <v>536</v>
          </cell>
        </row>
        <row r="537">
          <cell r="A537">
            <v>537</v>
          </cell>
        </row>
        <row r="538">
          <cell r="A538">
            <v>538</v>
          </cell>
        </row>
        <row r="539">
          <cell r="A539">
            <v>539</v>
          </cell>
        </row>
        <row r="540">
          <cell r="A540">
            <v>540</v>
          </cell>
        </row>
        <row r="541">
          <cell r="A541">
            <v>541</v>
          </cell>
        </row>
        <row r="542">
          <cell r="A542">
            <v>542</v>
          </cell>
        </row>
        <row r="543">
          <cell r="A543">
            <v>543</v>
          </cell>
        </row>
        <row r="544">
          <cell r="A544">
            <v>544</v>
          </cell>
        </row>
        <row r="545">
          <cell r="A545">
            <v>545</v>
          </cell>
        </row>
        <row r="546">
          <cell r="A546">
            <v>546</v>
          </cell>
        </row>
        <row r="547">
          <cell r="A547">
            <v>547</v>
          </cell>
        </row>
        <row r="548">
          <cell r="A548">
            <v>548</v>
          </cell>
        </row>
        <row r="549">
          <cell r="A549">
            <v>549</v>
          </cell>
        </row>
        <row r="550">
          <cell r="A550">
            <v>550</v>
          </cell>
        </row>
        <row r="551">
          <cell r="A551">
            <v>551</v>
          </cell>
        </row>
        <row r="552">
          <cell r="A552">
            <v>552</v>
          </cell>
        </row>
        <row r="553">
          <cell r="A553">
            <v>553</v>
          </cell>
        </row>
        <row r="554">
          <cell r="A554">
            <v>554</v>
          </cell>
        </row>
        <row r="555">
          <cell r="A555">
            <v>555</v>
          </cell>
        </row>
        <row r="556">
          <cell r="A556">
            <v>556</v>
          </cell>
        </row>
        <row r="557">
          <cell r="A557">
            <v>557</v>
          </cell>
        </row>
        <row r="558">
          <cell r="A558">
            <v>558</v>
          </cell>
        </row>
        <row r="559">
          <cell r="A559">
            <v>559</v>
          </cell>
        </row>
        <row r="560">
          <cell r="A560">
            <v>560</v>
          </cell>
        </row>
        <row r="561">
          <cell r="A561">
            <v>561</v>
          </cell>
        </row>
        <row r="562">
          <cell r="A562">
            <v>562</v>
          </cell>
        </row>
        <row r="563">
          <cell r="A563">
            <v>563</v>
          </cell>
        </row>
        <row r="564">
          <cell r="A564">
            <v>564</v>
          </cell>
        </row>
        <row r="565">
          <cell r="A565">
            <v>565</v>
          </cell>
        </row>
        <row r="566">
          <cell r="A566">
            <v>566</v>
          </cell>
        </row>
        <row r="567">
          <cell r="A567">
            <v>567</v>
          </cell>
        </row>
        <row r="568">
          <cell r="A568">
            <v>568</v>
          </cell>
        </row>
        <row r="569">
          <cell r="A569">
            <v>569</v>
          </cell>
        </row>
        <row r="570">
          <cell r="A570">
            <v>570</v>
          </cell>
        </row>
        <row r="571">
          <cell r="A571">
            <v>571</v>
          </cell>
        </row>
        <row r="572">
          <cell r="A572">
            <v>572</v>
          </cell>
        </row>
        <row r="573">
          <cell r="A573">
            <v>573</v>
          </cell>
        </row>
        <row r="574">
          <cell r="A574">
            <v>574</v>
          </cell>
        </row>
        <row r="575">
          <cell r="A575">
            <v>575</v>
          </cell>
        </row>
        <row r="576">
          <cell r="A576">
            <v>576</v>
          </cell>
        </row>
        <row r="577">
          <cell r="A577">
            <v>577</v>
          </cell>
        </row>
        <row r="578">
          <cell r="A578">
            <v>578</v>
          </cell>
        </row>
        <row r="579">
          <cell r="A579">
            <v>579</v>
          </cell>
        </row>
        <row r="580">
          <cell r="A580">
            <v>580</v>
          </cell>
        </row>
        <row r="581">
          <cell r="A581">
            <v>581</v>
          </cell>
        </row>
        <row r="582">
          <cell r="A582">
            <v>582</v>
          </cell>
        </row>
        <row r="583">
          <cell r="A583">
            <v>583</v>
          </cell>
        </row>
        <row r="584">
          <cell r="A584">
            <v>584</v>
          </cell>
        </row>
        <row r="585">
          <cell r="A585">
            <v>585</v>
          </cell>
        </row>
        <row r="586">
          <cell r="A586">
            <v>586</v>
          </cell>
        </row>
        <row r="587">
          <cell r="A587">
            <v>587</v>
          </cell>
        </row>
        <row r="588">
          <cell r="A588">
            <v>588</v>
          </cell>
        </row>
        <row r="589">
          <cell r="A589">
            <v>589</v>
          </cell>
        </row>
        <row r="590">
          <cell r="A590">
            <v>590</v>
          </cell>
        </row>
        <row r="591">
          <cell r="A591">
            <v>591</v>
          </cell>
        </row>
        <row r="592">
          <cell r="A592">
            <v>592</v>
          </cell>
        </row>
        <row r="593">
          <cell r="A593">
            <v>593</v>
          </cell>
        </row>
        <row r="594">
          <cell r="A594">
            <v>594</v>
          </cell>
        </row>
        <row r="595">
          <cell r="A595">
            <v>595</v>
          </cell>
        </row>
        <row r="596">
          <cell r="A596">
            <v>596</v>
          </cell>
        </row>
        <row r="597">
          <cell r="A597">
            <v>597</v>
          </cell>
        </row>
        <row r="598">
          <cell r="A598">
            <v>598</v>
          </cell>
        </row>
        <row r="599">
          <cell r="A599">
            <v>599</v>
          </cell>
        </row>
        <row r="600">
          <cell r="A600">
            <v>600</v>
          </cell>
        </row>
        <row r="601">
          <cell r="A601">
            <v>601</v>
          </cell>
        </row>
        <row r="602">
          <cell r="A602">
            <v>602</v>
          </cell>
        </row>
        <row r="603">
          <cell r="A603">
            <v>603</v>
          </cell>
        </row>
        <row r="604">
          <cell r="A604">
            <v>604</v>
          </cell>
        </row>
        <row r="605">
          <cell r="A605">
            <v>605</v>
          </cell>
        </row>
        <row r="606">
          <cell r="A606">
            <v>606</v>
          </cell>
        </row>
        <row r="607">
          <cell r="A607">
            <v>607</v>
          </cell>
        </row>
        <row r="608">
          <cell r="A608">
            <v>608</v>
          </cell>
        </row>
        <row r="609">
          <cell r="A609">
            <v>609</v>
          </cell>
        </row>
        <row r="610">
          <cell r="A610">
            <v>610</v>
          </cell>
        </row>
        <row r="611">
          <cell r="A611">
            <v>611</v>
          </cell>
        </row>
        <row r="612">
          <cell r="A612">
            <v>612</v>
          </cell>
        </row>
        <row r="613">
          <cell r="A613">
            <v>613</v>
          </cell>
        </row>
        <row r="614">
          <cell r="A614">
            <v>614</v>
          </cell>
        </row>
        <row r="615">
          <cell r="A615">
            <v>615</v>
          </cell>
        </row>
        <row r="616">
          <cell r="A616">
            <v>616</v>
          </cell>
        </row>
        <row r="617">
          <cell r="A617">
            <v>617</v>
          </cell>
        </row>
        <row r="618">
          <cell r="A618">
            <v>618</v>
          </cell>
        </row>
        <row r="619">
          <cell r="A619">
            <v>619</v>
          </cell>
        </row>
        <row r="620">
          <cell r="A620">
            <v>620</v>
          </cell>
        </row>
        <row r="621">
          <cell r="A621">
            <v>621</v>
          </cell>
        </row>
        <row r="622">
          <cell r="A622">
            <v>622</v>
          </cell>
        </row>
        <row r="623">
          <cell r="A623">
            <v>623</v>
          </cell>
        </row>
        <row r="624">
          <cell r="A624">
            <v>624</v>
          </cell>
        </row>
        <row r="625">
          <cell r="A625">
            <v>625</v>
          </cell>
        </row>
        <row r="626">
          <cell r="A626">
            <v>626</v>
          </cell>
        </row>
        <row r="627">
          <cell r="A627">
            <v>627</v>
          </cell>
        </row>
        <row r="628">
          <cell r="A628">
            <v>628</v>
          </cell>
        </row>
        <row r="629">
          <cell r="A629">
            <v>629</v>
          </cell>
        </row>
        <row r="630">
          <cell r="A630">
            <v>630</v>
          </cell>
        </row>
        <row r="631">
          <cell r="A631">
            <v>631</v>
          </cell>
        </row>
        <row r="632">
          <cell r="A632">
            <v>632</v>
          </cell>
        </row>
        <row r="633">
          <cell r="A633">
            <v>633</v>
          </cell>
        </row>
        <row r="634">
          <cell r="A634">
            <v>634</v>
          </cell>
        </row>
        <row r="635">
          <cell r="A635">
            <v>635</v>
          </cell>
        </row>
        <row r="636">
          <cell r="A636">
            <v>636</v>
          </cell>
        </row>
        <row r="637">
          <cell r="A637">
            <v>637</v>
          </cell>
        </row>
        <row r="638">
          <cell r="A638">
            <v>638</v>
          </cell>
        </row>
        <row r="639">
          <cell r="A639">
            <v>639</v>
          </cell>
        </row>
        <row r="640">
          <cell r="A640">
            <v>640</v>
          </cell>
        </row>
        <row r="641">
          <cell r="A641">
            <v>641</v>
          </cell>
        </row>
        <row r="642">
          <cell r="A642">
            <v>642</v>
          </cell>
        </row>
        <row r="643">
          <cell r="A643">
            <v>643</v>
          </cell>
        </row>
        <row r="644">
          <cell r="A644">
            <v>644</v>
          </cell>
        </row>
        <row r="645">
          <cell r="A645">
            <v>645</v>
          </cell>
        </row>
        <row r="646">
          <cell r="A646">
            <v>646</v>
          </cell>
        </row>
        <row r="647">
          <cell r="A647">
            <v>647</v>
          </cell>
        </row>
        <row r="648">
          <cell r="A648">
            <v>648</v>
          </cell>
        </row>
        <row r="649">
          <cell r="A649">
            <v>649</v>
          </cell>
        </row>
        <row r="650">
          <cell r="A650">
            <v>650</v>
          </cell>
        </row>
        <row r="651">
          <cell r="A651">
            <v>651</v>
          </cell>
        </row>
        <row r="652">
          <cell r="A652">
            <v>652</v>
          </cell>
        </row>
        <row r="653">
          <cell r="A653">
            <v>653</v>
          </cell>
        </row>
        <row r="654">
          <cell r="A654">
            <v>654</v>
          </cell>
        </row>
        <row r="655">
          <cell r="A655">
            <v>655</v>
          </cell>
        </row>
        <row r="656">
          <cell r="A656">
            <v>656</v>
          </cell>
        </row>
        <row r="657">
          <cell r="A657">
            <v>657</v>
          </cell>
        </row>
        <row r="658">
          <cell r="A658">
            <v>658</v>
          </cell>
        </row>
        <row r="659">
          <cell r="A659">
            <v>659</v>
          </cell>
        </row>
        <row r="660">
          <cell r="A660">
            <v>660</v>
          </cell>
        </row>
        <row r="661">
          <cell r="A661">
            <v>661</v>
          </cell>
        </row>
        <row r="662">
          <cell r="A662">
            <v>662</v>
          </cell>
        </row>
        <row r="663">
          <cell r="A663">
            <v>663</v>
          </cell>
        </row>
        <row r="664">
          <cell r="A664">
            <v>664</v>
          </cell>
        </row>
        <row r="665">
          <cell r="A665">
            <v>665</v>
          </cell>
        </row>
        <row r="666">
          <cell r="A666">
            <v>666</v>
          </cell>
        </row>
        <row r="667">
          <cell r="A667">
            <v>667</v>
          </cell>
        </row>
        <row r="668">
          <cell r="A668">
            <v>668</v>
          </cell>
        </row>
        <row r="669">
          <cell r="A669">
            <v>669</v>
          </cell>
        </row>
        <row r="670">
          <cell r="A670">
            <v>670</v>
          </cell>
        </row>
        <row r="671">
          <cell r="A671">
            <v>671</v>
          </cell>
        </row>
        <row r="672">
          <cell r="A672">
            <v>672</v>
          </cell>
        </row>
        <row r="673">
          <cell r="A673">
            <v>673</v>
          </cell>
        </row>
        <row r="674">
          <cell r="A674">
            <v>674</v>
          </cell>
        </row>
        <row r="675">
          <cell r="A675">
            <v>675</v>
          </cell>
        </row>
        <row r="676">
          <cell r="A676">
            <v>676</v>
          </cell>
        </row>
        <row r="677">
          <cell r="A677">
            <v>677</v>
          </cell>
        </row>
        <row r="678">
          <cell r="A678">
            <v>678</v>
          </cell>
        </row>
        <row r="679">
          <cell r="A679">
            <v>679</v>
          </cell>
        </row>
        <row r="680">
          <cell r="A680">
            <v>680</v>
          </cell>
        </row>
        <row r="681">
          <cell r="A681">
            <v>681</v>
          </cell>
        </row>
        <row r="682">
          <cell r="A682">
            <v>682</v>
          </cell>
        </row>
        <row r="683">
          <cell r="A683">
            <v>683</v>
          </cell>
        </row>
        <row r="684">
          <cell r="A684">
            <v>684</v>
          </cell>
        </row>
        <row r="685">
          <cell r="A685">
            <v>685</v>
          </cell>
        </row>
        <row r="686">
          <cell r="A686">
            <v>686</v>
          </cell>
        </row>
        <row r="687">
          <cell r="A687">
            <v>687</v>
          </cell>
        </row>
        <row r="688">
          <cell r="A688">
            <v>688</v>
          </cell>
        </row>
        <row r="689">
          <cell r="A689">
            <v>689</v>
          </cell>
        </row>
        <row r="690">
          <cell r="A690">
            <v>690</v>
          </cell>
        </row>
        <row r="691">
          <cell r="A691">
            <v>691</v>
          </cell>
        </row>
        <row r="692">
          <cell r="A692">
            <v>692</v>
          </cell>
        </row>
        <row r="693">
          <cell r="A693">
            <v>693</v>
          </cell>
        </row>
        <row r="694">
          <cell r="A694">
            <v>694</v>
          </cell>
        </row>
        <row r="695">
          <cell r="A695">
            <v>695</v>
          </cell>
        </row>
        <row r="696">
          <cell r="A696">
            <v>696</v>
          </cell>
        </row>
        <row r="697">
          <cell r="A697">
            <v>697</v>
          </cell>
        </row>
        <row r="698">
          <cell r="A698">
            <v>698</v>
          </cell>
        </row>
        <row r="699">
          <cell r="A699">
            <v>699</v>
          </cell>
        </row>
        <row r="700">
          <cell r="A700">
            <v>700</v>
          </cell>
        </row>
        <row r="701">
          <cell r="A701">
            <v>701</v>
          </cell>
        </row>
        <row r="702">
          <cell r="A702">
            <v>702</v>
          </cell>
        </row>
        <row r="703">
          <cell r="A703">
            <v>703</v>
          </cell>
        </row>
        <row r="704">
          <cell r="A704">
            <v>704</v>
          </cell>
        </row>
        <row r="705">
          <cell r="A705">
            <v>705</v>
          </cell>
        </row>
        <row r="706">
          <cell r="A706">
            <v>706</v>
          </cell>
        </row>
        <row r="707">
          <cell r="A707">
            <v>707</v>
          </cell>
        </row>
        <row r="708">
          <cell r="A708">
            <v>708</v>
          </cell>
        </row>
        <row r="709">
          <cell r="A709">
            <v>709</v>
          </cell>
        </row>
        <row r="710">
          <cell r="A710">
            <v>710</v>
          </cell>
        </row>
        <row r="711">
          <cell r="A711">
            <v>711</v>
          </cell>
        </row>
        <row r="712">
          <cell r="A712">
            <v>712</v>
          </cell>
        </row>
        <row r="713">
          <cell r="A713">
            <v>713</v>
          </cell>
        </row>
        <row r="714">
          <cell r="A714">
            <v>714</v>
          </cell>
        </row>
        <row r="715">
          <cell r="A715">
            <v>715</v>
          </cell>
        </row>
        <row r="716">
          <cell r="A716">
            <v>716</v>
          </cell>
        </row>
        <row r="717">
          <cell r="A717">
            <v>717</v>
          </cell>
        </row>
        <row r="718">
          <cell r="A718">
            <v>718</v>
          </cell>
        </row>
        <row r="719">
          <cell r="A719">
            <v>719</v>
          </cell>
        </row>
        <row r="720">
          <cell r="A720">
            <v>720</v>
          </cell>
        </row>
        <row r="721">
          <cell r="A721">
            <v>721</v>
          </cell>
        </row>
        <row r="722">
          <cell r="A722">
            <v>722</v>
          </cell>
        </row>
        <row r="723">
          <cell r="A723">
            <v>723</v>
          </cell>
        </row>
        <row r="724">
          <cell r="A724">
            <v>724</v>
          </cell>
        </row>
        <row r="725">
          <cell r="A725">
            <v>725</v>
          </cell>
        </row>
        <row r="726">
          <cell r="A726">
            <v>726</v>
          </cell>
        </row>
        <row r="727">
          <cell r="A727">
            <v>727</v>
          </cell>
        </row>
        <row r="728">
          <cell r="A728">
            <v>728</v>
          </cell>
        </row>
        <row r="729">
          <cell r="A729">
            <v>729</v>
          </cell>
        </row>
        <row r="730">
          <cell r="A730">
            <v>730</v>
          </cell>
        </row>
        <row r="731">
          <cell r="A731">
            <v>731</v>
          </cell>
        </row>
        <row r="732">
          <cell r="A732">
            <v>732</v>
          </cell>
        </row>
        <row r="733">
          <cell r="A733">
            <v>733</v>
          </cell>
        </row>
        <row r="734">
          <cell r="A734">
            <v>734</v>
          </cell>
        </row>
        <row r="735">
          <cell r="A735">
            <v>735</v>
          </cell>
        </row>
        <row r="736">
          <cell r="A736">
            <v>736</v>
          </cell>
        </row>
        <row r="737">
          <cell r="A737">
            <v>737</v>
          </cell>
        </row>
        <row r="738">
          <cell r="A738">
            <v>738</v>
          </cell>
        </row>
        <row r="739">
          <cell r="A739">
            <v>739</v>
          </cell>
        </row>
        <row r="740">
          <cell r="A740">
            <v>740</v>
          </cell>
        </row>
        <row r="741">
          <cell r="A741">
            <v>741</v>
          </cell>
        </row>
        <row r="742">
          <cell r="A742">
            <v>742</v>
          </cell>
        </row>
        <row r="743">
          <cell r="A743">
            <v>743</v>
          </cell>
        </row>
        <row r="744">
          <cell r="A744">
            <v>744</v>
          </cell>
        </row>
        <row r="745">
          <cell r="A745">
            <v>745</v>
          </cell>
        </row>
        <row r="746">
          <cell r="A746">
            <v>746</v>
          </cell>
        </row>
        <row r="747">
          <cell r="A747">
            <v>747</v>
          </cell>
        </row>
        <row r="748">
          <cell r="A748">
            <v>748</v>
          </cell>
        </row>
        <row r="749">
          <cell r="A749">
            <v>749</v>
          </cell>
        </row>
        <row r="750">
          <cell r="A750">
            <v>750</v>
          </cell>
        </row>
        <row r="751">
          <cell r="A751">
            <v>751</v>
          </cell>
        </row>
        <row r="752">
          <cell r="A752">
            <v>752</v>
          </cell>
        </row>
        <row r="753">
          <cell r="A753">
            <v>753</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X-Dox"/>
      <sheetName val="Process"/>
      <sheetName val="Codes"/>
      <sheetName val="KWH RVN Inputs"/>
      <sheetName val="CSS Variance"/>
      <sheetName val="OR Inputs"/>
      <sheetName val="OR Direct Access"/>
      <sheetName val="UT Inputs"/>
      <sheetName val="UT Codes"/>
      <sheetName val="UT Variance"/>
      <sheetName val="Sch 47 Unscheduled KWH"/>
      <sheetName val="CA CARE"/>
      <sheetName val="Property Sales"/>
      <sheetName val="Grid West Reg Asset"/>
      <sheetName val="2010 Protocol"/>
      <sheetName val="RAC Deferral"/>
      <sheetName val="OSIP"/>
      <sheetName val="Deer Creek"/>
      <sheetName val="WA SBC"/>
      <sheetName val="WA Depreciation"/>
      <sheetName val="WA Merwin"/>
      <sheetName val="CA ESA"/>
      <sheetName val="CA SI"/>
      <sheetName val="CA Pub Purp"/>
      <sheetName val="UT SI"/>
      <sheetName val="DSM Surcharge Inputs"/>
      <sheetName val="DSM Surcharge Codes"/>
      <sheetName val="Utah DSM"/>
      <sheetName val="Idaho DSM"/>
      <sheetName val="Wyoming DSM"/>
      <sheetName val="Module2"/>
      <sheetName val="Wyoming DSM (Offset Credit)"/>
      <sheetName val="WY New DSM Codes"/>
      <sheetName val="New WY DSM"/>
      <sheetName val="Prorations&gt;&gt;&gt;"/>
      <sheetName val="Prorate OR 01-15"/>
      <sheetName val="Prorate OR 02-15 OSIP"/>
      <sheetName val="Prorate OR 03-15 OSIP"/>
      <sheetName val="Prorate OR 04-15 OSIP"/>
      <sheetName val="Prorate OR 02-15 RAC"/>
      <sheetName val="Prorate OR 03-15 RAC"/>
      <sheetName val="Prorate 05-15 Deer Cr"/>
      <sheetName val="Prorate 06-15 Deer Cr"/>
      <sheetName val="Prorate 07-15 Deer Cr"/>
      <sheetName val="Prorate 08-15 Deer Cr"/>
      <sheetName val="Prorate 08-15 - CA SI"/>
      <sheetName val="Prorate 09-15 - CA SI"/>
      <sheetName val="Prorate 10-15 - CA SI"/>
      <sheetName val="Prorate WA 03-15 - Depr+Merwin"/>
      <sheetName val="Prorate WA 04-15 - Depr+Merwin"/>
      <sheetName val="Prorate WA 05-15 - Depr+Merwin"/>
      <sheetName val="Prorate WA 0615 - Depr + Merwin"/>
      <sheetName val="Prorate WA 08-15 - SBC"/>
      <sheetName val="Prorate WA 09-15 - SBC"/>
      <sheetName val="Prorate WA 10-15 - SBC"/>
    </sheetNames>
    <sheetDataSet>
      <sheetData sheetId="0" refreshError="1"/>
      <sheetData sheetId="1" refreshError="1"/>
      <sheetData sheetId="2">
        <row r="1">
          <cell r="A1" t="str">
            <v>Code</v>
          </cell>
          <cell r="B1" t="str">
            <v>Description</v>
          </cell>
          <cell r="C1" t="str">
            <v>Rate</v>
          </cell>
        </row>
        <row r="2">
          <cell r="A2">
            <v>10088</v>
          </cell>
          <cell r="B2" t="str">
            <v>UNBILLED REVENUE</v>
          </cell>
          <cell r="C2">
            <v>88</v>
          </cell>
          <cell r="F2" t="str">
            <v>COMMERCIAL SALES</v>
          </cell>
          <cell r="G2" t="str">
            <v>COM</v>
          </cell>
        </row>
        <row r="3">
          <cell r="A3">
            <v>10089</v>
          </cell>
          <cell r="B3" t="str">
            <v>IRRIGATION UNBILLED</v>
          </cell>
          <cell r="C3">
            <v>89</v>
          </cell>
          <cell r="F3" t="str">
            <v>INDUSTRIAL SALES</v>
          </cell>
          <cell r="G3" t="str">
            <v>IND</v>
          </cell>
        </row>
        <row r="4">
          <cell r="A4">
            <v>11146</v>
          </cell>
          <cell r="B4" t="str">
            <v>OR ENRGY COST RECOV AMORT</v>
          </cell>
          <cell r="C4" t="str">
            <v>AGA</v>
          </cell>
          <cell r="F4" t="str">
            <v>IRRIGATION SALES</v>
          </cell>
          <cell r="G4" t="str">
            <v>IND</v>
          </cell>
        </row>
        <row r="5">
          <cell r="A5">
            <v>11147</v>
          </cell>
          <cell r="B5" t="str">
            <v>OR ENRGY COST RECOV AMORT</v>
          </cell>
          <cell r="C5" t="str">
            <v>AGA</v>
          </cell>
          <cell r="F5" t="str">
            <v>OTHER SALES TO PUBLIC AUTH</v>
          </cell>
          <cell r="G5" t="str">
            <v>OSP</v>
          </cell>
        </row>
        <row r="6">
          <cell r="A6">
            <v>20001</v>
          </cell>
          <cell r="B6" t="str">
            <v>01APSV0041-AG PMP SRVC BP</v>
          </cell>
          <cell r="C6">
            <v>41</v>
          </cell>
          <cell r="F6" t="str">
            <v>PUBLIC STREET&amp;HIGHWAY LIGHTING</v>
          </cell>
          <cell r="G6" t="str">
            <v>PSH</v>
          </cell>
        </row>
        <row r="7">
          <cell r="A7">
            <v>20009</v>
          </cell>
          <cell r="B7" t="str">
            <v>01APSV041X-AG PMP SRVC</v>
          </cell>
          <cell r="C7">
            <v>41</v>
          </cell>
          <cell r="F7" t="str">
            <v>RESIDENTIAL SALES</v>
          </cell>
          <cell r="G7" t="str">
            <v>RES</v>
          </cell>
        </row>
        <row r="8">
          <cell r="A8">
            <v>20037</v>
          </cell>
          <cell r="B8" t="str">
            <v>01CHCK000N-NRES CHECK MTR</v>
          </cell>
          <cell r="C8" t="str">
            <v>AGA</v>
          </cell>
          <cell r="F8" t="str">
            <v>INTERDEPARTMENTAL</v>
          </cell>
          <cell r="G8" t="str">
            <v>ICU</v>
          </cell>
        </row>
        <row r="9">
          <cell r="A9">
            <v>20043</v>
          </cell>
          <cell r="B9" t="str">
            <v>01COSL0052-STR LGT SRVC C</v>
          </cell>
          <cell r="C9">
            <v>52</v>
          </cell>
          <cell r="F9" t="str">
            <v>ERROR</v>
          </cell>
          <cell r="G9" t="str">
            <v>ERR</v>
          </cell>
        </row>
        <row r="10">
          <cell r="A10">
            <v>20044</v>
          </cell>
          <cell r="B10" t="str">
            <v>01CUSL053F-STR LGT SRVC C</v>
          </cell>
          <cell r="C10">
            <v>53</v>
          </cell>
        </row>
        <row r="11">
          <cell r="A11">
            <v>20047</v>
          </cell>
          <cell r="B11" t="str">
            <v>01GNSV0024-GEN SRVC DOM/F</v>
          </cell>
          <cell r="C11">
            <v>24</v>
          </cell>
        </row>
        <row r="12">
          <cell r="A12">
            <v>20049</v>
          </cell>
          <cell r="B12" t="str">
            <v>01GNSV0025-GEN SRVC</v>
          </cell>
          <cell r="C12">
            <v>25</v>
          </cell>
        </row>
        <row r="13">
          <cell r="A13">
            <v>20052</v>
          </cell>
          <cell r="B13" t="str">
            <v>01GNSV025F-GEN SRVC-FL RA</v>
          </cell>
          <cell r="C13">
            <v>25</v>
          </cell>
        </row>
        <row r="14">
          <cell r="A14">
            <v>20053</v>
          </cell>
          <cell r="B14" t="str">
            <v>01GNSV025M-GEN SRVC MANUA</v>
          </cell>
          <cell r="C14">
            <v>25</v>
          </cell>
        </row>
        <row r="15">
          <cell r="A15">
            <v>20057</v>
          </cell>
          <cell r="B15" t="str">
            <v>01HPSV0051-HI PRESSURE SO</v>
          </cell>
          <cell r="C15" t="str">
            <v>51 / 55</v>
          </cell>
        </row>
        <row r="16">
          <cell r="A16">
            <v>20062</v>
          </cell>
          <cell r="B16" t="str">
            <v>01LGSV048M-LRG GEN SRVC 1</v>
          </cell>
          <cell r="C16">
            <v>48</v>
          </cell>
        </row>
        <row r="17">
          <cell r="A17">
            <v>20063</v>
          </cell>
          <cell r="B17" t="str">
            <v>01LGSV048T-LRG GEN SRVC T</v>
          </cell>
          <cell r="C17">
            <v>48</v>
          </cell>
        </row>
        <row r="18">
          <cell r="A18">
            <v>20068</v>
          </cell>
          <cell r="B18" t="str">
            <v>01LNX00100-LINE EXT 60% G</v>
          </cell>
          <cell r="C18" t="str">
            <v>AGA</v>
          </cell>
        </row>
        <row r="19">
          <cell r="A19">
            <v>20071</v>
          </cell>
          <cell r="B19" t="str">
            <v>01LNX00102-LINE EXT 80% G</v>
          </cell>
          <cell r="C19" t="str">
            <v>AGA</v>
          </cell>
        </row>
        <row r="20">
          <cell r="A20">
            <v>20072</v>
          </cell>
          <cell r="B20" t="str">
            <v>01LNX00102-LINE EXT 80% G</v>
          </cell>
          <cell r="C20" t="str">
            <v>AGA</v>
          </cell>
        </row>
        <row r="21">
          <cell r="A21">
            <v>20073</v>
          </cell>
          <cell r="B21" t="str">
            <v>01LNX00103-LINE EXT 80% G</v>
          </cell>
          <cell r="C21" t="str">
            <v>AGA</v>
          </cell>
        </row>
        <row r="22">
          <cell r="A22">
            <v>20074</v>
          </cell>
          <cell r="B22" t="str">
            <v>01LNX00103-LINE EXT 80% G</v>
          </cell>
          <cell r="C22" t="str">
            <v>AGA</v>
          </cell>
        </row>
        <row r="23">
          <cell r="A23">
            <v>20078</v>
          </cell>
          <cell r="B23" t="str">
            <v>01LNX00105-CNTRCT $ MIN G</v>
          </cell>
          <cell r="C23" t="str">
            <v>AGA</v>
          </cell>
        </row>
        <row r="24">
          <cell r="A24">
            <v>20083</v>
          </cell>
          <cell r="B24" t="str">
            <v>01LNX00109-REF/NREF ADV +</v>
          </cell>
          <cell r="C24" t="str">
            <v>AGA</v>
          </cell>
        </row>
        <row r="25">
          <cell r="A25">
            <v>20084</v>
          </cell>
          <cell r="B25" t="str">
            <v>01LNX00109-REF/NREF ADV +</v>
          </cell>
          <cell r="C25" t="str">
            <v>AGA</v>
          </cell>
        </row>
        <row r="26">
          <cell r="A26">
            <v>20085</v>
          </cell>
          <cell r="B26" t="str">
            <v>01LNX00110-REF/NREF ADV +</v>
          </cell>
          <cell r="C26" t="str">
            <v>AGA</v>
          </cell>
        </row>
        <row r="27">
          <cell r="A27">
            <v>20086</v>
          </cell>
          <cell r="B27" t="str">
            <v>01LNX00110-REF/NREF ADV +</v>
          </cell>
          <cell r="C27" t="str">
            <v>AGA</v>
          </cell>
        </row>
        <row r="28">
          <cell r="A28">
            <v>20098</v>
          </cell>
          <cell r="B28" t="str">
            <v>01LPRS047M-PART REQ SRVC</v>
          </cell>
          <cell r="C28">
            <v>47</v>
          </cell>
        </row>
        <row r="29">
          <cell r="A29">
            <v>20103</v>
          </cell>
          <cell r="B29" t="str">
            <v>01MVSL0050-MERC VAPSTR LG</v>
          </cell>
          <cell r="C29">
            <v>50</v>
          </cell>
        </row>
        <row r="30">
          <cell r="A30">
            <v>20104</v>
          </cell>
          <cell r="B30" t="str">
            <v>01OALT014N-OUTD AR LGT NR</v>
          </cell>
          <cell r="C30">
            <v>14</v>
          </cell>
        </row>
        <row r="31">
          <cell r="A31">
            <v>20106</v>
          </cell>
          <cell r="B31" t="str">
            <v>01OALT014R-OUTD AR LGT RE</v>
          </cell>
          <cell r="C31">
            <v>14</v>
          </cell>
        </row>
        <row r="32">
          <cell r="A32">
            <v>20108</v>
          </cell>
          <cell r="B32" t="str">
            <v>01OALT015N-OUTD AR LGT NR</v>
          </cell>
          <cell r="C32">
            <v>15</v>
          </cell>
        </row>
        <row r="33">
          <cell r="A33">
            <v>20109</v>
          </cell>
          <cell r="B33" t="str">
            <v>01OALT015R-OUTD AR LGT RE</v>
          </cell>
          <cell r="C33">
            <v>15</v>
          </cell>
        </row>
        <row r="34">
          <cell r="A34">
            <v>20112</v>
          </cell>
          <cell r="B34" t="str">
            <v>01PRSV036M-SML PART REQ S</v>
          </cell>
          <cell r="C34">
            <v>36</v>
          </cell>
        </row>
        <row r="35">
          <cell r="A35">
            <v>20113</v>
          </cell>
          <cell r="B35" t="str">
            <v>01RCFL0054-REC FIELD LGT</v>
          </cell>
          <cell r="C35">
            <v>54</v>
          </cell>
        </row>
        <row r="36">
          <cell r="A36">
            <v>20116</v>
          </cell>
          <cell r="B36" t="str">
            <v>01RESD0004-RES SRVC</v>
          </cell>
          <cell r="C36" t="str">
            <v>4&amp;5</v>
          </cell>
        </row>
        <row r="37">
          <cell r="A37">
            <v>20120</v>
          </cell>
          <cell r="B37" t="str">
            <v>01RESD0013-3 PHASE RES SR</v>
          </cell>
          <cell r="C37">
            <v>13</v>
          </cell>
        </row>
        <row r="38">
          <cell r="A38">
            <v>20122</v>
          </cell>
          <cell r="B38" t="str">
            <v>01RESD013X-3 PHASE RES10K</v>
          </cell>
          <cell r="C38">
            <v>13</v>
          </cell>
        </row>
        <row r="39">
          <cell r="A39">
            <v>20128</v>
          </cell>
          <cell r="B39" t="str">
            <v>01SLX00005-KLAMATH FALLS</v>
          </cell>
          <cell r="C39" t="str">
            <v>AGA</v>
          </cell>
        </row>
        <row r="40">
          <cell r="A40">
            <v>20136</v>
          </cell>
          <cell r="B40" t="str">
            <v>01SLX00013-K FALLS IRG MI</v>
          </cell>
          <cell r="C40" t="str">
            <v>AGA</v>
          </cell>
        </row>
        <row r="41">
          <cell r="A41">
            <v>20137</v>
          </cell>
          <cell r="B41" t="str">
            <v>01SLX00014-K FALLS IRG MI</v>
          </cell>
          <cell r="C41" t="str">
            <v>AGA</v>
          </cell>
        </row>
        <row r="42">
          <cell r="A42">
            <v>20146</v>
          </cell>
          <cell r="B42" t="str">
            <v>01UKRB0035-KLAMATH BASIN</v>
          </cell>
          <cell r="C42">
            <v>35</v>
          </cell>
        </row>
        <row r="43">
          <cell r="A43">
            <v>20148</v>
          </cell>
          <cell r="B43" t="str">
            <v>01UKRB0040-KLAMATH BASIN</v>
          </cell>
          <cell r="C43">
            <v>40</v>
          </cell>
        </row>
        <row r="44">
          <cell r="A44">
            <v>20154</v>
          </cell>
          <cell r="B44" t="str">
            <v>01UPPL000R-BASE SCH FALL</v>
          </cell>
          <cell r="C44" t="str">
            <v>AGA</v>
          </cell>
        </row>
        <row r="45">
          <cell r="A45">
            <v>20179</v>
          </cell>
          <cell r="B45" t="str">
            <v>02APSV0040-WA AG PMP SRVC</v>
          </cell>
          <cell r="C45">
            <v>40</v>
          </cell>
        </row>
        <row r="46">
          <cell r="A46">
            <v>20183</v>
          </cell>
          <cell r="B46" t="str">
            <v>02APSV040X-WA AG PMP SRVC</v>
          </cell>
          <cell r="C46">
            <v>40</v>
          </cell>
        </row>
        <row r="47">
          <cell r="A47">
            <v>20208</v>
          </cell>
          <cell r="B47" t="str">
            <v>02CFR00012-STR LGTS (CONV</v>
          </cell>
          <cell r="C47" t="str">
            <v>AGA</v>
          </cell>
        </row>
        <row r="48">
          <cell r="A48">
            <v>20212</v>
          </cell>
          <cell r="B48" t="str">
            <v>02CHCK000R-WA RES CHECK M</v>
          </cell>
          <cell r="C48" t="str">
            <v>AGA</v>
          </cell>
        </row>
        <row r="49">
          <cell r="A49">
            <v>20216</v>
          </cell>
          <cell r="B49" t="str">
            <v>02COSL0052-WA STR LGT SRV</v>
          </cell>
          <cell r="C49" t="str">
            <v>52</v>
          </cell>
        </row>
        <row r="50">
          <cell r="A50">
            <v>20217</v>
          </cell>
          <cell r="B50" t="str">
            <v>02CUSL053F-WA STR LGT SRV</v>
          </cell>
          <cell r="C50" t="str">
            <v>53</v>
          </cell>
        </row>
        <row r="51">
          <cell r="A51">
            <v>20218</v>
          </cell>
          <cell r="B51" t="str">
            <v>02CUSL053M-WA STR LGT SRV</v>
          </cell>
          <cell r="C51" t="str">
            <v>53</v>
          </cell>
        </row>
        <row r="52">
          <cell r="A52">
            <v>20220</v>
          </cell>
          <cell r="B52" t="str">
            <v>02GNSV0024-WA GEN SRVC</v>
          </cell>
          <cell r="C52">
            <v>24</v>
          </cell>
        </row>
        <row r="53">
          <cell r="A53">
            <v>20221</v>
          </cell>
          <cell r="B53" t="str">
            <v>02GNSV0025-WA GEN SRVC DO</v>
          </cell>
          <cell r="C53">
            <v>25</v>
          </cell>
        </row>
        <row r="54">
          <cell r="A54">
            <v>20223</v>
          </cell>
          <cell r="B54" t="str">
            <v>02GNSV024F-WA GEN SRVC-FL</v>
          </cell>
          <cell r="C54">
            <v>24</v>
          </cell>
        </row>
        <row r="55">
          <cell r="A55">
            <v>20224</v>
          </cell>
          <cell r="B55" t="str">
            <v>02GNSV025F-GEN SRVC DOM/F</v>
          </cell>
          <cell r="C55">
            <v>25</v>
          </cell>
        </row>
        <row r="56">
          <cell r="A56">
            <v>20229</v>
          </cell>
          <cell r="B56" t="str">
            <v>02HPSV0051-WA HI PRESSURE</v>
          </cell>
          <cell r="C56">
            <v>51</v>
          </cell>
        </row>
        <row r="57">
          <cell r="A57">
            <v>20232</v>
          </cell>
          <cell r="B57" t="str">
            <v>02LGSV0035-WA LRG GEN SRV</v>
          </cell>
          <cell r="C57">
            <v>35</v>
          </cell>
        </row>
        <row r="58">
          <cell r="A58">
            <v>20234</v>
          </cell>
          <cell r="B58" t="str">
            <v>02LGSV0036-WA LRG GEN SRV</v>
          </cell>
          <cell r="C58">
            <v>36</v>
          </cell>
        </row>
        <row r="59">
          <cell r="A59">
            <v>20235</v>
          </cell>
          <cell r="B59" t="str">
            <v>02LGSV048M-WA LRG GEN SRV</v>
          </cell>
          <cell r="C59" t="str">
            <v>48T</v>
          </cell>
        </row>
        <row r="60">
          <cell r="A60">
            <v>20236</v>
          </cell>
          <cell r="B60" t="str">
            <v>02LGSV048T-LRG GEN SRVC 1</v>
          </cell>
          <cell r="C60" t="str">
            <v>48T</v>
          </cell>
        </row>
        <row r="61">
          <cell r="A61">
            <v>20241</v>
          </cell>
          <cell r="B61" t="str">
            <v>02LNX00102-LINE EXT 80% G</v>
          </cell>
          <cell r="C61" t="str">
            <v>AGA</v>
          </cell>
        </row>
        <row r="62">
          <cell r="A62">
            <v>20242</v>
          </cell>
          <cell r="B62" t="str">
            <v>02LNX00102-LINE EXT 80% G</v>
          </cell>
          <cell r="C62" t="str">
            <v>AGA</v>
          </cell>
        </row>
        <row r="63">
          <cell r="A63">
            <v>20243</v>
          </cell>
          <cell r="B63" t="str">
            <v>02LNX00103-LINE EXT 80% G</v>
          </cell>
          <cell r="C63" t="str">
            <v>AGA</v>
          </cell>
        </row>
        <row r="64">
          <cell r="A64">
            <v>20244</v>
          </cell>
          <cell r="B64" t="str">
            <v>02LNX00103-LINE EXT 80% G</v>
          </cell>
          <cell r="C64" t="str">
            <v>AGA</v>
          </cell>
        </row>
        <row r="65">
          <cell r="A65">
            <v>20247</v>
          </cell>
          <cell r="B65" t="str">
            <v>02LNX00105-CNTRCT $ MIN G</v>
          </cell>
          <cell r="C65" t="str">
            <v>AGA</v>
          </cell>
        </row>
        <row r="66">
          <cell r="A66">
            <v>20248</v>
          </cell>
          <cell r="B66" t="str">
            <v>02LNX00105-CNTRCT $ MIN G</v>
          </cell>
          <cell r="C66" t="str">
            <v>AGA</v>
          </cell>
        </row>
        <row r="67">
          <cell r="A67">
            <v>20253</v>
          </cell>
          <cell r="B67" t="str">
            <v>02LNX00109-REF/NREF ADV +</v>
          </cell>
          <cell r="C67" t="str">
            <v>AGA</v>
          </cell>
        </row>
        <row r="68">
          <cell r="A68">
            <v>20254</v>
          </cell>
          <cell r="B68" t="str">
            <v>02LNX00109-REF/NREF ADV +</v>
          </cell>
          <cell r="C68" t="str">
            <v>AGA</v>
          </cell>
        </row>
        <row r="69">
          <cell r="A69">
            <v>20255</v>
          </cell>
          <cell r="B69" t="str">
            <v>02LNX00110-REF/NREF ADV +</v>
          </cell>
          <cell r="C69" t="str">
            <v>AGA</v>
          </cell>
        </row>
        <row r="70">
          <cell r="A70">
            <v>20256</v>
          </cell>
          <cell r="B70" t="str">
            <v>02LNX00110-REF/NREF ADV +</v>
          </cell>
          <cell r="C70" t="str">
            <v>AGA</v>
          </cell>
        </row>
        <row r="71">
          <cell r="A71">
            <v>20260</v>
          </cell>
          <cell r="B71" t="str">
            <v>02LNX00112-YR INCURRED CH</v>
          </cell>
          <cell r="C71" t="str">
            <v>AGA</v>
          </cell>
        </row>
        <row r="72">
          <cell r="A72">
            <v>20265</v>
          </cell>
          <cell r="B72" t="str">
            <v>02MVSL0057-WA MERC VAPSTR</v>
          </cell>
          <cell r="C72">
            <v>57</v>
          </cell>
        </row>
        <row r="73">
          <cell r="A73">
            <v>20266</v>
          </cell>
          <cell r="B73" t="str">
            <v>02OALT013N-WA OUTD AR LGT</v>
          </cell>
          <cell r="C73">
            <v>13</v>
          </cell>
        </row>
        <row r="74">
          <cell r="A74">
            <v>20268</v>
          </cell>
          <cell r="B74" t="str">
            <v>02OALT013R-WA OUTD AR LGT</v>
          </cell>
          <cell r="C74">
            <v>13</v>
          </cell>
        </row>
        <row r="75">
          <cell r="A75">
            <v>20270</v>
          </cell>
          <cell r="B75" t="str">
            <v>02OALT015N-WA OUTD AR LGT</v>
          </cell>
          <cell r="C75" t="str">
            <v>15</v>
          </cell>
        </row>
        <row r="76">
          <cell r="A76">
            <v>20271</v>
          </cell>
          <cell r="B76" t="str">
            <v>02OALT015R-WA OUTD AR LGT</v>
          </cell>
          <cell r="C76" t="str">
            <v>15</v>
          </cell>
        </row>
        <row r="77">
          <cell r="A77">
            <v>20276</v>
          </cell>
          <cell r="B77" t="str">
            <v>02RCFL0054-WA REC FIELD L</v>
          </cell>
          <cell r="C77">
            <v>54</v>
          </cell>
        </row>
        <row r="78">
          <cell r="A78">
            <v>20279</v>
          </cell>
          <cell r="B78" t="str">
            <v>02RESD0016-WA RES SRVC</v>
          </cell>
          <cell r="C78">
            <v>16</v>
          </cell>
        </row>
        <row r="79">
          <cell r="A79">
            <v>20281</v>
          </cell>
          <cell r="B79" t="str">
            <v>02RESD0018-WA 3 PHASE RES</v>
          </cell>
          <cell r="C79">
            <v>18</v>
          </cell>
        </row>
        <row r="80">
          <cell r="A80">
            <v>20283</v>
          </cell>
          <cell r="B80" t="str">
            <v>02RESD018X-WA 3 PHASE RES</v>
          </cell>
          <cell r="C80">
            <v>18</v>
          </cell>
        </row>
        <row r="81">
          <cell r="A81">
            <v>20295</v>
          </cell>
          <cell r="B81" t="str">
            <v>02SPWH0038-WA SPACE &amp; WTR</v>
          </cell>
          <cell r="C81">
            <v>38</v>
          </cell>
        </row>
        <row r="82">
          <cell r="A82">
            <v>20304</v>
          </cell>
          <cell r="B82" t="str">
            <v>02WHCH0042-WA CNTRLD WTR</v>
          </cell>
          <cell r="C82">
            <v>42</v>
          </cell>
        </row>
        <row r="83">
          <cell r="A83">
            <v>20306</v>
          </cell>
          <cell r="B83" t="str">
            <v>02WHCH042X-WA CNTRLD WTR</v>
          </cell>
          <cell r="C83">
            <v>42</v>
          </cell>
        </row>
        <row r="84">
          <cell r="A84">
            <v>21134</v>
          </cell>
          <cell r="B84" t="str">
            <v>02PRSV47TM-LRG PART REQMT</v>
          </cell>
          <cell r="C84">
            <v>47</v>
          </cell>
        </row>
        <row r="85">
          <cell r="A85">
            <v>21149</v>
          </cell>
          <cell r="B85" t="str">
            <v>01GNSV0024-GENSRV D/F IRG</v>
          </cell>
          <cell r="C85">
            <v>24</v>
          </cell>
        </row>
        <row r="86">
          <cell r="A86">
            <v>21151</v>
          </cell>
          <cell r="B86" t="str">
            <v>02LGSV0035-LRG GENSRV IRG</v>
          </cell>
          <cell r="C86">
            <v>35</v>
          </cell>
        </row>
        <row r="87">
          <cell r="A87">
            <v>21154</v>
          </cell>
          <cell r="B87" t="str">
            <v>02GNSV0025-GENSRV D/F IRG</v>
          </cell>
          <cell r="C87">
            <v>25</v>
          </cell>
        </row>
        <row r="88">
          <cell r="A88">
            <v>21178</v>
          </cell>
          <cell r="B88" t="str">
            <v>01GNSV0026-LRG GENSRV D/F</v>
          </cell>
          <cell r="C88">
            <v>26</v>
          </cell>
        </row>
        <row r="89">
          <cell r="A89">
            <v>21182</v>
          </cell>
          <cell r="B89" t="str">
            <v>01GNSV0027-L GENSRV &lt;1000</v>
          </cell>
          <cell r="C89">
            <v>27</v>
          </cell>
        </row>
        <row r="90">
          <cell r="A90">
            <v>21201</v>
          </cell>
          <cell r="B90" t="str">
            <v>01GNSV027M-GNSV &lt;1000 MAN</v>
          </cell>
          <cell r="C90">
            <v>27</v>
          </cell>
        </row>
        <row r="91">
          <cell r="A91">
            <v>21229</v>
          </cell>
          <cell r="B91" t="str">
            <v>01USBR33TX-IR TOU W/O BPA</v>
          </cell>
          <cell r="C91">
            <v>33</v>
          </cell>
        </row>
        <row r="92">
          <cell r="A92">
            <v>21386</v>
          </cell>
          <cell r="B92" t="str">
            <v>01LNX00114-TEMP SVC 12MO&gt;</v>
          </cell>
          <cell r="C92" t="str">
            <v>AGA</v>
          </cell>
        </row>
        <row r="93">
          <cell r="A93">
            <v>21437</v>
          </cell>
          <cell r="B93" t="str">
            <v>02GNSV24FP-GNSV SEASONAL</v>
          </cell>
          <cell r="C93">
            <v>24</v>
          </cell>
        </row>
        <row r="94">
          <cell r="A94">
            <v>21439</v>
          </cell>
          <cell r="B94" t="str">
            <v>02GNSV24FP-GNSV SEASONAL</v>
          </cell>
          <cell r="C94">
            <v>24</v>
          </cell>
        </row>
        <row r="95">
          <cell r="A95">
            <v>21445</v>
          </cell>
          <cell r="B95" t="str">
            <v>01GNSV0025-GEN SRVC - IRG</v>
          </cell>
          <cell r="C95">
            <v>25</v>
          </cell>
        </row>
        <row r="96">
          <cell r="A96">
            <v>21492</v>
          </cell>
          <cell r="B96" t="str">
            <v>01CUSL0053-CUS-OWNED MTRD</v>
          </cell>
          <cell r="C96">
            <v>53</v>
          </cell>
        </row>
        <row r="97">
          <cell r="A97">
            <v>21507</v>
          </cell>
          <cell r="B97" t="str">
            <v>01ACTSETUP-NEW SRVC SETUP</v>
          </cell>
          <cell r="C97" t="str">
            <v>AGA</v>
          </cell>
        </row>
        <row r="98">
          <cell r="A98">
            <v>21544</v>
          </cell>
          <cell r="B98" t="str">
            <v>01NETMT135-NET METERING</v>
          </cell>
          <cell r="C98" t="str">
            <v>4&amp;5</v>
          </cell>
        </row>
        <row r="99">
          <cell r="A99">
            <v>21546</v>
          </cell>
          <cell r="B99" t="str">
            <v>01BLSKY01N-BLUESKY ENERGY</v>
          </cell>
          <cell r="C99" t="str">
            <v>AGA</v>
          </cell>
        </row>
        <row r="100">
          <cell r="A100">
            <v>21547</v>
          </cell>
          <cell r="B100" t="str">
            <v>01BLSKY01R-BLUESKY ENERGY</v>
          </cell>
          <cell r="C100" t="str">
            <v>AGA</v>
          </cell>
        </row>
        <row r="101">
          <cell r="A101">
            <v>21548</v>
          </cell>
          <cell r="B101" t="str">
            <v>02BLSKY01N-BLUESKY ENERGY</v>
          </cell>
          <cell r="C101" t="str">
            <v>AGA</v>
          </cell>
        </row>
        <row r="102">
          <cell r="A102">
            <v>21549</v>
          </cell>
          <cell r="B102" t="str">
            <v>02BLSKY01R-BLUESKY ENERGY</v>
          </cell>
          <cell r="C102" t="str">
            <v>AGA</v>
          </cell>
        </row>
        <row r="103">
          <cell r="A103">
            <v>21565</v>
          </cell>
          <cell r="B103" t="str">
            <v>01SPCL0003-</v>
          </cell>
          <cell r="C103" t="str">
            <v>Spcl003-Wah Chang</v>
          </cell>
        </row>
        <row r="104">
          <cell r="A104">
            <v>21589</v>
          </cell>
          <cell r="B104" t="str">
            <v>01ZZMERGCR-MERGER CREDITS</v>
          </cell>
          <cell r="C104" t="str">
            <v>AGA</v>
          </cell>
        </row>
        <row r="105">
          <cell r="A105">
            <v>21590</v>
          </cell>
          <cell r="B105" t="str">
            <v>01ZZMERGCR-MERGER CREDITS</v>
          </cell>
          <cell r="C105" t="str">
            <v>AGA</v>
          </cell>
        </row>
        <row r="106">
          <cell r="A106">
            <v>21591</v>
          </cell>
          <cell r="B106" t="str">
            <v>02ZZMERGCR-MERGER CREDITS</v>
          </cell>
          <cell r="C106" t="str">
            <v>AGA</v>
          </cell>
        </row>
        <row r="107">
          <cell r="A107">
            <v>21592</v>
          </cell>
          <cell r="B107" t="str">
            <v>02ZZMERGCR-MERGER CREDITS</v>
          </cell>
          <cell r="C107" t="str">
            <v>AGA</v>
          </cell>
        </row>
        <row r="108">
          <cell r="A108">
            <v>21593</v>
          </cell>
          <cell r="B108" t="str">
            <v>MERGR CREDIT AMORT-OR(JV)</v>
          </cell>
          <cell r="C108" t="str">
            <v>AGA</v>
          </cell>
        </row>
        <row r="109">
          <cell r="A109">
            <v>21594</v>
          </cell>
          <cell r="B109" t="str">
            <v>MERGR CREDIT AMORT-OR(JV)</v>
          </cell>
          <cell r="C109" t="str">
            <v>AGA</v>
          </cell>
        </row>
        <row r="110">
          <cell r="A110">
            <v>21595</v>
          </cell>
          <cell r="B110" t="str">
            <v>MERGR CREDIT AMORT-WA(JV)</v>
          </cell>
          <cell r="C110" t="str">
            <v>AGA</v>
          </cell>
        </row>
        <row r="111">
          <cell r="A111">
            <v>21596</v>
          </cell>
          <cell r="B111" t="str">
            <v>MERGR CREDIT AMORT-WA(JV)</v>
          </cell>
          <cell r="C111" t="str">
            <v>AGA</v>
          </cell>
        </row>
        <row r="112">
          <cell r="A112">
            <v>21614</v>
          </cell>
          <cell r="B112" t="str">
            <v>01XTRN0017-BLUESKY ANNUAL</v>
          </cell>
          <cell r="C112" t="str">
            <v>AGA</v>
          </cell>
        </row>
        <row r="113">
          <cell r="A113">
            <v>21623</v>
          </cell>
          <cell r="B113" t="str">
            <v>01FCBUYOUT-FAC CHG BUYOUT</v>
          </cell>
          <cell r="C113" t="str">
            <v>AGA</v>
          </cell>
        </row>
        <row r="114">
          <cell r="A114">
            <v>21625</v>
          </cell>
          <cell r="B114" t="str">
            <v>02RESD0017-BILL ASSISTANC</v>
          </cell>
          <cell r="C114">
            <v>17</v>
          </cell>
        </row>
        <row r="115">
          <cell r="A115">
            <v>21626</v>
          </cell>
          <cell r="B115" t="str">
            <v>01LGSV0048-1000KW AND OVR</v>
          </cell>
          <cell r="C115">
            <v>48</v>
          </cell>
        </row>
        <row r="116">
          <cell r="A116">
            <v>21636</v>
          </cell>
          <cell r="B116" t="str">
            <v>01COST0026 - 01GNSV0026</v>
          </cell>
          <cell r="C116">
            <v>26</v>
          </cell>
        </row>
        <row r="117">
          <cell r="A117">
            <v>21638</v>
          </cell>
          <cell r="B117" t="str">
            <v>01COST0004 - 01RESD0004</v>
          </cell>
          <cell r="C117" t="str">
            <v>4&amp;5</v>
          </cell>
        </row>
        <row r="118">
          <cell r="A118">
            <v>21639</v>
          </cell>
          <cell r="B118" t="str">
            <v>01COST0024 - 01GNSV0024</v>
          </cell>
          <cell r="C118">
            <v>24</v>
          </cell>
        </row>
        <row r="119">
          <cell r="A119">
            <v>21640</v>
          </cell>
          <cell r="B119" t="str">
            <v>01COST0025 - 01GNSV0025</v>
          </cell>
          <cell r="C119">
            <v>25</v>
          </cell>
        </row>
        <row r="120">
          <cell r="A120">
            <v>21641</v>
          </cell>
          <cell r="B120" t="str">
            <v>01COST0027 - 01GNSV0027</v>
          </cell>
          <cell r="C120">
            <v>27</v>
          </cell>
        </row>
        <row r="121">
          <cell r="A121">
            <v>21642</v>
          </cell>
          <cell r="B121" t="str">
            <v>01COST025F - 01GNSV025F</v>
          </cell>
          <cell r="C121">
            <v>25</v>
          </cell>
        </row>
        <row r="122">
          <cell r="A122">
            <v>21643</v>
          </cell>
          <cell r="B122" t="str">
            <v>01COST0048 - 01LGSV0048</v>
          </cell>
          <cell r="C122">
            <v>48</v>
          </cell>
        </row>
        <row r="123">
          <cell r="A123">
            <v>21644</v>
          </cell>
          <cell r="B123" t="str">
            <v>01COST0041 -01APSV0041-01APSV041X AG PMP</v>
          </cell>
          <cell r="C123">
            <v>41</v>
          </cell>
        </row>
        <row r="124">
          <cell r="A124">
            <v>21646</v>
          </cell>
          <cell r="B124" t="str">
            <v>01SEAFLX04 - 01RESD0004</v>
          </cell>
          <cell r="C124" t="str">
            <v>4&amp;5</v>
          </cell>
        </row>
        <row r="125">
          <cell r="A125">
            <v>21647</v>
          </cell>
          <cell r="B125" t="str">
            <v>01SEAFLX25 - 01GNSV0025</v>
          </cell>
          <cell r="C125">
            <v>25</v>
          </cell>
        </row>
        <row r="126">
          <cell r="A126">
            <v>21648</v>
          </cell>
          <cell r="B126" t="str">
            <v>01HABIT004 - 01RESD0004</v>
          </cell>
          <cell r="C126" t="str">
            <v>4&amp;5</v>
          </cell>
        </row>
        <row r="127">
          <cell r="A127">
            <v>21649</v>
          </cell>
          <cell r="B127" t="str">
            <v>01RENEW004 - 01RESD0004</v>
          </cell>
          <cell r="C127" t="str">
            <v>4&amp;5</v>
          </cell>
        </row>
        <row r="128">
          <cell r="A128">
            <v>21650</v>
          </cell>
          <cell r="B128" t="str">
            <v>01FXRENEWN - Fixed Renewable Blue Sky</v>
          </cell>
          <cell r="C128" t="str">
            <v>AGA</v>
          </cell>
        </row>
        <row r="129">
          <cell r="A129">
            <v>21651</v>
          </cell>
          <cell r="B129" t="str">
            <v>01FXRENEWR - Fixed Renewable Blue Sky</v>
          </cell>
          <cell r="C129" t="str">
            <v>AGA</v>
          </cell>
        </row>
        <row r="130">
          <cell r="A130">
            <v>21652</v>
          </cell>
          <cell r="B130" t="str">
            <v>01HABIT024 - 01GNSV0024</v>
          </cell>
          <cell r="C130">
            <v>24</v>
          </cell>
        </row>
        <row r="131">
          <cell r="A131">
            <v>21653</v>
          </cell>
          <cell r="B131" t="str">
            <v>01HABIT025 - 01GNSV0025</v>
          </cell>
          <cell r="C131">
            <v>25</v>
          </cell>
        </row>
        <row r="132">
          <cell r="A132">
            <v>21655</v>
          </cell>
          <cell r="B132" t="str">
            <v>01RENEW024 - 01GNSV0024</v>
          </cell>
          <cell r="C132">
            <v>24</v>
          </cell>
        </row>
        <row r="133">
          <cell r="A133">
            <v>21656</v>
          </cell>
          <cell r="B133" t="str">
            <v>01RENEW025 - 01GNSV0025</v>
          </cell>
          <cell r="C133">
            <v>25</v>
          </cell>
        </row>
        <row r="134">
          <cell r="A134">
            <v>21657</v>
          </cell>
          <cell r="B134" t="str">
            <v>01RENEW041 - 01APSV0041 AG PMP SRVC</v>
          </cell>
          <cell r="C134">
            <v>41</v>
          </cell>
        </row>
        <row r="135">
          <cell r="A135">
            <v>21658</v>
          </cell>
          <cell r="B135" t="str">
            <v>01PTOU0004 - 01RESD0004</v>
          </cell>
          <cell r="C135" t="str">
            <v>4&amp;5</v>
          </cell>
        </row>
        <row r="136">
          <cell r="A136">
            <v>21659</v>
          </cell>
          <cell r="B136" t="str">
            <v>01PTOU0025 - 01GNSV0025</v>
          </cell>
          <cell r="C136">
            <v>25</v>
          </cell>
        </row>
        <row r="137">
          <cell r="A137">
            <v>21660</v>
          </cell>
          <cell r="B137" t="str">
            <v>01PTOU0041 - 01APSV0041 AG PMP SRVC</v>
          </cell>
          <cell r="C137">
            <v>41</v>
          </cell>
        </row>
        <row r="138">
          <cell r="A138">
            <v>21661</v>
          </cell>
          <cell r="B138" t="str">
            <v>01SEAFLX24 - 01GNSV0024</v>
          </cell>
          <cell r="C138">
            <v>24</v>
          </cell>
        </row>
        <row r="139">
          <cell r="A139">
            <v>21662</v>
          </cell>
          <cell r="B139" t="str">
            <v>01SEAFLX41 - 01APSV0041 AG PMP SRVC</v>
          </cell>
          <cell r="C139">
            <v>41</v>
          </cell>
        </row>
        <row r="140">
          <cell r="A140">
            <v>21663</v>
          </cell>
          <cell r="B140" t="str">
            <v>01STDAY025 - 01GNSV0025</v>
          </cell>
          <cell r="C140">
            <v>25</v>
          </cell>
        </row>
        <row r="141">
          <cell r="A141">
            <v>21664</v>
          </cell>
          <cell r="B141" t="str">
            <v>01STDAY027 - 01GNSV0027</v>
          </cell>
          <cell r="C141">
            <v>27</v>
          </cell>
        </row>
        <row r="142">
          <cell r="A142">
            <v>21666</v>
          </cell>
          <cell r="B142" t="str">
            <v>01STQTR025 - 01GNSV0025</v>
          </cell>
          <cell r="C142">
            <v>25</v>
          </cell>
        </row>
        <row r="143">
          <cell r="A143">
            <v>21667</v>
          </cell>
          <cell r="B143" t="str">
            <v>01STQTR027 - 01GNSV0027</v>
          </cell>
          <cell r="C143">
            <v>27</v>
          </cell>
        </row>
        <row r="144">
          <cell r="A144">
            <v>21672</v>
          </cell>
          <cell r="B144" t="str">
            <v>01RESD004T - RES Time Option</v>
          </cell>
          <cell r="C144" t="str">
            <v>4&amp;5</v>
          </cell>
        </row>
        <row r="145">
          <cell r="A145">
            <v>21674</v>
          </cell>
          <cell r="B145" t="str">
            <v>01GNSV025T - TOU Portfolio Option</v>
          </cell>
          <cell r="C145">
            <v>25</v>
          </cell>
        </row>
        <row r="146">
          <cell r="A146">
            <v>21676</v>
          </cell>
          <cell r="B146" t="str">
            <v>01APSV041T - AGR PUMP SRV-TOU OPTION</v>
          </cell>
          <cell r="C146">
            <v>41</v>
          </cell>
        </row>
        <row r="147">
          <cell r="A147">
            <v>21678</v>
          </cell>
          <cell r="B147" t="str">
            <v>01GNSV024T - TOU Portfolio Option</v>
          </cell>
          <cell r="C147">
            <v>24</v>
          </cell>
        </row>
        <row r="148">
          <cell r="A148">
            <v>21681</v>
          </cell>
          <cell r="B148" t="str">
            <v>01PTOU0024 - 01GNSV0024</v>
          </cell>
          <cell r="C148">
            <v>24</v>
          </cell>
        </row>
        <row r="149">
          <cell r="A149">
            <v>21682</v>
          </cell>
          <cell r="B149" t="str">
            <v>01GNSV024L-General Service, &gt; 30 KW</v>
          </cell>
          <cell r="C149">
            <v>24</v>
          </cell>
        </row>
        <row r="150">
          <cell r="A150">
            <v>21684</v>
          </cell>
          <cell r="B150" t="str">
            <v>01GNSV025L - General Service - &gt; 30 KW</v>
          </cell>
          <cell r="C150">
            <v>25</v>
          </cell>
        </row>
        <row r="151">
          <cell r="A151">
            <v>21686</v>
          </cell>
          <cell r="B151" t="str">
            <v>01LNX00120 - Line Extension 60% Gar</v>
          </cell>
          <cell r="C151" t="str">
            <v>AGA</v>
          </cell>
        </row>
        <row r="152">
          <cell r="A152">
            <v>21690</v>
          </cell>
          <cell r="B152" t="str">
            <v>01APSV41XL-OR Pumping Serv no BPA &gt;30KW</v>
          </cell>
          <cell r="C152">
            <v>41</v>
          </cell>
        </row>
        <row r="153">
          <cell r="A153">
            <v>21691</v>
          </cell>
          <cell r="B153" t="str">
            <v>01APSV041L-OR Pumping Serv &gt;30KW</v>
          </cell>
          <cell r="C153">
            <v>41</v>
          </cell>
        </row>
        <row r="154">
          <cell r="A154">
            <v>21695</v>
          </cell>
          <cell r="B154" t="str">
            <v>02RFNDCENT - CENTRALIA RFND</v>
          </cell>
          <cell r="C154" t="str">
            <v>AGA</v>
          </cell>
        </row>
        <row r="155">
          <cell r="A155">
            <v>29001</v>
          </cell>
          <cell r="B155" t="str">
            <v>CUSTOMER COUNT - REGULAR</v>
          </cell>
          <cell r="C155" t="str">
            <v>AGA</v>
          </cell>
        </row>
        <row r="156">
          <cell r="A156">
            <v>29003</v>
          </cell>
          <cell r="B156" t="str">
            <v>CUSTOMER CNT - IRRIGATION</v>
          </cell>
          <cell r="C156" t="str">
            <v>AGA</v>
          </cell>
        </row>
        <row r="157">
          <cell r="A157">
            <v>21183</v>
          </cell>
          <cell r="B157" t="str">
            <v>01GNSV0027-L GS &lt;1000 IRG</v>
          </cell>
          <cell r="C157">
            <v>27</v>
          </cell>
        </row>
        <row r="158">
          <cell r="A158">
            <v>21720</v>
          </cell>
          <cell r="B158" t="str">
            <v>01STDAY041 - Daily Standard Offer Sch 25</v>
          </cell>
          <cell r="C158">
            <v>41</v>
          </cell>
        </row>
        <row r="159">
          <cell r="A159">
            <v>21654</v>
          </cell>
          <cell r="B159" t="str">
            <v>01HABIT041 - 01APSV0041 AG PMP SRVC</v>
          </cell>
          <cell r="C159">
            <v>41</v>
          </cell>
        </row>
        <row r="160">
          <cell r="A160">
            <v>21727</v>
          </cell>
          <cell r="B160" t="str">
            <v>02ACTSETUP-NEW SRVC SETUP</v>
          </cell>
          <cell r="C160" t="str">
            <v>AGA</v>
          </cell>
        </row>
        <row r="161">
          <cell r="A161">
            <v>21737</v>
          </cell>
          <cell r="B161" t="str">
            <v>OR Gen Service Cost-Based Supply &gt; 30kW</v>
          </cell>
          <cell r="C161">
            <v>28</v>
          </cell>
        </row>
        <row r="162">
          <cell r="A162">
            <v>21738</v>
          </cell>
          <cell r="B162" t="str">
            <v>01GNSV0023, OR GEN SRV, &lt; 30 KW</v>
          </cell>
          <cell r="C162">
            <v>23</v>
          </cell>
        </row>
        <row r="163">
          <cell r="A163">
            <v>21739</v>
          </cell>
          <cell r="B163" t="str">
            <v>01COST0023, OR GEN SRV, COST BASED</v>
          </cell>
          <cell r="C163">
            <v>23</v>
          </cell>
        </row>
        <row r="164">
          <cell r="A164">
            <v>21740</v>
          </cell>
          <cell r="B164" t="str">
            <v>01COSB0023, OR GEN SRV, COST BASED</v>
          </cell>
          <cell r="C164">
            <v>23</v>
          </cell>
        </row>
        <row r="165">
          <cell r="A165">
            <v>21741</v>
          </cell>
          <cell r="B165" t="str">
            <v>01COSTB028, OR GEN SRV, COST BASED</v>
          </cell>
          <cell r="C165">
            <v>28</v>
          </cell>
        </row>
        <row r="166">
          <cell r="A166">
            <v>21742</v>
          </cell>
          <cell r="B166" t="str">
            <v>01COSTL028, OR LRG SRV, COST BASED</v>
          </cell>
          <cell r="C166">
            <v>28</v>
          </cell>
        </row>
        <row r="167">
          <cell r="A167">
            <v>21743</v>
          </cell>
          <cell r="B167" t="str">
            <v>01COSTS028, OR GEN SERV, COST &gt; 30kW</v>
          </cell>
          <cell r="C167">
            <v>28</v>
          </cell>
        </row>
        <row r="168">
          <cell r="A168">
            <v>21744</v>
          </cell>
          <cell r="B168" t="str">
            <v>01GNSB0023, OR GEN SRV, BPA, &lt; 30 kW</v>
          </cell>
          <cell r="C168">
            <v>23</v>
          </cell>
        </row>
        <row r="169">
          <cell r="A169">
            <v>21745</v>
          </cell>
          <cell r="B169" t="str">
            <v>01GNSB0028, OR GEN SRV, BPA, &gt; 30 kW</v>
          </cell>
          <cell r="C169">
            <v>28</v>
          </cell>
        </row>
        <row r="170">
          <cell r="A170">
            <v>21746</v>
          </cell>
          <cell r="B170" t="str">
            <v>01GNSV0028, OR GEN SRV &gt; 30 kW</v>
          </cell>
          <cell r="C170">
            <v>28</v>
          </cell>
        </row>
        <row r="171">
          <cell r="A171">
            <v>21747</v>
          </cell>
          <cell r="B171" t="str">
            <v>01GNSV023T, OR GEN SRV, TOU Option</v>
          </cell>
          <cell r="C171">
            <v>23</v>
          </cell>
        </row>
        <row r="172">
          <cell r="A172">
            <v>21748</v>
          </cell>
          <cell r="B172" t="str">
            <v>01HABT0023, OR HABITAT BLENDED SPLY SRV</v>
          </cell>
          <cell r="C172">
            <v>23</v>
          </cell>
        </row>
        <row r="173">
          <cell r="A173">
            <v>21749</v>
          </cell>
          <cell r="B173" t="str">
            <v>01LGSB0028, OR LRG GEN SRV, BPA</v>
          </cell>
          <cell r="C173">
            <v>28</v>
          </cell>
        </row>
        <row r="174">
          <cell r="A174">
            <v>21750</v>
          </cell>
          <cell r="B174" t="str">
            <v>01LGSV0028, OR LRG GEN SRV &lt; 1000 kW</v>
          </cell>
          <cell r="C174">
            <v>28</v>
          </cell>
        </row>
        <row r="175">
          <cell r="A175">
            <v>21751</v>
          </cell>
          <cell r="B175" t="str">
            <v>01PTOU0023, OR GEN SRV, TOU ENG SPLY SRV</v>
          </cell>
          <cell r="C175">
            <v>23</v>
          </cell>
        </row>
        <row r="176">
          <cell r="A176">
            <v>21752</v>
          </cell>
          <cell r="B176" t="str">
            <v>01PTOUB023, OR GEN SRV, TOU SPLY SRV</v>
          </cell>
          <cell r="C176">
            <v>23</v>
          </cell>
        </row>
        <row r="177">
          <cell r="A177">
            <v>21753</v>
          </cell>
          <cell r="B177" t="str">
            <v>01RENW0023, OR RENW USAGE SPLY SRV</v>
          </cell>
          <cell r="C177">
            <v>23</v>
          </cell>
        </row>
        <row r="178">
          <cell r="A178">
            <v>21754</v>
          </cell>
          <cell r="B178" t="str">
            <v>01SEAF0023, OR SEAS FLUX SPLY SRV</v>
          </cell>
          <cell r="C178">
            <v>23</v>
          </cell>
        </row>
        <row r="179">
          <cell r="A179">
            <v>21755</v>
          </cell>
          <cell r="B179" t="str">
            <v>01GNSV023F - OR GEN SRV - FLAT RATE</v>
          </cell>
          <cell r="C179">
            <v>23</v>
          </cell>
        </row>
        <row r="180">
          <cell r="A180">
            <v>21756</v>
          </cell>
          <cell r="B180" t="str">
            <v>01COST023F - OR GEN SRV - COST-BASED</v>
          </cell>
          <cell r="C180">
            <v>23</v>
          </cell>
        </row>
        <row r="181">
          <cell r="A181">
            <v>21757</v>
          </cell>
          <cell r="B181" t="str">
            <v>01GNSB023T - OR GEN SRV - TOU - BPA</v>
          </cell>
          <cell r="C181">
            <v>23</v>
          </cell>
        </row>
        <row r="182">
          <cell r="A182">
            <v>21758</v>
          </cell>
          <cell r="B182" t="str">
            <v>01HABTB023 - OR HABITAT BLENDED</v>
          </cell>
          <cell r="C182">
            <v>23</v>
          </cell>
        </row>
        <row r="183">
          <cell r="A183">
            <v>21759</v>
          </cell>
          <cell r="B183" t="str">
            <v>01RENWB023 - OR RENEWABLE USAGE</v>
          </cell>
          <cell r="C183">
            <v>23</v>
          </cell>
        </row>
        <row r="184">
          <cell r="A184">
            <v>21760</v>
          </cell>
          <cell r="B184" t="str">
            <v>01SEAFB023 - OR SEASONAL FLUX</v>
          </cell>
          <cell r="C184">
            <v>23</v>
          </cell>
        </row>
        <row r="185">
          <cell r="A185">
            <v>21765</v>
          </cell>
          <cell r="B185" t="str">
            <v>01STDAY023 - OR DAY STD OFR, SCH 23</v>
          </cell>
          <cell r="C185">
            <v>23</v>
          </cell>
        </row>
        <row r="186">
          <cell r="A186">
            <v>21766</v>
          </cell>
          <cell r="B186" t="str">
            <v>01STDAY028 - OR DAY STD OFF, SCH 28</v>
          </cell>
          <cell r="C186">
            <v>28</v>
          </cell>
        </row>
        <row r="187">
          <cell r="A187">
            <v>21767</v>
          </cell>
          <cell r="B187" t="str">
            <v>01STDAY030 - OR STD DAY OFF, SCH 27</v>
          </cell>
          <cell r="C187">
            <v>30</v>
          </cell>
        </row>
        <row r="188">
          <cell r="A188">
            <v>21768</v>
          </cell>
          <cell r="B188" t="str">
            <v>01GNSV023M - OR GEN SRV, MANUAL BILL</v>
          </cell>
          <cell r="C188">
            <v>23</v>
          </cell>
        </row>
        <row r="189">
          <cell r="A189">
            <v>21769</v>
          </cell>
          <cell r="B189" t="str">
            <v>01LGSV0030 - OR LRG GEN SRV, &gt; 1000 kW</v>
          </cell>
          <cell r="C189">
            <v>30</v>
          </cell>
        </row>
        <row r="190">
          <cell r="A190">
            <v>21770</v>
          </cell>
          <cell r="B190" t="str">
            <v>01COSTL030 - OR LRG GEN SRV, CST &gt;200 kW</v>
          </cell>
          <cell r="C190">
            <v>30</v>
          </cell>
        </row>
        <row r="191">
          <cell r="A191">
            <v>21771</v>
          </cell>
          <cell r="B191" t="str">
            <v>01COSTB023 - OR GEN SRV, CST-BSD SPLY</v>
          </cell>
          <cell r="C191">
            <v>23</v>
          </cell>
        </row>
        <row r="192">
          <cell r="A192">
            <v>21775</v>
          </cell>
          <cell r="B192" t="str">
            <v>01COSTS030 - OR GEN SRV CBS &gt; 200 kW</v>
          </cell>
          <cell r="C192">
            <v>30</v>
          </cell>
        </row>
        <row r="193">
          <cell r="A193">
            <v>21776</v>
          </cell>
          <cell r="B193" t="str">
            <v>01GNSV0030 - OR GEN SRV, &gt; 200 kW</v>
          </cell>
          <cell r="C193">
            <v>30</v>
          </cell>
        </row>
        <row r="194">
          <cell r="A194">
            <v>21777</v>
          </cell>
          <cell r="B194" t="str">
            <v>01GNSB0030 - OR GEN SRV, &gt; 200kW(R)</v>
          </cell>
          <cell r="C194">
            <v>30</v>
          </cell>
        </row>
        <row r="195">
          <cell r="A195">
            <v>21779</v>
          </cell>
          <cell r="B195" t="str">
            <v>01LGSB0030, GEN DEL SRV, &gt; 200 kW(R)</v>
          </cell>
          <cell r="C195">
            <v>30</v>
          </cell>
        </row>
        <row r="196">
          <cell r="A196">
            <v>21781</v>
          </cell>
          <cell r="B196" t="str">
            <v>01NTMTN135 - OR NET MTR, GEN, &lt; 30 kW</v>
          </cell>
          <cell r="C196">
            <v>23</v>
          </cell>
        </row>
        <row r="197">
          <cell r="A197">
            <v>21782</v>
          </cell>
          <cell r="B197" t="str">
            <v>01PRSVL36M, OR PRT REQ SRV, &gt; 200 kW</v>
          </cell>
          <cell r="C197">
            <v>36</v>
          </cell>
        </row>
        <row r="198">
          <cell r="A198">
            <v>21784</v>
          </cell>
          <cell r="B198" t="str">
            <v>01PRSVM36M - OR PRT SRV, 31 - 200 kW</v>
          </cell>
          <cell r="C198">
            <v>36</v>
          </cell>
        </row>
        <row r="199">
          <cell r="A199">
            <v>21783</v>
          </cell>
          <cell r="B199" t="str">
            <v>01PRSVS36M - OR PRT REQ SRV, &lt; 30 kW</v>
          </cell>
          <cell r="C199">
            <v>36</v>
          </cell>
        </row>
        <row r="200">
          <cell r="A200">
            <v>21785</v>
          </cell>
          <cell r="B200" t="str">
            <v>01GNSV030M - OR GEN SRV, 200 kW, MANUAL</v>
          </cell>
          <cell r="C200">
            <v>30</v>
          </cell>
        </row>
        <row r="201">
          <cell r="A201">
            <v>20038</v>
          </cell>
          <cell r="B201" t="str">
            <v>01CHCK000R-RES CHECK MTR</v>
          </cell>
          <cell r="C201" t="str">
            <v>AGA</v>
          </cell>
        </row>
        <row r="202">
          <cell r="A202">
            <v>21788</v>
          </cell>
          <cell r="B202" t="str">
            <v>01XTRNBSKY - Blue Sky Energy-NonRes</v>
          </cell>
          <cell r="C202" t="str">
            <v>AGA</v>
          </cell>
        </row>
        <row r="203">
          <cell r="A203">
            <v>11159</v>
          </cell>
          <cell r="B203" t="str">
            <v>SMUD REVENUE IMPUTATIONS</v>
          </cell>
          <cell r="C203" t="str">
            <v>AGA</v>
          </cell>
        </row>
        <row r="204">
          <cell r="A204">
            <v>21793</v>
          </cell>
          <cell r="B204" t="str">
            <v>02LNX00300-LINE EXT 80% G</v>
          </cell>
          <cell r="C204" t="str">
            <v>AGA</v>
          </cell>
        </row>
        <row r="205">
          <cell r="A205">
            <v>21799</v>
          </cell>
          <cell r="B205" t="str">
            <v>01NMT41135 - NETMTR AG PMP SVC BPA</v>
          </cell>
          <cell r="C205">
            <v>41</v>
          </cell>
        </row>
        <row r="206">
          <cell r="A206">
            <v>21802</v>
          </cell>
          <cell r="B206" t="str">
            <v>01LNX00311 - LINE EXT 80% G</v>
          </cell>
          <cell r="C206" t="str">
            <v>AGA</v>
          </cell>
        </row>
        <row r="207">
          <cell r="A207">
            <v>21804</v>
          </cell>
          <cell r="B207" t="str">
            <v>01LNX00300 - LINE EXT 80% GUARANTEE</v>
          </cell>
          <cell r="C207" t="str">
            <v>AGA</v>
          </cell>
        </row>
        <row r="208">
          <cell r="A208">
            <v>21809</v>
          </cell>
          <cell r="B208" t="str">
            <v>01BULKBSKY - BULK BLUESKY ENERGY</v>
          </cell>
          <cell r="C208" t="str">
            <v>AGA</v>
          </cell>
        </row>
        <row r="209">
          <cell r="A209">
            <v>21132</v>
          </cell>
          <cell r="B209" t="str">
            <v>02PRSV033M-PART REQ SERV</v>
          </cell>
          <cell r="C209">
            <v>33</v>
          </cell>
        </row>
        <row r="210">
          <cell r="A210">
            <v>21812</v>
          </cell>
          <cell r="B210" t="str">
            <v>01GNSV0728 - OR GEN SVC DIR ACCESS &gt;30KW</v>
          </cell>
          <cell r="C210">
            <v>728</v>
          </cell>
        </row>
        <row r="211">
          <cell r="A211">
            <v>21813</v>
          </cell>
          <cell r="B211" t="str">
            <v>01GNSV0730 -OR GEN SVC DIR ACCESS &gt;200KW</v>
          </cell>
          <cell r="C211">
            <v>730</v>
          </cell>
        </row>
        <row r="212">
          <cell r="A212">
            <v>21814</v>
          </cell>
          <cell r="B212" t="str">
            <v>01GNSV0748 LG GEN SVC DIR ACCESS 1000KW+</v>
          </cell>
          <cell r="C212">
            <v>748</v>
          </cell>
        </row>
        <row r="213">
          <cell r="A213">
            <v>21817</v>
          </cell>
          <cell r="B213" t="str">
            <v>01LGSB0048 - LG GEN SVC &gt; 1000KW (R)</v>
          </cell>
          <cell r="C213">
            <v>48</v>
          </cell>
        </row>
        <row r="214">
          <cell r="A214">
            <v>21829</v>
          </cell>
          <cell r="B214" t="str">
            <v>01NMT28135 - OR NET MTR, GEN, &gt; 30 kW</v>
          </cell>
          <cell r="C214">
            <v>28</v>
          </cell>
        </row>
        <row r="215">
          <cell r="A215">
            <v>21851</v>
          </cell>
          <cell r="B215" t="str">
            <v>ALL NON-RES BLUE SKY</v>
          </cell>
          <cell r="C215" t="str">
            <v>AGA</v>
          </cell>
        </row>
        <row r="216">
          <cell r="A216">
            <v>21852</v>
          </cell>
          <cell r="B216" t="str">
            <v>ALL BLUE SKY RES</v>
          </cell>
          <cell r="C216" t="str">
            <v>AGA</v>
          </cell>
        </row>
        <row r="217">
          <cell r="A217">
            <v>21853</v>
          </cell>
          <cell r="B217" t="str">
            <v>301119 - UNBILLED REV - UNCOLLECTIBLE</v>
          </cell>
          <cell r="C217" t="str">
            <v>AGA</v>
          </cell>
        </row>
        <row r="218">
          <cell r="A218">
            <v>21834</v>
          </cell>
          <cell r="B218" t="str">
            <v>01FXRENEWN - OR NON-RES FIXED RENEWABLE</v>
          </cell>
          <cell r="C218" t="str">
            <v>AGA</v>
          </cell>
        </row>
        <row r="219">
          <cell r="A219">
            <v>21835</v>
          </cell>
          <cell r="B219" t="str">
            <v>01FXRENEWR - OR RES FIXED RENEWABLE</v>
          </cell>
          <cell r="C219" t="str">
            <v>AGA</v>
          </cell>
        </row>
        <row r="220">
          <cell r="A220">
            <v>21836</v>
          </cell>
          <cell r="B220" t="str">
            <v>02BLSKY01N - WA BLUESKY ENERGY NON-RES</v>
          </cell>
          <cell r="C220" t="str">
            <v>AGA</v>
          </cell>
        </row>
        <row r="221">
          <cell r="A221">
            <v>21837</v>
          </cell>
          <cell r="B221" t="str">
            <v>02BLSKY01R - WA BLUE SKY ENERGY RES</v>
          </cell>
          <cell r="C221" t="str">
            <v>AGA</v>
          </cell>
        </row>
        <row r="222">
          <cell r="A222">
            <v>21846</v>
          </cell>
          <cell r="B222" t="str">
            <v>01BULKBSKY - OR BKSY BULK PRICING</v>
          </cell>
          <cell r="C222" t="str">
            <v>AGA</v>
          </cell>
        </row>
        <row r="223">
          <cell r="A223">
            <v>21849</v>
          </cell>
          <cell r="B223" t="str">
            <v>01BLSKY01N - OR BLUE SKY NON-RES</v>
          </cell>
          <cell r="C223" t="str">
            <v>AGA</v>
          </cell>
        </row>
        <row r="224">
          <cell r="A224">
            <v>21859</v>
          </cell>
          <cell r="B224" t="str">
            <v>01LGSV028M - OR LGSV, &lt;1000 kW, Manual</v>
          </cell>
          <cell r="C224">
            <v>28</v>
          </cell>
        </row>
        <row r="225">
          <cell r="A225">
            <v>21860</v>
          </cell>
          <cell r="B225" t="str">
            <v>02NMT24135, Net metering, WA</v>
          </cell>
          <cell r="C225">
            <v>24</v>
          </cell>
        </row>
        <row r="226">
          <cell r="A226">
            <v>21867</v>
          </cell>
          <cell r="B226" t="str">
            <v>01LNX00312 - OR IRG LINE EXT</v>
          </cell>
          <cell r="C226" t="str">
            <v>AGA</v>
          </cell>
        </row>
        <row r="227">
          <cell r="A227">
            <v>21869</v>
          </cell>
          <cell r="B227" t="str">
            <v>02LGSB048T - WA GEN SRVC, NO BPA</v>
          </cell>
          <cell r="C227" t="str">
            <v>48T</v>
          </cell>
        </row>
        <row r="228">
          <cell r="A228">
            <v>20153</v>
          </cell>
          <cell r="B228" t="str">
            <v>01UPPL000N-BASE SCH FPACI</v>
          </cell>
          <cell r="C228" t="str">
            <v>AGA</v>
          </cell>
        </row>
        <row r="229">
          <cell r="A229">
            <v>21883</v>
          </cell>
          <cell r="B229" t="str">
            <v>01COSTL030-COST-BASED SUPPLY SVC,SEC DEL</v>
          </cell>
          <cell r="C229">
            <v>30</v>
          </cell>
        </row>
        <row r="230">
          <cell r="A230">
            <v>21884</v>
          </cell>
          <cell r="B230" t="str">
            <v>01LGSV0030-3P,DEMAND,VAR,SECONDARY DEL</v>
          </cell>
          <cell r="C230">
            <v>30</v>
          </cell>
        </row>
        <row r="231">
          <cell r="A231">
            <v>11182</v>
          </cell>
          <cell r="B231" t="str">
            <v>ACQUISITION COMMITMENT-WEST VALLEY LEASE</v>
          </cell>
          <cell r="C231" t="str">
            <v>AGA</v>
          </cell>
        </row>
        <row r="232">
          <cell r="A232">
            <v>11183</v>
          </cell>
          <cell r="B232" t="str">
            <v>ACQUISITION COMMITMENT-A and G CREDIT</v>
          </cell>
          <cell r="C232" t="str">
            <v>AGA</v>
          </cell>
        </row>
        <row r="233">
          <cell r="A233">
            <v>21892</v>
          </cell>
          <cell r="B233" t="str">
            <v>02GNSB0024-WA GEN SRVC DO</v>
          </cell>
          <cell r="C233">
            <v>24</v>
          </cell>
        </row>
        <row r="234">
          <cell r="A234">
            <v>21894</v>
          </cell>
          <cell r="B234" t="str">
            <v>02GNSB24FP-WA GEN SVC SEASONAL</v>
          </cell>
          <cell r="C234">
            <v>24</v>
          </cell>
        </row>
        <row r="235">
          <cell r="A235">
            <v>21896</v>
          </cell>
          <cell r="B235" t="str">
            <v>02LGSB0036-LRG GEN SVC IRG</v>
          </cell>
          <cell r="C235">
            <v>36</v>
          </cell>
        </row>
        <row r="236">
          <cell r="A236">
            <v>21898</v>
          </cell>
          <cell r="B236" t="str">
            <v>02OALTB15N-WA OUTD AR LGT NR</v>
          </cell>
          <cell r="C236">
            <v>15</v>
          </cell>
        </row>
        <row r="237">
          <cell r="A237">
            <v>21900</v>
          </cell>
          <cell r="B237" t="str">
            <v>02OALTB15R-WA OUTD AR LGT RES</v>
          </cell>
          <cell r="C237">
            <v>15</v>
          </cell>
        </row>
        <row r="238">
          <cell r="A238">
            <v>21902</v>
          </cell>
          <cell r="B238" t="str">
            <v>02GNSB024F-GEN SRVC DOM/F</v>
          </cell>
          <cell r="C238">
            <v>24</v>
          </cell>
        </row>
        <row r="239">
          <cell r="A239">
            <v>21919</v>
          </cell>
          <cell r="B239" t="str">
            <v>01CUSL053E-STR LGT SVC</v>
          </cell>
          <cell r="C239">
            <v>53</v>
          </cell>
        </row>
        <row r="240">
          <cell r="A240">
            <v>21918</v>
          </cell>
          <cell r="B240" t="str">
            <v>01LNX00310-LINE EXTENSION CONTRACT</v>
          </cell>
          <cell r="C240" t="str">
            <v>AGA</v>
          </cell>
        </row>
        <row r="241">
          <cell r="A241">
            <v>11194</v>
          </cell>
          <cell r="B241" t="str">
            <v>OR SB408 RECOVERY</v>
          </cell>
          <cell r="C241" t="str">
            <v>AGA</v>
          </cell>
        </row>
        <row r="242">
          <cell r="A242">
            <v>21921</v>
          </cell>
          <cell r="B242" t="str">
            <v>02LNX00311 - LINE EXT 80% GUARANTEE</v>
          </cell>
          <cell r="C242" t="str">
            <v>AGA</v>
          </cell>
        </row>
        <row r="243">
          <cell r="A243">
            <v>21931</v>
          </cell>
          <cell r="B243" t="str">
            <v>02LNX00310 - IRG, 80% ANNUAL MIN + 80%</v>
          </cell>
          <cell r="C243" t="str">
            <v>AGA</v>
          </cell>
        </row>
        <row r="244">
          <cell r="A244">
            <v>21932</v>
          </cell>
          <cell r="B244" t="str">
            <v>02LNX00312 - WA IRG LINE EXT</v>
          </cell>
          <cell r="C244" t="str">
            <v>AGA</v>
          </cell>
        </row>
        <row r="245">
          <cell r="A245">
            <v>11206</v>
          </cell>
          <cell r="B245" t="str">
            <v>OR SB 838 RECOVERY</v>
          </cell>
          <cell r="C245" t="str">
            <v>AGA</v>
          </cell>
        </row>
        <row r="246">
          <cell r="A246">
            <v>21935</v>
          </cell>
          <cell r="B246" t="str">
            <v>02NETMT135 - WA RES NET METERING</v>
          </cell>
          <cell r="C246">
            <v>16</v>
          </cell>
        </row>
        <row r="247">
          <cell r="A247">
            <v>21941</v>
          </cell>
          <cell r="B247" t="str">
            <v>01NMT30135 - OR NET MTR, GEN, &gt; 200 kW</v>
          </cell>
          <cell r="C247">
            <v>30</v>
          </cell>
        </row>
        <row r="248">
          <cell r="A248">
            <v>11212</v>
          </cell>
          <cell r="B248" t="str">
            <v>OR GAIN ON SALE OF ASSET</v>
          </cell>
          <cell r="C248" t="str">
            <v>AGA</v>
          </cell>
        </row>
        <row r="249">
          <cell r="A249">
            <v>21959</v>
          </cell>
          <cell r="B249" t="str">
            <v>02NMT36135-WA NET METER LRG SVC &lt; 1000KW</v>
          </cell>
          <cell r="C249">
            <v>36</v>
          </cell>
        </row>
        <row r="250">
          <cell r="A250">
            <v>21960</v>
          </cell>
          <cell r="B250" t="str">
            <v>01NMT33135 - OR NET MTR - PROJECT LAND</v>
          </cell>
          <cell r="C250">
            <v>33</v>
          </cell>
        </row>
        <row r="251">
          <cell r="A251">
            <v>11216</v>
          </cell>
          <cell r="B251" t="str">
            <v>WASHINGTON - CHEHALIS DEFERRAL</v>
          </cell>
          <cell r="C251" t="str">
            <v>AGA</v>
          </cell>
        </row>
        <row r="252">
          <cell r="A252">
            <v>11218</v>
          </cell>
          <cell r="B252" t="str">
            <v>301461-IRRIGATION DEMAND CHARGE ACCRUAL</v>
          </cell>
          <cell r="C252" t="str">
            <v>AGA</v>
          </cell>
        </row>
        <row r="253">
          <cell r="A253">
            <v>11220</v>
          </cell>
          <cell r="B253" t="str">
            <v>REVENUE_ACCOUNTING ADJUSTMENTS</v>
          </cell>
          <cell r="C253" t="str">
            <v>AGA</v>
          </cell>
        </row>
        <row r="254">
          <cell r="A254">
            <v>21970</v>
          </cell>
          <cell r="B254" t="str">
            <v>01NMTOU135-TOU NET METERING</v>
          </cell>
          <cell r="C254" t="str">
            <v>4&amp;5</v>
          </cell>
        </row>
        <row r="255">
          <cell r="A255">
            <v>21972</v>
          </cell>
          <cell r="B255" t="str">
            <v>01COST004T-RES TOU ENERGY SUPPLY SVC</v>
          </cell>
          <cell r="C255" t="str">
            <v>4&amp;5</v>
          </cell>
        </row>
        <row r="256">
          <cell r="A256">
            <v>21968</v>
          </cell>
          <cell r="B256" t="str">
            <v>01LNX00314 - LINE EXT 60% GUARANTEE</v>
          </cell>
          <cell r="C256" t="str">
            <v>AGA</v>
          </cell>
        </row>
        <row r="257">
          <cell r="A257">
            <v>21978</v>
          </cell>
          <cell r="B257" t="str">
            <v>01VIR04136-OR RES VOLUME INCENTIVE</v>
          </cell>
          <cell r="C257" t="str">
            <v>4&amp;5</v>
          </cell>
        </row>
        <row r="258">
          <cell r="A258">
            <v>21980</v>
          </cell>
          <cell r="B258" t="str">
            <v>01VIR28136-OR VOLUME INCENTIVE &gt; 30 KW</v>
          </cell>
          <cell r="C258">
            <v>28</v>
          </cell>
        </row>
        <row r="259">
          <cell r="A259">
            <v>11215</v>
          </cell>
          <cell r="B259" t="str">
            <v>REVENUE ADJUSTMENT - DEFERRED NPC</v>
          </cell>
          <cell r="C259" t="str">
            <v>AGA</v>
          </cell>
        </row>
        <row r="260">
          <cell r="A260">
            <v>11218</v>
          </cell>
          <cell r="B260" t="str">
            <v>301461-IRRIGATION DEMAND CHARGE ACCRUAL</v>
          </cell>
          <cell r="C260" t="str">
            <v>AGA</v>
          </cell>
        </row>
        <row r="261">
          <cell r="A261">
            <v>20551</v>
          </cell>
          <cell r="B261" t="str">
            <v>06APSV0020-AG PMP SRVC</v>
          </cell>
          <cell r="C261" t="str">
            <v>PA20</v>
          </cell>
        </row>
        <row r="262">
          <cell r="A262">
            <v>20569</v>
          </cell>
          <cell r="B262" t="str">
            <v>06CHCK000N-CA NRES CHECK</v>
          </cell>
          <cell r="C262" t="str">
            <v>AGA</v>
          </cell>
        </row>
        <row r="263">
          <cell r="A263">
            <v>20570</v>
          </cell>
          <cell r="B263" t="str">
            <v>06CHCK000R-CA RES CHECK M</v>
          </cell>
          <cell r="C263" t="str">
            <v>AGA</v>
          </cell>
        </row>
        <row r="264">
          <cell r="A264">
            <v>20575</v>
          </cell>
          <cell r="B264" t="str">
            <v>06CUSL053F-SPECIAL CUST O</v>
          </cell>
          <cell r="C264" t="str">
            <v>LS53</v>
          </cell>
        </row>
        <row r="265">
          <cell r="A265">
            <v>20576</v>
          </cell>
          <cell r="B265" t="str">
            <v>06CUSL058F-CUST OWND STR</v>
          </cell>
          <cell r="C265" t="str">
            <v>LS58</v>
          </cell>
        </row>
        <row r="266">
          <cell r="A266">
            <v>20579</v>
          </cell>
          <cell r="B266" t="str">
            <v>06GNSV0A32-GEN SRVC-20 KW</v>
          </cell>
          <cell r="C266" t="str">
            <v>A32</v>
          </cell>
        </row>
        <row r="267">
          <cell r="A267">
            <v>20580</v>
          </cell>
          <cell r="B267" t="str">
            <v>06GNSV0025-CA GEN SRVC</v>
          </cell>
          <cell r="C267" t="str">
            <v>A25</v>
          </cell>
        </row>
        <row r="268">
          <cell r="A268">
            <v>20581</v>
          </cell>
          <cell r="B268" t="str">
            <v>06GNSV025F-GEN SRVC-&lt; 20</v>
          </cell>
          <cell r="C268" t="str">
            <v>A25</v>
          </cell>
        </row>
        <row r="269">
          <cell r="A269">
            <v>20585</v>
          </cell>
          <cell r="B269" t="str">
            <v>06HPSV0051-HI PRESSURE SO</v>
          </cell>
          <cell r="C269" t="str">
            <v>LS51</v>
          </cell>
        </row>
        <row r="270">
          <cell r="A270">
            <v>20590</v>
          </cell>
          <cell r="B270" t="str">
            <v>06LGSV0A36-LRG GEN SRVC-O</v>
          </cell>
          <cell r="C270" t="str">
            <v>A36</v>
          </cell>
        </row>
        <row r="271">
          <cell r="A271">
            <v>20595</v>
          </cell>
          <cell r="B271" t="str">
            <v>06LNX00102-LINE EXT 80% G</v>
          </cell>
          <cell r="C271" t="str">
            <v>AGA</v>
          </cell>
        </row>
        <row r="272">
          <cell r="A272">
            <v>20596</v>
          </cell>
          <cell r="B272" t="str">
            <v>06LNX00102-LINE EXT 80% G</v>
          </cell>
          <cell r="C272" t="str">
            <v>AGA</v>
          </cell>
        </row>
        <row r="273">
          <cell r="A273">
            <v>20602</v>
          </cell>
          <cell r="B273" t="str">
            <v>06LNX00105-CNTRCT $ MIN G</v>
          </cell>
          <cell r="C273" t="str">
            <v>AGA</v>
          </cell>
        </row>
        <row r="274">
          <cell r="A274">
            <v>20605</v>
          </cell>
          <cell r="B274" t="str">
            <v>06LNX00109-REF/NREF ADV +</v>
          </cell>
          <cell r="C274" t="str">
            <v>AGA</v>
          </cell>
        </row>
        <row r="275">
          <cell r="A275">
            <v>20606</v>
          </cell>
          <cell r="B275" t="str">
            <v>06LNX00109-REF/NREF ADV +</v>
          </cell>
          <cell r="C275" t="str">
            <v>AGA</v>
          </cell>
        </row>
        <row r="276">
          <cell r="A276">
            <v>20607</v>
          </cell>
          <cell r="B276" t="str">
            <v>06LNX00110-REF/NREF ADV +</v>
          </cell>
          <cell r="C276" t="str">
            <v>AGA</v>
          </cell>
        </row>
        <row r="277">
          <cell r="A277">
            <v>20620</v>
          </cell>
          <cell r="B277" t="str">
            <v>06OALT015N-OUTD AR LGT SR</v>
          </cell>
          <cell r="C277" t="str">
            <v>OL15</v>
          </cell>
        </row>
        <row r="278">
          <cell r="A278">
            <v>20621</v>
          </cell>
          <cell r="B278" t="str">
            <v>06OALT015R-OUTD AR LGT SR</v>
          </cell>
          <cell r="C278" t="str">
            <v>OL15</v>
          </cell>
        </row>
        <row r="279">
          <cell r="A279">
            <v>20625</v>
          </cell>
          <cell r="B279" t="str">
            <v>06RCFL0042-AIRWAY &amp; ATHLE</v>
          </cell>
          <cell r="C279" t="str">
            <v>OL42</v>
          </cell>
        </row>
        <row r="280">
          <cell r="A280">
            <v>20630</v>
          </cell>
          <cell r="B280" t="str">
            <v>06RESDDL06-CA LOW INCOME</v>
          </cell>
          <cell r="C280" t="str">
            <v>DL6</v>
          </cell>
        </row>
        <row r="281">
          <cell r="A281">
            <v>20637</v>
          </cell>
          <cell r="B281" t="str">
            <v>06RESD000D-RES SRVC</v>
          </cell>
          <cell r="C281" t="str">
            <v>D</v>
          </cell>
        </row>
        <row r="282">
          <cell r="A282">
            <v>20647</v>
          </cell>
          <cell r="B282" t="str">
            <v>06WHSV0031-COMM WTR HEATI</v>
          </cell>
          <cell r="C282" t="str">
            <v>AWH31</v>
          </cell>
        </row>
        <row r="283">
          <cell r="A283">
            <v>21142</v>
          </cell>
          <cell r="B283" t="str">
            <v>06LGSV048T-LRG GEN SERV</v>
          </cell>
          <cell r="C283" t="str">
            <v>AT48</v>
          </cell>
        </row>
        <row r="284">
          <cell r="A284">
            <v>21145</v>
          </cell>
          <cell r="B284" t="str">
            <v>06RESDDM9M-MULTI FAMILY</v>
          </cell>
          <cell r="C284" t="str">
            <v>DM9</v>
          </cell>
        </row>
        <row r="285">
          <cell r="A285">
            <v>21146</v>
          </cell>
          <cell r="B285" t="str">
            <v>06RESDDS8M-MULT FAM SBMET</v>
          </cell>
          <cell r="C285" t="str">
            <v>DS8</v>
          </cell>
        </row>
        <row r="286">
          <cell r="A286">
            <v>21158</v>
          </cell>
          <cell r="B286" t="str">
            <v>06USBR0040-KLAM IRG ONPRJ</v>
          </cell>
          <cell r="C286" t="str">
            <v>PA20</v>
          </cell>
        </row>
        <row r="287">
          <cell r="A287">
            <v>21774</v>
          </cell>
          <cell r="B287" t="str">
            <v>06NETMT135 - CA RES NET METERING</v>
          </cell>
          <cell r="C287" t="str">
            <v>D</v>
          </cell>
        </row>
        <row r="288">
          <cell r="A288">
            <v>21853</v>
          </cell>
          <cell r="B288" t="str">
            <v>301119 - UNBILLED REV - UNCOLLECTIBLE</v>
          </cell>
          <cell r="C288" t="str">
            <v>AGA</v>
          </cell>
        </row>
        <row r="289">
          <cell r="A289">
            <v>21855</v>
          </cell>
          <cell r="B289" t="str">
            <v>06RESD00DN - CA RES SRVC - DEL NORTE CTY</v>
          </cell>
          <cell r="C289" t="str">
            <v>D</v>
          </cell>
        </row>
        <row r="290">
          <cell r="A290">
            <v>21882</v>
          </cell>
          <cell r="B290" t="str">
            <v>06LNX00300 - 80% MONTHLY MIN GUAR + 80%</v>
          </cell>
          <cell r="C290" t="str">
            <v>AGA</v>
          </cell>
        </row>
        <row r="291">
          <cell r="A291">
            <v>21936</v>
          </cell>
          <cell r="B291" t="str">
            <v>21936-06NMT25135-CA GEN SVC NET MTR&lt;20KW</v>
          </cell>
          <cell r="C291" t="str">
            <v>A25</v>
          </cell>
        </row>
        <row r="292">
          <cell r="A292">
            <v>21937</v>
          </cell>
          <cell r="B292" t="str">
            <v>21937-06NMT32135-CA GEN SVC NET MTR&gt;20KW</v>
          </cell>
          <cell r="C292" t="str">
            <v>A32</v>
          </cell>
        </row>
        <row r="293">
          <cell r="A293">
            <v>21938</v>
          </cell>
          <cell r="B293" t="str">
            <v>06LNX00311 - LINE EXT 80% GUARANTEE</v>
          </cell>
          <cell r="C293" t="str">
            <v>AGA</v>
          </cell>
        </row>
        <row r="294">
          <cell r="A294">
            <v>21962</v>
          </cell>
          <cell r="B294" t="str">
            <v>06NMT36135-CA GEN SVC NET MTR-&gt;100 KW</v>
          </cell>
          <cell r="C294" t="str">
            <v>A36</v>
          </cell>
        </row>
        <row r="295">
          <cell r="A295">
            <v>29001</v>
          </cell>
          <cell r="B295" t="str">
            <v>CUSTOMER COUNT - REGULAR</v>
          </cell>
          <cell r="C295" t="str">
            <v>AGA</v>
          </cell>
        </row>
        <row r="296">
          <cell r="A296">
            <v>29003</v>
          </cell>
          <cell r="B296" t="str">
            <v>CUSTOMER CNT - IRRIGATION</v>
          </cell>
          <cell r="C296" t="str">
            <v>AGA</v>
          </cell>
        </row>
        <row r="297">
          <cell r="A297">
            <v>21979</v>
          </cell>
          <cell r="B297" t="str">
            <v>01VIR23136-OR VOLUME INCENTIVE &lt;= 30 KW</v>
          </cell>
          <cell r="C297">
            <v>23</v>
          </cell>
        </row>
        <row r="298">
          <cell r="A298">
            <v>21969</v>
          </cell>
          <cell r="B298" t="str">
            <v>01LEDSL055-OR LED PILOT STREET LIGHTING</v>
          </cell>
          <cell r="C298" t="str">
            <v>51 / 55</v>
          </cell>
        </row>
        <row r="299">
          <cell r="A299">
            <v>21965</v>
          </cell>
          <cell r="B299" t="str">
            <v>06RESD0DM9 - MULTI FAMILY</v>
          </cell>
          <cell r="C299" t="str">
            <v>DM9</v>
          </cell>
        </row>
        <row r="300">
          <cell r="A300">
            <v>21977</v>
          </cell>
          <cell r="B300" t="str">
            <v>06RESDDS8M-MULT FAM SBMET</v>
          </cell>
          <cell r="C300" t="str">
            <v>DS8</v>
          </cell>
        </row>
        <row r="301">
          <cell r="A301">
            <v>21983</v>
          </cell>
          <cell r="B301" t="str">
            <v>06WHS31025-COM WATER HEATING SVC</v>
          </cell>
          <cell r="C301" t="str">
            <v>A25</v>
          </cell>
        </row>
        <row r="302">
          <cell r="A302">
            <v>21933</v>
          </cell>
          <cell r="B302" t="str">
            <v>06LNX00312 - CA IRG LINE EXT</v>
          </cell>
          <cell r="C302" t="str">
            <v>AGA</v>
          </cell>
        </row>
        <row r="303">
          <cell r="A303">
            <v>21984</v>
          </cell>
          <cell r="B303" t="str">
            <v>01VIR33136-OR VOL INCENTIVE USB CONTRACT</v>
          </cell>
          <cell r="C303">
            <v>33</v>
          </cell>
        </row>
        <row r="304">
          <cell r="A304">
            <v>21987</v>
          </cell>
          <cell r="B304" t="str">
            <v>01NMT48135-NET METERING GEN SVC =&gt; 1000</v>
          </cell>
          <cell r="C304">
            <v>48</v>
          </cell>
        </row>
        <row r="305">
          <cell r="A305">
            <v>21988</v>
          </cell>
          <cell r="B305" t="str">
            <v>01VIR30136-OR VOLUME INCENTIVE &gt; 200 kW</v>
          </cell>
          <cell r="C305">
            <v>30</v>
          </cell>
        </row>
        <row r="306">
          <cell r="A306">
            <v>11195</v>
          </cell>
          <cell r="B306" t="str">
            <v>CA ALT RATE FOR ENERGY (CARE) PRGM</v>
          </cell>
          <cell r="C306" t="str">
            <v>AGA</v>
          </cell>
        </row>
        <row r="307">
          <cell r="A307">
            <v>20608</v>
          </cell>
          <cell r="B307" t="str">
            <v>06LNX00110-REF/NREF ADV +</v>
          </cell>
          <cell r="C307" t="str">
            <v>AGA</v>
          </cell>
        </row>
        <row r="308">
          <cell r="A308">
            <v>21946</v>
          </cell>
          <cell r="B308" t="str">
            <v>06LNX00310 - IRG, 80% ANNUAL MIN + 80%</v>
          </cell>
          <cell r="C308" t="str">
            <v>AGA</v>
          </cell>
        </row>
        <row r="309">
          <cell r="A309">
            <v>20303</v>
          </cell>
          <cell r="B309" t="str">
            <v>02UPPL000R-BASE SCH FALL</v>
          </cell>
          <cell r="C309" t="str">
            <v>AGA</v>
          </cell>
        </row>
        <row r="310">
          <cell r="A310">
            <v>20597</v>
          </cell>
          <cell r="B310" t="str">
            <v>06LNX00103-LINE EXT 80% G</v>
          </cell>
          <cell r="C310" t="str">
            <v>AGA</v>
          </cell>
        </row>
        <row r="311">
          <cell r="A311">
            <v>21992</v>
          </cell>
          <cell r="B311" t="str">
            <v>01VIR41136-OR VOLUME INCENTIVE-AGRI PUMP</v>
          </cell>
          <cell r="C311">
            <v>41</v>
          </cell>
        </row>
        <row r="312">
          <cell r="A312">
            <v>21997</v>
          </cell>
          <cell r="B312" t="str">
            <v>01OALTB15N-OR OUTD AR LGT NR</v>
          </cell>
          <cell r="C312">
            <v>15</v>
          </cell>
        </row>
        <row r="313">
          <cell r="A313">
            <v>21998</v>
          </cell>
          <cell r="B313" t="str">
            <v>01OALTB15R-OR OUTD AR LGT RES</v>
          </cell>
          <cell r="C313">
            <v>15</v>
          </cell>
        </row>
        <row r="314">
          <cell r="A314">
            <v>11234</v>
          </cell>
          <cell r="B314" t="str">
            <v>OTHER REVENUE ADJ - DEFERRAL</v>
          </cell>
          <cell r="C314" t="str">
            <v>AGA</v>
          </cell>
        </row>
        <row r="315">
          <cell r="A315">
            <v>11235</v>
          </cell>
          <cell r="B315" t="str">
            <v>OTHER REVENUE ADJ - REALIZED</v>
          </cell>
          <cell r="C315" t="str">
            <v>AGA</v>
          </cell>
        </row>
        <row r="316">
          <cell r="A316">
            <v>22003</v>
          </cell>
          <cell r="B316" t="str">
            <v>01VIR48136-OR VOLUME INCENTIVE &gt; 1000 KW</v>
          </cell>
          <cell r="C316">
            <v>48</v>
          </cell>
        </row>
        <row r="317">
          <cell r="A317">
            <v>22005</v>
          </cell>
          <cell r="B317" t="str">
            <v>01RGNSB023-SMALL GENERAL SVC-RES</v>
          </cell>
          <cell r="C317">
            <v>23</v>
          </cell>
        </row>
        <row r="318">
          <cell r="A318">
            <v>22008</v>
          </cell>
          <cell r="B318" t="str">
            <v>02RGNSB024-WA SMALL GENERAL SVC-RES</v>
          </cell>
          <cell r="C318">
            <v>24</v>
          </cell>
        </row>
        <row r="319">
          <cell r="A319">
            <v>22010</v>
          </cell>
          <cell r="B319" t="str">
            <v>06RGNSV025-CA SMALL GENERAL SVC-RES</v>
          </cell>
          <cell r="C319" t="str">
            <v>A25</v>
          </cell>
        </row>
        <row r="320">
          <cell r="A320">
            <v>20598</v>
          </cell>
          <cell r="B320" t="str">
            <v>06LNX00103-LINE EXT 80% G</v>
          </cell>
          <cell r="C320" t="str">
            <v>AGA</v>
          </cell>
        </row>
        <row r="321">
          <cell r="A321">
            <v>22014</v>
          </cell>
          <cell r="B321" t="str">
            <v>01COSTR023, OR RES GEN SRV, COST BASED</v>
          </cell>
          <cell r="C321">
            <v>23</v>
          </cell>
        </row>
        <row r="322">
          <cell r="A322">
            <v>11244</v>
          </cell>
          <cell r="B322" t="str">
            <v>301170-DSM REVENUE-RESIDENTIAL</v>
          </cell>
          <cell r="C322" t="str">
            <v>AGA</v>
          </cell>
        </row>
        <row r="323">
          <cell r="A323">
            <v>11246</v>
          </cell>
          <cell r="B323" t="str">
            <v>301180-BLUE SKY REVENUE-RESIDENTIAL</v>
          </cell>
          <cell r="C323" t="str">
            <v>AGA</v>
          </cell>
        </row>
        <row r="324">
          <cell r="A324">
            <v>11247</v>
          </cell>
          <cell r="B324" t="str">
            <v>301270-DSM REVENUE-COMMERCIAL</v>
          </cell>
          <cell r="C324" t="str">
            <v>AGA</v>
          </cell>
        </row>
        <row r="325">
          <cell r="A325">
            <v>11251</v>
          </cell>
          <cell r="B325" t="str">
            <v>301280-BLUE SKY REVENUE-COMMERCIAL</v>
          </cell>
          <cell r="C325" t="str">
            <v>AGA</v>
          </cell>
        </row>
        <row r="326">
          <cell r="A326">
            <v>11252</v>
          </cell>
          <cell r="B326" t="str">
            <v>301370-DSM REVENUE-INDUSTRIAL</v>
          </cell>
          <cell r="C326" t="str">
            <v>AGA</v>
          </cell>
        </row>
        <row r="327">
          <cell r="A327">
            <v>11256</v>
          </cell>
          <cell r="B327" t="str">
            <v>301380-BLUE SKY REVENUE-INDUSTRIAL</v>
          </cell>
          <cell r="C327" t="str">
            <v>AGA</v>
          </cell>
        </row>
        <row r="328">
          <cell r="A328">
            <v>11257</v>
          </cell>
          <cell r="B328" t="str">
            <v>301470-DSM REVENUE-IRRIGATION</v>
          </cell>
          <cell r="C328" t="str">
            <v>AGA</v>
          </cell>
        </row>
        <row r="329">
          <cell r="A329">
            <v>11260</v>
          </cell>
          <cell r="B329" t="str">
            <v>301670-DSM REVENUE-PSHL</v>
          </cell>
          <cell r="C329" t="str">
            <v>AGA</v>
          </cell>
        </row>
        <row r="330">
          <cell r="A330">
            <v>22019</v>
          </cell>
          <cell r="B330" t="str">
            <v>01RENWR023-RENEW USAGE SPLY SVC-GEN SVC</v>
          </cell>
          <cell r="C330">
            <v>23</v>
          </cell>
        </row>
        <row r="331">
          <cell r="A331">
            <v>11259</v>
          </cell>
          <cell r="B331" t="str">
            <v>301480-BLUE SKY REVENUE-IRRIGATION</v>
          </cell>
          <cell r="C331" t="str">
            <v>AGA</v>
          </cell>
        </row>
        <row r="332">
          <cell r="A332">
            <v>22020</v>
          </cell>
          <cell r="B332" t="str">
            <v>01HABTR023-RES GEN SVC HABITAT BLND</v>
          </cell>
          <cell r="C332">
            <v>23</v>
          </cell>
        </row>
        <row r="333">
          <cell r="A333">
            <v>11277</v>
          </cell>
          <cell r="B333" t="str">
            <v>367680-REVENUE ADJ PROPERTY INSUR-COM</v>
          </cell>
          <cell r="C333" t="str">
            <v>AGA</v>
          </cell>
        </row>
        <row r="334">
          <cell r="A334">
            <v>11278</v>
          </cell>
          <cell r="B334" t="str">
            <v>367780-REVENUE ADJ PROPERTY INSUR-IND</v>
          </cell>
          <cell r="C334" t="str">
            <v>AGA</v>
          </cell>
        </row>
        <row r="335">
          <cell r="A335">
            <v>11276</v>
          </cell>
          <cell r="B335" t="str">
            <v>367580-REVENUE ADJ PROPERTY INSUR-RES</v>
          </cell>
          <cell r="C335" t="str">
            <v>AGA</v>
          </cell>
        </row>
        <row r="336">
          <cell r="A336">
            <v>20646</v>
          </cell>
          <cell r="B336" t="str">
            <v>06UPPL000R-BASE SCH FALL</v>
          </cell>
          <cell r="C336" t="str">
            <v>AGA</v>
          </cell>
        </row>
        <row r="337">
          <cell r="A337">
            <v>22022</v>
          </cell>
          <cell r="B337" t="str">
            <v>06NMT20135-AGRICULTURAL PUMP-NET METER</v>
          </cell>
          <cell r="C337" t="str">
            <v>PA20</v>
          </cell>
        </row>
        <row r="338">
          <cell r="A338">
            <v>21665</v>
          </cell>
          <cell r="B338" t="str">
            <v>01STDAY048 - 01LGNSV048</v>
          </cell>
          <cell r="C338">
            <v>48</v>
          </cell>
        </row>
        <row r="339">
          <cell r="A339">
            <v>11286</v>
          </cell>
          <cell r="B339" t="str">
            <v>SOLAR FEED-IN REVENUE</v>
          </cell>
          <cell r="C339" t="str">
            <v>AGA</v>
          </cell>
        </row>
        <row r="340">
          <cell r="A340">
            <v>20848</v>
          </cell>
          <cell r="B340" t="str">
            <v>08CFR00001-MTH FACILITY S</v>
          </cell>
          <cell r="C340" t="str">
            <v>AGA</v>
          </cell>
        </row>
        <row r="341">
          <cell r="A341">
            <v>20864</v>
          </cell>
          <cell r="B341" t="str">
            <v>08CHCK000R-UT RES CHECK M</v>
          </cell>
          <cell r="C341" t="str">
            <v>AGA</v>
          </cell>
        </row>
        <row r="342">
          <cell r="A342">
            <v>20948</v>
          </cell>
          <cell r="B342" t="str">
            <v>08OALT007R-SECURITY AR LG</v>
          </cell>
          <cell r="C342">
            <v>7</v>
          </cell>
        </row>
        <row r="343">
          <cell r="A343">
            <v>20957</v>
          </cell>
          <cell r="B343" t="str">
            <v>08RESD0001-RES SRVC</v>
          </cell>
          <cell r="C343">
            <v>1</v>
          </cell>
        </row>
        <row r="344">
          <cell r="A344">
            <v>20958</v>
          </cell>
          <cell r="B344" t="str">
            <v>08RESD0002-RES SRVC-OPTIO</v>
          </cell>
          <cell r="C344">
            <v>2</v>
          </cell>
        </row>
        <row r="345">
          <cell r="A345">
            <v>20970</v>
          </cell>
          <cell r="B345" t="str">
            <v>08UPPL000R-BASE SCH FALL</v>
          </cell>
          <cell r="C345" t="str">
            <v>AGA</v>
          </cell>
        </row>
        <row r="346">
          <cell r="A346">
            <v>21218</v>
          </cell>
          <cell r="B346" t="str">
            <v>08PTLD000R-POST TOP LIGHT</v>
          </cell>
          <cell r="C346" t="str">
            <v>AGA</v>
          </cell>
        </row>
        <row r="347">
          <cell r="A347">
            <v>21354</v>
          </cell>
          <cell r="B347" t="str">
            <v>08LNX00108-ANN COST MTHLY</v>
          </cell>
          <cell r="C347" t="str">
            <v>AGA</v>
          </cell>
        </row>
        <row r="348">
          <cell r="A348">
            <v>21582</v>
          </cell>
          <cell r="B348" t="str">
            <v>08RESD0003-LIFELINE PRGRM</v>
          </cell>
          <cell r="C348">
            <v>3</v>
          </cell>
        </row>
        <row r="349">
          <cell r="A349">
            <v>21584</v>
          </cell>
          <cell r="B349" t="str">
            <v>08LNX00005-MTHLY MIN GUAR</v>
          </cell>
          <cell r="C349" t="str">
            <v>AGA</v>
          </cell>
        </row>
        <row r="350">
          <cell r="A350">
            <v>21588</v>
          </cell>
          <cell r="B350" t="str">
            <v>08LNX00013-80% MNTHLY MIN</v>
          </cell>
          <cell r="C350" t="str">
            <v>AGA</v>
          </cell>
        </row>
        <row r="351">
          <cell r="A351">
            <v>21609</v>
          </cell>
          <cell r="B351" t="str">
            <v>08LNX00001-MTHLY 80% GUAR</v>
          </cell>
          <cell r="C351" t="str">
            <v>AGA</v>
          </cell>
        </row>
        <row r="352">
          <cell r="A352">
            <v>21719</v>
          </cell>
          <cell r="B352" t="str">
            <v>08NETMT135 - Net Metering</v>
          </cell>
          <cell r="C352">
            <v>1</v>
          </cell>
        </row>
        <row r="353">
          <cell r="A353">
            <v>21734</v>
          </cell>
          <cell r="B353" t="str">
            <v>08COOLKPRR - Utah Cool Keeper Program</v>
          </cell>
          <cell r="C353" t="str">
            <v>AGA</v>
          </cell>
        </row>
        <row r="354">
          <cell r="A354">
            <v>21999</v>
          </cell>
          <cell r="B354" t="str">
            <v>08MHTP0006-MOBILE HOME &amp; TRAILER</v>
          </cell>
          <cell r="C354">
            <v>6</v>
          </cell>
        </row>
        <row r="355">
          <cell r="A355">
            <v>22000</v>
          </cell>
          <cell r="B355" t="str">
            <v>08MHTP0023-MOBILE HOME &amp; TRAILER</v>
          </cell>
          <cell r="C355">
            <v>23</v>
          </cell>
        </row>
        <row r="356">
          <cell r="A356">
            <v>22001</v>
          </cell>
          <cell r="B356" t="str">
            <v>08RGNSV006-GEN SRVC-RES</v>
          </cell>
          <cell r="C356">
            <v>6</v>
          </cell>
        </row>
        <row r="357">
          <cell r="A357">
            <v>22002</v>
          </cell>
          <cell r="B357" t="str">
            <v>08RGNSV023-GEN SRVC-RES</v>
          </cell>
          <cell r="C357">
            <v>23</v>
          </cell>
        </row>
        <row r="358">
          <cell r="A358">
            <v>22004</v>
          </cell>
          <cell r="B358" t="str">
            <v>08RNM23135 - UT NET MTR, GEN SVC-RES</v>
          </cell>
          <cell r="C358">
            <v>23</v>
          </cell>
        </row>
        <row r="359">
          <cell r="A359">
            <v>22007</v>
          </cell>
          <cell r="B359" t="str">
            <v>08RGNSV06A-UT SMALL GENERAL SVC-RES-TOU</v>
          </cell>
          <cell r="C359" t="str">
            <v>6A</v>
          </cell>
        </row>
        <row r="360">
          <cell r="A360">
            <v>88</v>
          </cell>
          <cell r="B360" t="str">
            <v>UNBILLED REVENUE</v>
          </cell>
          <cell r="C360" t="str">
            <v>AGA</v>
          </cell>
        </row>
        <row r="361">
          <cell r="A361">
            <v>20868</v>
          </cell>
          <cell r="B361" t="str">
            <v>08EFOP0021-ELEC FURNACE O</v>
          </cell>
          <cell r="C361">
            <v>21</v>
          </cell>
        </row>
        <row r="362">
          <cell r="A362">
            <v>20870</v>
          </cell>
          <cell r="B362" t="str">
            <v>08GNSV0006-GEN SRVC-DISTR</v>
          </cell>
          <cell r="C362">
            <v>6</v>
          </cell>
        </row>
        <row r="363">
          <cell r="A363">
            <v>20871</v>
          </cell>
          <cell r="B363" t="str">
            <v>08GNSV0009-GEN SRVC-HI VO</v>
          </cell>
          <cell r="C363">
            <v>9</v>
          </cell>
        </row>
        <row r="364">
          <cell r="A364">
            <v>20872</v>
          </cell>
          <cell r="B364" t="str">
            <v>08GNSV0023-GEN SRVC-DISTR</v>
          </cell>
          <cell r="C364">
            <v>23</v>
          </cell>
        </row>
        <row r="365">
          <cell r="A365">
            <v>20874</v>
          </cell>
          <cell r="B365" t="str">
            <v>08GNSV006A-GEN SRVC-ENERG</v>
          </cell>
          <cell r="C365" t="str">
            <v>6A</v>
          </cell>
        </row>
        <row r="366">
          <cell r="A366">
            <v>20875</v>
          </cell>
          <cell r="B366" t="str">
            <v>08GNSV006B-GEN SRVC-DEM&amp;</v>
          </cell>
          <cell r="C366" t="str">
            <v>6B</v>
          </cell>
        </row>
        <row r="367">
          <cell r="A367">
            <v>20876</v>
          </cell>
          <cell r="B367" t="str">
            <v>08GNSV009A-GEN SRVC HI VO</v>
          </cell>
          <cell r="C367" t="str">
            <v>9A</v>
          </cell>
        </row>
        <row r="368">
          <cell r="A368">
            <v>20881</v>
          </cell>
          <cell r="B368" t="str">
            <v>08GNSV023F-GEN SRVC FIXED</v>
          </cell>
          <cell r="C368">
            <v>23</v>
          </cell>
        </row>
        <row r="369">
          <cell r="A369">
            <v>20947</v>
          </cell>
          <cell r="B369" t="str">
            <v>08OALT007N-SECURITY AR LG</v>
          </cell>
          <cell r="C369">
            <v>7</v>
          </cell>
        </row>
        <row r="370">
          <cell r="A370">
            <v>20961</v>
          </cell>
          <cell r="B370" t="str">
            <v>08TOSS0015-TRAF &amp;amp; OTHER S</v>
          </cell>
          <cell r="C370" t="str">
            <v>15TOS</v>
          </cell>
        </row>
        <row r="371">
          <cell r="A371">
            <v>20962</v>
          </cell>
          <cell r="B371" t="str">
            <v>08MONL0015-MTR OUTDONIGHT</v>
          </cell>
          <cell r="C371" t="str">
            <v>15MON</v>
          </cell>
        </row>
        <row r="372">
          <cell r="A372">
            <v>21224</v>
          </cell>
          <cell r="B372" t="str">
            <v>08CFR00051-MTH FAC SRVCHG</v>
          </cell>
          <cell r="C372">
            <v>51</v>
          </cell>
        </row>
        <row r="373">
          <cell r="A373">
            <v>21246</v>
          </cell>
          <cell r="B373" t="str">
            <v>08GNSV009M-MANL HIGH VOLT</v>
          </cell>
          <cell r="C373">
            <v>9</v>
          </cell>
        </row>
        <row r="374">
          <cell r="A374">
            <v>21253</v>
          </cell>
          <cell r="B374" t="str">
            <v>08GNSV06AM-MNL ENERGY TOD</v>
          </cell>
          <cell r="C374" t="str">
            <v>6A</v>
          </cell>
        </row>
        <row r="375">
          <cell r="A375">
            <v>21255</v>
          </cell>
          <cell r="B375" t="str">
            <v>08SPCL0001</v>
          </cell>
          <cell r="C375" t="str">
            <v>SPCL1</v>
          </cell>
        </row>
        <row r="376">
          <cell r="A376">
            <v>21256</v>
          </cell>
          <cell r="B376" t="str">
            <v>08SPCL0002</v>
          </cell>
          <cell r="C376" t="str">
            <v>SPCL2</v>
          </cell>
        </row>
        <row r="377">
          <cell r="A377">
            <v>21257</v>
          </cell>
          <cell r="B377" t="str">
            <v>08SPCL0003</v>
          </cell>
          <cell r="C377" t="str">
            <v>SPCL3</v>
          </cell>
        </row>
        <row r="378">
          <cell r="A378">
            <v>21264</v>
          </cell>
          <cell r="B378" t="str">
            <v>08GNSV09AM-MAN TOD HIVOLT</v>
          </cell>
          <cell r="C378" t="str">
            <v>9A</v>
          </cell>
        </row>
        <row r="379">
          <cell r="A379">
            <v>21275</v>
          </cell>
          <cell r="B379" t="str">
            <v>08PRSV031M-BKUP MNT&amp;SUPPL</v>
          </cell>
          <cell r="C379">
            <v>31</v>
          </cell>
        </row>
        <row r="380">
          <cell r="A380">
            <v>21320</v>
          </cell>
          <cell r="B380" t="str">
            <v>08EFOP021M-ELEC FURNACE O</v>
          </cell>
          <cell r="C380">
            <v>21</v>
          </cell>
        </row>
        <row r="381">
          <cell r="A381">
            <v>21562</v>
          </cell>
          <cell r="B381" t="str">
            <v>08GNSV06MN-GNSV DIST VOLT</v>
          </cell>
          <cell r="C381">
            <v>6</v>
          </cell>
        </row>
        <row r="382">
          <cell r="A382">
            <v>21571</v>
          </cell>
          <cell r="B382" t="str">
            <v>08LNX00014-80% MIN MNTHLY</v>
          </cell>
          <cell r="C382" t="str">
            <v>AGA</v>
          </cell>
        </row>
        <row r="383">
          <cell r="A383">
            <v>21574</v>
          </cell>
          <cell r="B383" t="str">
            <v>08LNX00002-MTHLY 80% GUAR</v>
          </cell>
          <cell r="C383" t="str">
            <v>AGA</v>
          </cell>
        </row>
        <row r="384">
          <cell r="A384">
            <v>21731</v>
          </cell>
          <cell r="B384" t="str">
            <v>08LNX00300 - LINE EXT 80% PLUS MONTHLY</v>
          </cell>
          <cell r="C384" t="str">
            <v>AGA</v>
          </cell>
        </row>
        <row r="385">
          <cell r="A385">
            <v>21803</v>
          </cell>
          <cell r="B385" t="str">
            <v>08NMT23135 - UT NET MTR, GEN, &lt; 25 KW</v>
          </cell>
          <cell r="C385">
            <v>23</v>
          </cell>
        </row>
        <row r="386">
          <cell r="A386">
            <v>21820</v>
          </cell>
          <cell r="B386" t="str">
            <v>08GNSV0008 - UT GEN SVC TOU &gt; 1000KW</v>
          </cell>
          <cell r="C386">
            <v>8</v>
          </cell>
        </row>
        <row r="387">
          <cell r="A387">
            <v>21821</v>
          </cell>
          <cell r="B387" t="str">
            <v>08GNSV008M - UT GEN SVC TOU &gt; 1000KW</v>
          </cell>
          <cell r="C387">
            <v>8</v>
          </cell>
        </row>
        <row r="388">
          <cell r="A388">
            <v>21822</v>
          </cell>
          <cell r="B388" t="str">
            <v>08LNX00311 - LINE EXT 80% GUARANTEE</v>
          </cell>
          <cell r="C388" t="str">
            <v>AGA</v>
          </cell>
        </row>
        <row r="389">
          <cell r="A389">
            <v>21944</v>
          </cell>
          <cell r="B389" t="str">
            <v>08NMT06135-UT NET METERING GEN SVC</v>
          </cell>
          <cell r="C389">
            <v>6</v>
          </cell>
        </row>
        <row r="390">
          <cell r="A390">
            <v>21966</v>
          </cell>
          <cell r="B390" t="str">
            <v>08NMT6A135-NET METERING GEN SVC TOU</v>
          </cell>
          <cell r="C390" t="str">
            <v>6A</v>
          </cell>
        </row>
        <row r="391">
          <cell r="A391">
            <v>11279</v>
          </cell>
          <cell r="B391" t="str">
            <v>367880-REVENUE ADJ PROPERTY INSUR-IRG</v>
          </cell>
          <cell r="C391" t="str">
            <v>AGA</v>
          </cell>
        </row>
        <row r="392">
          <cell r="A392">
            <v>20845</v>
          </cell>
          <cell r="B392" t="str">
            <v>08APSV0010-IRR &amp; SOIL DRA</v>
          </cell>
          <cell r="C392">
            <v>10</v>
          </cell>
        </row>
        <row r="393">
          <cell r="A393">
            <v>21604</v>
          </cell>
          <cell r="B393" t="str">
            <v>08LNX00017-ADV/REF&amp;80%ANN</v>
          </cell>
          <cell r="C393" t="str">
            <v>AGA</v>
          </cell>
        </row>
        <row r="394">
          <cell r="A394">
            <v>21610</v>
          </cell>
          <cell r="B394" t="str">
            <v>08LNX00004-ANNUAL 80%GUAR</v>
          </cell>
          <cell r="C394" t="str">
            <v>AGA</v>
          </cell>
        </row>
        <row r="395">
          <cell r="A395">
            <v>21611</v>
          </cell>
          <cell r="B395" t="str">
            <v>08LNX00014-80% MIN MNTHLY</v>
          </cell>
          <cell r="C395" t="str">
            <v>AGA</v>
          </cell>
        </row>
        <row r="396">
          <cell r="A396">
            <v>21696</v>
          </cell>
          <cell r="B396" t="str">
            <v>08APSV10NS- Irg Soil Drain Pump Non Seas</v>
          </cell>
          <cell r="C396">
            <v>10</v>
          </cell>
        </row>
        <row r="397">
          <cell r="A397">
            <v>21833</v>
          </cell>
          <cell r="B397" t="str">
            <v>08LNX00310 - IRR, 80% ANNUAL MIN + 80% ?</v>
          </cell>
          <cell r="C397" t="str">
            <v>AGA</v>
          </cell>
        </row>
        <row r="398">
          <cell r="A398">
            <v>21879</v>
          </cell>
          <cell r="B398" t="str">
            <v>08LNX00312 UT IRG LINE EXT</v>
          </cell>
          <cell r="C398" t="str">
            <v>AGA</v>
          </cell>
        </row>
        <row r="399">
          <cell r="A399">
            <v>21885</v>
          </cell>
          <cell r="B399" t="str">
            <v>08NMT10135-UT IRR_SOIL DRNG NET MTR SVC</v>
          </cell>
          <cell r="C399">
            <v>10</v>
          </cell>
        </row>
        <row r="400">
          <cell r="A400">
            <v>89</v>
          </cell>
          <cell r="B400" t="str">
            <v>UNBILLED REV - IRRIGATION</v>
          </cell>
          <cell r="C400" t="str">
            <v>AGA</v>
          </cell>
        </row>
        <row r="401">
          <cell r="A401">
            <v>20860</v>
          </cell>
          <cell r="B401" t="str">
            <v>08CFR00012-STR LGTS (CONV</v>
          </cell>
          <cell r="C401">
            <v>12</v>
          </cell>
        </row>
        <row r="402">
          <cell r="A402">
            <v>20960</v>
          </cell>
          <cell r="B402" t="str">
            <v>08SLCO0011-STR LGT CO-OWN</v>
          </cell>
          <cell r="C402">
            <v>11</v>
          </cell>
        </row>
        <row r="403">
          <cell r="A403">
            <v>20961</v>
          </cell>
          <cell r="B403" t="str">
            <v>08TOSS0015-TRAF &amp;amp; OTHER S</v>
          </cell>
          <cell r="C403">
            <v>15</v>
          </cell>
        </row>
        <row r="404">
          <cell r="A404">
            <v>20962</v>
          </cell>
          <cell r="B404" t="str">
            <v>08MONL0015-MTR OUTDONIGHT</v>
          </cell>
          <cell r="C404">
            <v>15</v>
          </cell>
        </row>
        <row r="405">
          <cell r="A405">
            <v>20963</v>
          </cell>
          <cell r="B405" t="str">
            <v>08SLCU012P-STR LGT CUST-O</v>
          </cell>
          <cell r="C405">
            <v>12</v>
          </cell>
        </row>
        <row r="406">
          <cell r="A406">
            <v>20964</v>
          </cell>
          <cell r="B406" t="str">
            <v>08SLCU012F-STR LGT CUST-O</v>
          </cell>
          <cell r="C406">
            <v>12</v>
          </cell>
        </row>
        <row r="407">
          <cell r="A407">
            <v>21220</v>
          </cell>
          <cell r="B407" t="str">
            <v>08TOSS015F-TRAFFIC SIG NM</v>
          </cell>
          <cell r="C407">
            <v>15</v>
          </cell>
        </row>
        <row r="408">
          <cell r="A408">
            <v>21224</v>
          </cell>
          <cell r="B408" t="str">
            <v>08CFR00051-MTH FAC SRVCHG</v>
          </cell>
          <cell r="C408">
            <v>51</v>
          </cell>
        </row>
        <row r="409">
          <cell r="A409">
            <v>21272</v>
          </cell>
          <cell r="B409" t="str">
            <v>08CFR00062-STREET LIGHTS</v>
          </cell>
          <cell r="C409" t="str">
            <v>AGA</v>
          </cell>
        </row>
        <row r="410">
          <cell r="A410">
            <v>21542</v>
          </cell>
          <cell r="B410" t="str">
            <v>08SLCU012E-DECOR CUST-OWN</v>
          </cell>
          <cell r="C410">
            <v>12</v>
          </cell>
        </row>
        <row r="411">
          <cell r="A411">
            <v>11263</v>
          </cell>
          <cell r="B411" t="str">
            <v>301770-DSM REVENUE-OPSA</v>
          </cell>
          <cell r="C411" t="str">
            <v>AGA</v>
          </cell>
        </row>
        <row r="412">
          <cell r="A412">
            <v>21246</v>
          </cell>
          <cell r="B412" t="str">
            <v>08GNSV009M-MANL HIGH VOLT</v>
          </cell>
          <cell r="C412">
            <v>9</v>
          </cell>
        </row>
        <row r="413">
          <cell r="A413">
            <v>21275</v>
          </cell>
          <cell r="B413" t="str">
            <v>08PRSV031M-BKUP MNT&amp;SUPPL</v>
          </cell>
          <cell r="C413">
            <v>31</v>
          </cell>
        </row>
        <row r="414">
          <cell r="A414">
            <v>21217</v>
          </cell>
          <cell r="B414" t="str">
            <v>08PTLD000N-POST TOP LIGHT</v>
          </cell>
          <cell r="C414" t="str">
            <v>AGA</v>
          </cell>
        </row>
        <row r="415">
          <cell r="A415">
            <v>21234</v>
          </cell>
          <cell r="B415" t="str">
            <v>08GNSV006M-MNL DIST VOLTG</v>
          </cell>
          <cell r="C415">
            <v>6</v>
          </cell>
        </row>
        <row r="416">
          <cell r="A416">
            <v>21249</v>
          </cell>
          <cell r="B416" t="str">
            <v>08POLE0075-POLES W/LIGHT</v>
          </cell>
          <cell r="C416" t="str">
            <v>AGA</v>
          </cell>
        </row>
        <row r="417">
          <cell r="A417">
            <v>21322</v>
          </cell>
          <cell r="B417" t="str">
            <v>08GNSV023M-GNSV DIST VOLT</v>
          </cell>
          <cell r="C417">
            <v>23</v>
          </cell>
        </row>
        <row r="418">
          <cell r="A418">
            <v>21391</v>
          </cell>
          <cell r="B418" t="str">
            <v>08LNX00158-ANNUALCOST MTH</v>
          </cell>
          <cell r="C418" t="str">
            <v>AGA</v>
          </cell>
        </row>
        <row r="419">
          <cell r="A419">
            <v>21583</v>
          </cell>
          <cell r="B419" t="str">
            <v>08LNX00017-ADV/REF&amp;80%ANN</v>
          </cell>
          <cell r="C419" t="str">
            <v>AGA</v>
          </cell>
        </row>
        <row r="420">
          <cell r="A420">
            <v>21587</v>
          </cell>
          <cell r="B420" t="str">
            <v>08LNX00006-FIXD MTHLY MIN</v>
          </cell>
          <cell r="C420" t="str">
            <v>AGA</v>
          </cell>
        </row>
        <row r="421">
          <cell r="A421">
            <v>21772</v>
          </cell>
          <cell r="B421" t="str">
            <v>08COOLKPRN - A/C DIRECT LOAD CONTROL</v>
          </cell>
          <cell r="C421" t="str">
            <v>AGA</v>
          </cell>
        </row>
        <row r="422">
          <cell r="A422">
            <v>21945</v>
          </cell>
          <cell r="B422" t="str">
            <v>08NMT08135 - NET METERING GEN SVC</v>
          </cell>
          <cell r="C422">
            <v>8</v>
          </cell>
        </row>
        <row r="423">
          <cell r="A423">
            <v>21989</v>
          </cell>
          <cell r="B423" t="str">
            <v>08ABL-NRES - APPLICANT BUILT LINE</v>
          </cell>
          <cell r="C423" t="str">
            <v>AGA</v>
          </cell>
        </row>
        <row r="424">
          <cell r="A424">
            <v>22024</v>
          </cell>
          <cell r="B424" t="str">
            <v>02NMT40135-WA NET METERING-IRG</v>
          </cell>
          <cell r="C424">
            <v>40</v>
          </cell>
        </row>
        <row r="425">
          <cell r="A425">
            <v>22027</v>
          </cell>
          <cell r="B425" t="str">
            <v>01CSTUSB41-USBR IRRIGATION CONTRACTS CSS</v>
          </cell>
          <cell r="C425">
            <v>41</v>
          </cell>
        </row>
        <row r="426">
          <cell r="A426">
            <v>22028</v>
          </cell>
          <cell r="B426" t="str">
            <v>01NMU41135 - OR NET MTR - PROJECT LAND</v>
          </cell>
          <cell r="C426">
            <v>41</v>
          </cell>
        </row>
        <row r="427">
          <cell r="A427">
            <v>22029</v>
          </cell>
          <cell r="B427" t="str">
            <v>01USBGV041-IRG TOU W/O BPA</v>
          </cell>
          <cell r="C427">
            <v>41</v>
          </cell>
        </row>
        <row r="428">
          <cell r="A428">
            <v>22030</v>
          </cell>
          <cell r="B428" t="str">
            <v>01USBOF041-KLAMATH BASIN IRG OFF PRJ LND</v>
          </cell>
          <cell r="C428">
            <v>41</v>
          </cell>
        </row>
        <row r="429">
          <cell r="A429">
            <v>22031</v>
          </cell>
          <cell r="B429" t="str">
            <v>01USBON041-KLAMATH BASIN IRG ON PJT LND</v>
          </cell>
          <cell r="C429">
            <v>41</v>
          </cell>
        </row>
        <row r="430">
          <cell r="A430">
            <v>22032</v>
          </cell>
          <cell r="B430" t="str">
            <v>01VRU41136-OR VOL INCENTIVE USB CONTRACT</v>
          </cell>
          <cell r="C430">
            <v>41</v>
          </cell>
        </row>
        <row r="431">
          <cell r="A431">
            <v>22038</v>
          </cell>
          <cell r="B431" t="str">
            <v>06NMT48135-CA GEN SVC NET MTR-&gt;500 KW</v>
          </cell>
          <cell r="C431" t="str">
            <v>AT48</v>
          </cell>
        </row>
        <row r="432">
          <cell r="A432">
            <v>22043</v>
          </cell>
          <cell r="B432" t="str">
            <v>02NMT48135-WA LG SVC NET METER=&gt;1000 KW</v>
          </cell>
          <cell r="C432" t="str">
            <v>48T</v>
          </cell>
        </row>
        <row r="433">
          <cell r="A433">
            <v>22040</v>
          </cell>
          <cell r="B433" t="str">
            <v>01RNETM023-NET METER RESIDENTIAL GEN SVC</v>
          </cell>
          <cell r="C433">
            <v>23</v>
          </cell>
        </row>
        <row r="434">
          <cell r="A434">
            <v>22045</v>
          </cell>
          <cell r="B434" t="str">
            <v>01GNSB0028-OR GENERAL SERVICE &gt; 30 KW</v>
          </cell>
          <cell r="C434">
            <v>28</v>
          </cell>
        </row>
        <row r="435">
          <cell r="A435">
            <v>21797</v>
          </cell>
          <cell r="B435" t="str">
            <v>06BLSKY01R - BLUESKY ENERGY</v>
          </cell>
          <cell r="C435" t="str">
            <v>AGA</v>
          </cell>
        </row>
        <row r="436">
          <cell r="A436">
            <v>22047</v>
          </cell>
          <cell r="B436" t="str">
            <v>06APSV020L-AG PMP SRVC-NO GHG CREDIT</v>
          </cell>
          <cell r="C436" t="str">
            <v>PA20</v>
          </cell>
        </row>
        <row r="437">
          <cell r="A437">
            <v>22048</v>
          </cell>
          <cell r="B437" t="str">
            <v>06USBR020L-KLAM IRG ONPRJ-NO CHG CREDIT</v>
          </cell>
          <cell r="C437" t="str">
            <v>PA20</v>
          </cell>
        </row>
        <row r="438">
          <cell r="A438">
            <v>22049</v>
          </cell>
          <cell r="B438" t="str">
            <v>06NML20135-AGRI PUMP-NET MTR NO GHG CR</v>
          </cell>
          <cell r="C438" t="str">
            <v>PA20</v>
          </cell>
        </row>
        <row r="439">
          <cell r="A439">
            <v>22050</v>
          </cell>
          <cell r="B439" t="str">
            <v>01RGNSB028 - GENERAL SVC &gt; 30 KW - RES</v>
          </cell>
          <cell r="C439">
            <v>28</v>
          </cell>
        </row>
        <row r="440">
          <cell r="A440">
            <v>22052</v>
          </cell>
          <cell r="B440" t="str">
            <v>01COSTR028, OR RES GEN SVC&gt;30KW CST BSD</v>
          </cell>
          <cell r="C440">
            <v>28</v>
          </cell>
        </row>
        <row r="441">
          <cell r="A441">
            <v>22053</v>
          </cell>
          <cell r="B441" t="str">
            <v>01APSV0215-OR IRRIGATION TOU PILOT</v>
          </cell>
          <cell r="C441">
            <v>215</v>
          </cell>
        </row>
        <row r="442">
          <cell r="A442">
            <v>22054</v>
          </cell>
          <cell r="B442" t="str">
            <v>01COST0215-OR TOU PILOT COST BASED SPPLY</v>
          </cell>
          <cell r="C442">
            <v>215</v>
          </cell>
        </row>
        <row r="443">
          <cell r="A443">
            <v>22055</v>
          </cell>
          <cell r="B443" t="str">
            <v>01USBR0215-OR IRG TOU PILOT USBR CUST</v>
          </cell>
          <cell r="C443">
            <v>215</v>
          </cell>
        </row>
        <row r="444">
          <cell r="A444">
            <v>11307</v>
          </cell>
          <cell r="B444" t="str">
            <v>367570-REVENUE ADJ I&amp;D RESERVE-RES</v>
          </cell>
          <cell r="C444" t="str">
            <v>AGA</v>
          </cell>
        </row>
        <row r="445">
          <cell r="A445">
            <v>11308</v>
          </cell>
          <cell r="B445" t="str">
            <v>367670-REVENUE ADJ I&amp;D RESERVE-COM</v>
          </cell>
          <cell r="C445" t="str">
            <v>AGA</v>
          </cell>
        </row>
        <row r="446">
          <cell r="A446">
            <v>11309</v>
          </cell>
          <cell r="B446" t="str">
            <v>367770-REVENUE ADJ I&amp;D RESERVE-IND</v>
          </cell>
          <cell r="C446" t="str">
            <v>AGA</v>
          </cell>
        </row>
        <row r="447">
          <cell r="A447">
            <v>11310</v>
          </cell>
          <cell r="B447" t="str">
            <v>367870-REVENUE ADJ I&amp;D RESERVE-IRG</v>
          </cell>
          <cell r="C447" t="str">
            <v>AGA</v>
          </cell>
        </row>
        <row r="448">
          <cell r="A448">
            <v>22069</v>
          </cell>
          <cell r="B448" t="str">
            <v>01NMT41215-OR NET METER APSV TOU PILOT</v>
          </cell>
          <cell r="C448">
            <v>215</v>
          </cell>
        </row>
        <row r="449">
          <cell r="A449">
            <v>22070</v>
          </cell>
          <cell r="B449" t="str">
            <v>01VRU41215-OR VOL INCENTIVE USB TOU PLT</v>
          </cell>
          <cell r="C449">
            <v>215</v>
          </cell>
        </row>
        <row r="450">
          <cell r="A450">
            <v>22073</v>
          </cell>
          <cell r="B450" t="str">
            <v>01NMU41215-IRG TOU PILOT USBR NET MTR</v>
          </cell>
          <cell r="C450">
            <v>215</v>
          </cell>
        </row>
        <row r="451">
          <cell r="A451">
            <v>22076</v>
          </cell>
          <cell r="B451" t="str">
            <v>01RESEV05T-RES ELECTRIC VEHICLE TOU VIR</v>
          </cell>
          <cell r="C451" t="str">
            <v>4&amp;5</v>
          </cell>
        </row>
        <row r="452">
          <cell r="A452">
            <v>22078</v>
          </cell>
          <cell r="B452" t="str">
            <v>01PTOU0005-01RESEV05T TOU ENERGY SUP SVC</v>
          </cell>
          <cell r="C452" t="str">
            <v>4&amp;5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9A78-AFDE-4D2A-960B-FEDB6C7AEC1B}">
  <sheetPr>
    <tabColor rgb="FF00B050"/>
  </sheetPr>
  <dimension ref="A2:W45"/>
  <sheetViews>
    <sheetView tabSelected="1" workbookViewId="0">
      <selection activeCell="D2" sqref="D2"/>
    </sheetView>
  </sheetViews>
  <sheetFormatPr defaultColWidth="8.85546875" defaultRowHeight="18.75" x14ac:dyDescent="0.3"/>
  <cols>
    <col min="1" max="1" width="2.5703125" style="87" customWidth="1"/>
    <col min="2" max="2" width="4.7109375" style="87" customWidth="1"/>
    <col min="3" max="3" width="28.7109375" style="87" customWidth="1"/>
    <col min="4" max="4" width="8" style="87" customWidth="1"/>
    <col min="5" max="7" width="11.7109375" style="87" customWidth="1"/>
    <col min="8" max="8" width="4.7109375" style="87" customWidth="1"/>
    <col min="9" max="9" width="28.7109375" style="87" customWidth="1"/>
    <col min="10" max="10" width="8" style="87" customWidth="1"/>
    <col min="11" max="13" width="11.7109375" style="87" customWidth="1"/>
    <col min="14" max="14" width="20.5703125" style="87" bestFit="1" customWidth="1"/>
    <col min="15" max="15" width="18.42578125" style="87" bestFit="1" customWidth="1"/>
    <col min="16" max="16" width="14.28515625" style="87" bestFit="1" customWidth="1"/>
    <col min="17" max="17" width="13.140625" style="87" bestFit="1" customWidth="1"/>
    <col min="18" max="19" width="12.28515625" style="87" customWidth="1"/>
    <col min="20" max="20" width="9.7109375" style="87" bestFit="1" customWidth="1"/>
    <col min="21" max="21" width="9.5703125" style="87" bestFit="1" customWidth="1"/>
    <col min="22" max="22" width="8.5703125" style="87" bestFit="1" customWidth="1"/>
    <col min="23" max="16384" width="8.85546875" style="87"/>
  </cols>
  <sheetData>
    <row r="2" spans="2:23" ht="19.5" thickBot="1" x14ac:dyDescent="0.35">
      <c r="P2" s="90"/>
      <c r="Q2" s="90"/>
    </row>
    <row r="3" spans="2:23" x14ac:dyDescent="0.3">
      <c r="B3" s="174" t="s">
        <v>18</v>
      </c>
      <c r="C3" s="175"/>
      <c r="D3" s="175"/>
      <c r="E3" s="175"/>
      <c r="F3" s="175"/>
      <c r="G3" s="176"/>
      <c r="H3" s="174" t="s">
        <v>113</v>
      </c>
      <c r="I3" s="175"/>
      <c r="J3" s="175"/>
      <c r="K3" s="175"/>
      <c r="L3" s="175"/>
      <c r="M3" s="176"/>
      <c r="P3" s="90"/>
      <c r="Q3" s="90"/>
      <c r="R3" s="90"/>
      <c r="S3" s="90"/>
    </row>
    <row r="4" spans="2:23" x14ac:dyDescent="0.3">
      <c r="B4" s="122"/>
      <c r="C4" s="123"/>
      <c r="D4" s="123"/>
      <c r="E4" s="155" t="s">
        <v>49</v>
      </c>
      <c r="F4" s="155" t="s">
        <v>50</v>
      </c>
      <c r="G4" s="156" t="s">
        <v>51</v>
      </c>
      <c r="H4" s="122"/>
      <c r="I4" s="123"/>
      <c r="J4" s="123"/>
      <c r="K4" s="155" t="s">
        <v>49</v>
      </c>
      <c r="L4" s="155" t="s">
        <v>50</v>
      </c>
      <c r="M4" s="156" t="s">
        <v>51</v>
      </c>
      <c r="P4" s="90"/>
      <c r="Q4" s="90"/>
    </row>
    <row r="5" spans="2:23" x14ac:dyDescent="0.3">
      <c r="B5" s="122"/>
      <c r="C5" s="123"/>
      <c r="D5" s="123"/>
      <c r="E5" s="155" t="s">
        <v>115</v>
      </c>
      <c r="F5" s="155" t="s">
        <v>134</v>
      </c>
      <c r="G5" s="156" t="s">
        <v>135</v>
      </c>
      <c r="H5" s="122"/>
      <c r="I5" s="123"/>
      <c r="J5" s="123"/>
      <c r="K5" s="155" t="s">
        <v>114</v>
      </c>
      <c r="L5" s="155" t="s">
        <v>136</v>
      </c>
      <c r="M5" s="156" t="s">
        <v>137</v>
      </c>
      <c r="P5" s="118"/>
      <c r="Q5" s="118"/>
      <c r="R5" s="118"/>
      <c r="S5" s="118"/>
      <c r="T5" s="118"/>
      <c r="U5" s="118"/>
      <c r="V5" s="118"/>
      <c r="W5" s="118"/>
    </row>
    <row r="6" spans="2:23" x14ac:dyDescent="0.3">
      <c r="B6" s="122"/>
      <c r="C6" s="124" t="s">
        <v>78</v>
      </c>
      <c r="D6" s="120" t="s">
        <v>85</v>
      </c>
      <c r="E6" s="125">
        <f>'TOU A Rate Calc'!E19</f>
        <v>8.8319999999999996E-2</v>
      </c>
      <c r="F6" s="126"/>
      <c r="G6" s="127"/>
      <c r="H6" s="122"/>
      <c r="I6" s="124" t="s">
        <v>81</v>
      </c>
      <c r="J6" s="120" t="s">
        <v>85</v>
      </c>
      <c r="K6" s="128">
        <f>'TOU A Rate Calc'!E44</f>
        <v>0.12056</v>
      </c>
      <c r="L6" s="126"/>
      <c r="M6" s="127"/>
      <c r="Q6" s="118"/>
    </row>
    <row r="7" spans="2:23" x14ac:dyDescent="0.3">
      <c r="B7" s="122"/>
      <c r="C7" s="124" t="s">
        <v>79</v>
      </c>
      <c r="D7" s="120" t="s">
        <v>85</v>
      </c>
      <c r="E7" s="125">
        <f>'TOU A Rate Calc'!E20</f>
        <v>0.10381</v>
      </c>
      <c r="F7" s="126"/>
      <c r="G7" s="127"/>
      <c r="H7" s="122"/>
      <c r="I7" s="124" t="s">
        <v>82</v>
      </c>
      <c r="J7" s="120" t="s">
        <v>85</v>
      </c>
      <c r="K7" s="128">
        <f>'TOU A Rate Calc'!E45</f>
        <v>8.7730000000000002E-2</v>
      </c>
      <c r="L7" s="126"/>
      <c r="M7" s="127"/>
    </row>
    <row r="8" spans="2:23" x14ac:dyDescent="0.3">
      <c r="B8" s="122"/>
      <c r="C8" s="124" t="s">
        <v>80</v>
      </c>
      <c r="D8" s="120" t="s">
        <v>85</v>
      </c>
      <c r="E8" s="125">
        <f>'TOU A Rate Calc'!E21</f>
        <v>0.12286</v>
      </c>
      <c r="F8" s="126"/>
      <c r="G8" s="127"/>
      <c r="H8" s="122"/>
      <c r="I8" s="124" t="s">
        <v>4</v>
      </c>
      <c r="J8" s="120" t="s">
        <v>86</v>
      </c>
      <c r="K8" s="129">
        <f>'TOU A Rate Calc'!E39</f>
        <v>21</v>
      </c>
      <c r="L8" s="129">
        <f>'TOU A Rate Calc'!J39</f>
        <v>21</v>
      </c>
      <c r="M8" s="130">
        <f>'TOU B Rate Calc'!J41</f>
        <v>21</v>
      </c>
    </row>
    <row r="9" spans="2:23" x14ac:dyDescent="0.3">
      <c r="B9" s="122"/>
      <c r="C9" s="124" t="s">
        <v>4</v>
      </c>
      <c r="D9" s="120" t="s">
        <v>86</v>
      </c>
      <c r="E9" s="129">
        <f>'TOU A Rate Calc'!E15</f>
        <v>9</v>
      </c>
      <c r="F9" s="129">
        <f>'TOU A Rate Calc'!J15</f>
        <v>9</v>
      </c>
      <c r="G9" s="130">
        <f>'TOU B Rate Calc'!J15</f>
        <v>9</v>
      </c>
      <c r="H9" s="122"/>
      <c r="I9" s="124" t="s">
        <v>88</v>
      </c>
      <c r="J9" s="120" t="s">
        <v>87</v>
      </c>
      <c r="K9" s="129">
        <f>'TOU A Rate Calc'!E41</f>
        <v>7.5</v>
      </c>
      <c r="L9" s="129">
        <v>0</v>
      </c>
      <c r="M9" s="130">
        <v>0</v>
      </c>
    </row>
    <row r="10" spans="2:23" x14ac:dyDescent="0.3">
      <c r="B10" s="122"/>
      <c r="C10" s="124"/>
      <c r="D10" s="120"/>
      <c r="E10" s="129"/>
      <c r="F10" s="129"/>
      <c r="G10" s="130"/>
      <c r="H10" s="122"/>
      <c r="I10" s="123"/>
      <c r="J10" s="120"/>
      <c r="K10" s="128"/>
      <c r="L10" s="126"/>
      <c r="M10" s="127"/>
      <c r="P10" s="90"/>
      <c r="Q10" s="90"/>
    </row>
    <row r="11" spans="2:23" x14ac:dyDescent="0.3">
      <c r="B11" s="122"/>
      <c r="C11" s="131" t="s">
        <v>22</v>
      </c>
      <c r="D11" s="121"/>
      <c r="E11" s="132"/>
      <c r="F11" s="132"/>
      <c r="G11" s="133"/>
      <c r="H11" s="122"/>
      <c r="I11" s="131" t="s">
        <v>22</v>
      </c>
      <c r="J11" s="120"/>
      <c r="K11" s="132"/>
      <c r="L11" s="132"/>
      <c r="M11" s="133"/>
      <c r="N11" s="89"/>
      <c r="P11" s="119"/>
      <c r="Q11" s="119"/>
      <c r="R11" s="119"/>
      <c r="S11" s="119"/>
    </row>
    <row r="12" spans="2:23" x14ac:dyDescent="0.3">
      <c r="B12" s="134"/>
      <c r="C12" s="124" t="s">
        <v>7</v>
      </c>
      <c r="D12" s="120" t="s">
        <v>85</v>
      </c>
      <c r="E12" s="135"/>
      <c r="F12" s="125">
        <f>'TOU A Rate Calc'!J25</f>
        <v>0.22407924350073713</v>
      </c>
      <c r="G12" s="136">
        <f>'TOU B Rate Calc'!J25</f>
        <v>0.18309627030421627</v>
      </c>
      <c r="H12" s="134"/>
      <c r="I12" s="124" t="s">
        <v>7</v>
      </c>
      <c r="J12" s="120" t="s">
        <v>85</v>
      </c>
      <c r="K12" s="135"/>
      <c r="L12" s="125">
        <f>'TOU A Rate Calc'!J49</f>
        <v>0.23020502055180325</v>
      </c>
      <c r="M12" s="136">
        <f>'TOU B Rate Calc'!J51</f>
        <v>0.19327091523604642</v>
      </c>
      <c r="N12" s="89"/>
      <c r="P12" s="119"/>
      <c r="Q12" s="119"/>
      <c r="R12" s="119"/>
      <c r="S12" s="119"/>
    </row>
    <row r="13" spans="2:23" x14ac:dyDescent="0.3">
      <c r="B13" s="134"/>
      <c r="C13" s="124" t="s">
        <v>9</v>
      </c>
      <c r="D13" s="120" t="s">
        <v>85</v>
      </c>
      <c r="E13" s="135"/>
      <c r="F13" s="125">
        <f>'TOU A Rate Calc'!J26</f>
        <v>6.5860000000000002E-2</v>
      </c>
      <c r="G13" s="136">
        <f>'TOU B Rate Calc'!J26</f>
        <v>6.5860000000000002E-2</v>
      </c>
      <c r="H13" s="134"/>
      <c r="I13" s="124" t="s">
        <v>9</v>
      </c>
      <c r="J13" s="120" t="s">
        <v>85</v>
      </c>
      <c r="K13" s="135"/>
      <c r="L13" s="125">
        <f>'TOU A Rate Calc'!J50</f>
        <v>9.1649999999999995E-2</v>
      </c>
      <c r="M13" s="136">
        <f>'TOU B Rate Calc'!J52</f>
        <v>9.1649999999999995E-2</v>
      </c>
      <c r="N13" s="89"/>
      <c r="P13" s="119"/>
      <c r="Q13" s="119"/>
      <c r="R13" s="119"/>
      <c r="S13" s="119"/>
    </row>
    <row r="14" spans="2:23" x14ac:dyDescent="0.3">
      <c r="B14" s="134"/>
      <c r="C14" s="124" t="s">
        <v>83</v>
      </c>
      <c r="D14" s="120"/>
      <c r="E14" s="135"/>
      <c r="F14" s="137">
        <f>F12/F13</f>
        <v>3.4023571743203327</v>
      </c>
      <c r="G14" s="138">
        <f>G12/G13</f>
        <v>2.780083059584213</v>
      </c>
      <c r="H14" s="134"/>
      <c r="I14" s="124" t="s">
        <v>83</v>
      </c>
      <c r="J14" s="120"/>
      <c r="K14" s="135"/>
      <c r="L14" s="137">
        <f>L12/L13</f>
        <v>2.5117841849623925</v>
      </c>
      <c r="M14" s="138">
        <f>M12/M13</f>
        <v>2.1087934013753018</v>
      </c>
    </row>
    <row r="15" spans="2:23" x14ac:dyDescent="0.3">
      <c r="B15" s="134"/>
      <c r="C15" s="124"/>
      <c r="D15" s="120"/>
      <c r="E15" s="135"/>
      <c r="F15" s="139"/>
      <c r="G15" s="140"/>
      <c r="H15" s="134"/>
      <c r="I15" s="124"/>
      <c r="J15" s="120"/>
      <c r="K15" s="135"/>
      <c r="L15" s="128"/>
      <c r="M15" s="147"/>
    </row>
    <row r="16" spans="2:23" x14ac:dyDescent="0.3">
      <c r="B16" s="134"/>
      <c r="C16" s="131" t="s">
        <v>23</v>
      </c>
      <c r="D16" s="121"/>
      <c r="E16" s="141"/>
      <c r="F16" s="141"/>
      <c r="G16" s="142"/>
      <c r="H16" s="134"/>
      <c r="I16" s="131" t="s">
        <v>23</v>
      </c>
      <c r="J16" s="120"/>
      <c r="K16" s="141"/>
      <c r="L16" s="141"/>
      <c r="M16" s="142"/>
    </row>
    <row r="17" spans="1:14" x14ac:dyDescent="0.3">
      <c r="B17" s="134"/>
      <c r="C17" s="124" t="s">
        <v>7</v>
      </c>
      <c r="D17" s="120" t="s">
        <v>85</v>
      </c>
      <c r="E17" s="135"/>
      <c r="F17" s="125">
        <f>'TOU A Rate Calc'!J29</f>
        <v>0.22691290005944692</v>
      </c>
      <c r="G17" s="136">
        <f>'TOU B Rate Calc'!J30</f>
        <v>0.23039299870212571</v>
      </c>
      <c r="H17" s="134"/>
      <c r="I17" s="124" t="s">
        <v>7</v>
      </c>
      <c r="J17" s="120" t="s">
        <v>85</v>
      </c>
      <c r="K17" s="135"/>
      <c r="L17" s="125">
        <f>'TOU A Rate Calc'!J53</f>
        <v>0.23687614901059043</v>
      </c>
      <c r="M17" s="136">
        <f>'TOU B Rate Calc'!J55</f>
        <v>0.2542011501409977</v>
      </c>
    </row>
    <row r="18" spans="1:14" x14ac:dyDescent="0.3">
      <c r="B18" s="122"/>
      <c r="C18" s="124" t="s">
        <v>9</v>
      </c>
      <c r="D18" s="120" t="s">
        <v>85</v>
      </c>
      <c r="E18" s="135"/>
      <c r="F18" s="125">
        <f>'TOU A Rate Calc'!J30</f>
        <v>6.5860000000000002E-2</v>
      </c>
      <c r="G18" s="136">
        <f>'TOU B Rate Calc'!J31</f>
        <v>6.5860000000000002E-2</v>
      </c>
      <c r="H18" s="122"/>
      <c r="I18" s="124" t="s">
        <v>9</v>
      </c>
      <c r="J18" s="120" t="s">
        <v>85</v>
      </c>
      <c r="K18" s="135"/>
      <c r="L18" s="125">
        <f>'TOU A Rate Calc'!J54</f>
        <v>9.1649999999999995E-2</v>
      </c>
      <c r="M18" s="136">
        <f>'TOU B Rate Calc'!J56</f>
        <v>9.1649999999999995E-2</v>
      </c>
      <c r="N18" s="89"/>
    </row>
    <row r="19" spans="1:14" x14ac:dyDescent="0.3">
      <c r="B19" s="122"/>
      <c r="C19" s="124" t="s">
        <v>89</v>
      </c>
      <c r="D19" s="120" t="s">
        <v>85</v>
      </c>
      <c r="E19" s="135"/>
      <c r="F19" s="143" t="s">
        <v>76</v>
      </c>
      <c r="G19" s="136">
        <f>'TOU B Rate Calc'!J32</f>
        <v>4.3906666666666663E-2</v>
      </c>
      <c r="H19" s="122"/>
      <c r="I19" s="124" t="s">
        <v>89</v>
      </c>
      <c r="J19" s="120" t="s">
        <v>85</v>
      </c>
      <c r="K19" s="135"/>
      <c r="L19" s="143" t="s">
        <v>76</v>
      </c>
      <c r="M19" s="136">
        <f>'TOU B Rate Calc'!J57</f>
        <v>6.1099999999999995E-2</v>
      </c>
      <c r="N19" s="89"/>
    </row>
    <row r="20" spans="1:14" x14ac:dyDescent="0.3">
      <c r="B20" s="122"/>
      <c r="C20" s="124" t="s">
        <v>83</v>
      </c>
      <c r="D20" s="124"/>
      <c r="E20" s="135"/>
      <c r="F20" s="137">
        <f>F17/F18</f>
        <v>3.4453826307234574</v>
      </c>
      <c r="G20" s="138">
        <f>G17/G18</f>
        <v>3.498223484696716</v>
      </c>
      <c r="H20" s="122"/>
      <c r="I20" s="124" t="s">
        <v>83</v>
      </c>
      <c r="J20" s="124"/>
      <c r="K20" s="135"/>
      <c r="L20" s="137">
        <f>L17/L18</f>
        <v>2.5845733661821106</v>
      </c>
      <c r="M20" s="138">
        <f>M17/M18</f>
        <v>2.7736077484015027</v>
      </c>
    </row>
    <row r="21" spans="1:14" ht="19.5" thickBot="1" x14ac:dyDescent="0.35">
      <c r="B21" s="148"/>
      <c r="C21" s="149" t="s">
        <v>84</v>
      </c>
      <c r="D21" s="149"/>
      <c r="E21" s="144"/>
      <c r="F21" s="145" t="s">
        <v>76</v>
      </c>
      <c r="G21" s="146">
        <f>G19/G18</f>
        <v>0.66666666666666663</v>
      </c>
      <c r="H21" s="148"/>
      <c r="I21" s="149" t="s">
        <v>84</v>
      </c>
      <c r="J21" s="149"/>
      <c r="K21" s="144"/>
      <c r="L21" s="145" t="s">
        <v>76</v>
      </c>
      <c r="M21" s="146">
        <f>M19/M18</f>
        <v>0.66666666666666663</v>
      </c>
      <c r="N21" s="89"/>
    </row>
    <row r="22" spans="1:14" x14ac:dyDescent="0.3">
      <c r="B22" s="123"/>
      <c r="C22" s="124"/>
      <c r="D22" s="124"/>
      <c r="E22" s="124"/>
      <c r="F22" s="168"/>
      <c r="G22" s="169"/>
      <c r="H22" s="123"/>
      <c r="I22" s="124"/>
      <c r="J22" s="124"/>
      <c r="K22" s="124"/>
      <c r="L22" s="168"/>
      <c r="M22" s="169"/>
      <c r="N22" s="89"/>
    </row>
    <row r="23" spans="1:14" x14ac:dyDescent="0.3">
      <c r="B23" s="123"/>
      <c r="C23" s="124"/>
      <c r="D23" s="124" t="s">
        <v>133</v>
      </c>
      <c r="E23" s="124">
        <f>('TOU A Rate Calc'!G15+'TOU A Rate Calc'!G19+'TOU A Rate Calc'!G20+'TOU A Rate Calc'!G21)/('TOU A Rate Calc'!C19+'TOU A Rate Calc'!C20+'TOU A Rate Calc'!C21)</f>
        <v>0.10528044758603317</v>
      </c>
      <c r="F23" s="168"/>
      <c r="G23" s="169"/>
      <c r="H23" s="123"/>
      <c r="I23" s="124"/>
      <c r="J23" s="124" t="s">
        <v>133</v>
      </c>
      <c r="K23" s="124">
        <f>('TOU A Rate Calc'!G40+'TOU A Rate Calc'!G42+'TOU A Rate Calc'!G45+'TOU A Rate Calc'!G46)/('TOU A Rate Calc'!C46+'TOU A Rate Calc'!C45)</f>
        <v>0.1203999452164994</v>
      </c>
      <c r="L23" s="168"/>
      <c r="M23" s="169"/>
      <c r="N23" s="89"/>
    </row>
    <row r="24" spans="1:14" x14ac:dyDescent="0.3">
      <c r="A24" s="87" t="s">
        <v>77</v>
      </c>
    </row>
    <row r="26" spans="1:14" x14ac:dyDescent="0.3">
      <c r="H26" s="88"/>
      <c r="I26" s="88"/>
      <c r="J26" s="88"/>
      <c r="K26" s="88"/>
    </row>
    <row r="27" spans="1:14" x14ac:dyDescent="0.3">
      <c r="H27" s="88"/>
      <c r="I27" s="88"/>
      <c r="J27" s="88"/>
      <c r="K27" s="88"/>
    </row>
    <row r="28" spans="1:14" hidden="1" x14ac:dyDescent="0.3">
      <c r="H28" s="88"/>
      <c r="I28" s="88"/>
      <c r="J28" s="88"/>
      <c r="K28" s="88"/>
    </row>
    <row r="29" spans="1:14" ht="12.75" customHeight="1" x14ac:dyDescent="0.3">
      <c r="H29" s="90"/>
    </row>
    <row r="30" spans="1:14" x14ac:dyDescent="0.3">
      <c r="H30" s="90"/>
    </row>
    <row r="31" spans="1:14" ht="12.75" customHeight="1" x14ac:dyDescent="0.3">
      <c r="H31" s="88"/>
      <c r="I31" s="88"/>
      <c r="J31" s="88"/>
      <c r="K31" s="88"/>
    </row>
    <row r="32" spans="1:14" x14ac:dyDescent="0.3">
      <c r="H32" s="88"/>
      <c r="I32" s="88"/>
      <c r="J32" s="88"/>
      <c r="K32" s="88"/>
    </row>
    <row r="33" spans="8:11" ht="12.75" customHeight="1" x14ac:dyDescent="0.3">
      <c r="H33" s="88"/>
      <c r="I33" s="88"/>
      <c r="J33" s="88"/>
      <c r="K33" s="88"/>
    </row>
    <row r="34" spans="8:11" x14ac:dyDescent="0.3">
      <c r="H34" s="88"/>
      <c r="I34" s="88"/>
      <c r="J34" s="88"/>
      <c r="K34" s="88"/>
    </row>
    <row r="35" spans="8:11" x14ac:dyDescent="0.3">
      <c r="H35" s="88"/>
      <c r="I35" s="88"/>
      <c r="J35" s="88"/>
      <c r="K35" s="88"/>
    </row>
    <row r="36" spans="8:11" x14ac:dyDescent="0.3">
      <c r="H36" s="88"/>
      <c r="I36" s="88"/>
      <c r="J36" s="88"/>
      <c r="K36" s="88"/>
    </row>
    <row r="37" spans="8:11" x14ac:dyDescent="0.3">
      <c r="H37" s="88"/>
      <c r="I37" s="88"/>
      <c r="J37" s="88"/>
      <c r="K37" s="88"/>
    </row>
    <row r="38" spans="8:11" hidden="1" x14ac:dyDescent="0.3">
      <c r="H38" s="88"/>
      <c r="I38" s="88"/>
      <c r="J38" s="88"/>
      <c r="K38" s="88"/>
    </row>
    <row r="39" spans="8:11" ht="12.75" customHeight="1" x14ac:dyDescent="0.3">
      <c r="H39" s="88"/>
      <c r="I39" s="88"/>
      <c r="J39" s="88"/>
      <c r="K39" s="88"/>
    </row>
    <row r="40" spans="8:11" x14ac:dyDescent="0.3">
      <c r="H40" s="88"/>
      <c r="I40" s="88"/>
      <c r="J40" s="88"/>
      <c r="K40" s="88"/>
    </row>
    <row r="41" spans="8:11" x14ac:dyDescent="0.3">
      <c r="H41" s="88"/>
      <c r="I41" s="88"/>
      <c r="J41" s="88"/>
      <c r="K41" s="88"/>
    </row>
    <row r="42" spans="8:11" x14ac:dyDescent="0.3">
      <c r="H42" s="88"/>
      <c r="I42" s="88"/>
      <c r="J42" s="88"/>
      <c r="K42" s="88"/>
    </row>
    <row r="43" spans="8:11" x14ac:dyDescent="0.3">
      <c r="H43" s="88"/>
      <c r="I43" s="88"/>
      <c r="J43" s="88"/>
      <c r="K43" s="88"/>
    </row>
    <row r="44" spans="8:11" x14ac:dyDescent="0.3">
      <c r="H44" s="88"/>
      <c r="I44" s="88"/>
      <c r="J44" s="88"/>
      <c r="K44" s="88"/>
    </row>
    <row r="45" spans="8:11" hidden="1" x14ac:dyDescent="0.3"/>
  </sheetData>
  <mergeCells count="2">
    <mergeCell ref="H3:M3"/>
    <mergeCell ref="B3:G3"/>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7F21A-0236-46A1-940E-DA529A6CE7D6}">
  <dimension ref="A3:O34"/>
  <sheetViews>
    <sheetView workbookViewId="0"/>
  </sheetViews>
  <sheetFormatPr defaultRowHeight="15" x14ac:dyDescent="0.25"/>
  <cols>
    <col min="1" max="1" width="4" bestFit="1" customWidth="1"/>
    <col min="2" max="2" width="43.140625" bestFit="1" customWidth="1"/>
    <col min="3" max="3" width="16.7109375" customWidth="1"/>
    <col min="4" max="4" width="11.140625" bestFit="1" customWidth="1"/>
    <col min="5" max="5" width="10.140625" bestFit="1" customWidth="1"/>
    <col min="6" max="6" width="11.140625" bestFit="1" customWidth="1"/>
    <col min="7" max="8" width="10.140625" bestFit="1" customWidth="1"/>
    <col min="9" max="9" width="9.5703125" bestFit="1" customWidth="1"/>
    <col min="10" max="10" width="10.140625" bestFit="1" customWidth="1"/>
    <col min="11" max="13" width="8.5703125" bestFit="1" customWidth="1"/>
    <col min="15" max="15" width="12.140625" bestFit="1" customWidth="1"/>
  </cols>
  <sheetData>
    <row r="3" spans="1:15" x14ac:dyDescent="0.25">
      <c r="A3" s="93">
        <v>865</v>
      </c>
      <c r="B3" s="94" t="s">
        <v>52</v>
      </c>
      <c r="O3" s="95"/>
    </row>
    <row r="4" spans="1:15" x14ac:dyDescent="0.25">
      <c r="A4" s="93">
        <v>866</v>
      </c>
      <c r="O4" s="95"/>
    </row>
    <row r="5" spans="1:15" x14ac:dyDescent="0.25">
      <c r="A5" s="93">
        <v>867</v>
      </c>
      <c r="C5" s="96" t="s">
        <v>11</v>
      </c>
      <c r="D5" s="96" t="s">
        <v>61</v>
      </c>
      <c r="E5" s="96" t="s">
        <v>62</v>
      </c>
      <c r="F5" s="96" t="s">
        <v>63</v>
      </c>
      <c r="G5" s="96" t="s">
        <v>64</v>
      </c>
      <c r="H5" s="96" t="s">
        <v>65</v>
      </c>
      <c r="I5" s="96" t="s">
        <v>66</v>
      </c>
      <c r="J5" s="96" t="s">
        <v>67</v>
      </c>
      <c r="K5" s="96" t="s">
        <v>53</v>
      </c>
      <c r="L5" s="96" t="s">
        <v>54</v>
      </c>
      <c r="M5" s="96" t="s">
        <v>55</v>
      </c>
      <c r="N5" s="96"/>
      <c r="O5" s="95"/>
    </row>
    <row r="6" spans="1:15" x14ac:dyDescent="0.25">
      <c r="A6" s="93">
        <v>903</v>
      </c>
      <c r="B6" s="94" t="s">
        <v>128</v>
      </c>
      <c r="O6" s="95"/>
    </row>
    <row r="7" spans="1:15" x14ac:dyDescent="0.25">
      <c r="A7" s="93">
        <v>904</v>
      </c>
      <c r="B7" s="97" t="s">
        <v>131</v>
      </c>
      <c r="C7" s="98">
        <v>208204395.3053149</v>
      </c>
      <c r="D7" s="98">
        <v>84277806.199155882</v>
      </c>
      <c r="E7" s="98">
        <v>26081301.103864871</v>
      </c>
      <c r="F7" s="98">
        <v>53721167.067714065</v>
      </c>
      <c r="G7" s="98">
        <v>22295808.819428708</v>
      </c>
      <c r="H7" s="98">
        <v>5231805.6198823815</v>
      </c>
      <c r="I7" s="98">
        <v>44436.959851354768</v>
      </c>
      <c r="J7" s="98">
        <v>16552069.53541765</v>
      </c>
      <c r="K7" s="98">
        <v>0</v>
      </c>
      <c r="L7" s="98">
        <v>0</v>
      </c>
      <c r="M7" s="98">
        <v>0</v>
      </c>
      <c r="N7" s="98"/>
      <c r="O7" s="95">
        <v>1115</v>
      </c>
    </row>
    <row r="8" spans="1:15" x14ac:dyDescent="0.25">
      <c r="A8" s="93">
        <v>905</v>
      </c>
      <c r="B8" s="97" t="s">
        <v>57</v>
      </c>
      <c r="C8" s="98">
        <v>61774219.334038958</v>
      </c>
      <c r="D8" s="98">
        <v>22979169.818396255</v>
      </c>
      <c r="E8" s="98">
        <v>9054539.8653296046</v>
      </c>
      <c r="F8" s="98">
        <v>18115715.327917714</v>
      </c>
      <c r="G8" s="98">
        <v>6363389.81037373</v>
      </c>
      <c r="H8" s="98">
        <v>1511520.1865072888</v>
      </c>
      <c r="I8" s="98">
        <v>6460.9141131596034</v>
      </c>
      <c r="J8" s="98">
        <v>3743423.4114012057</v>
      </c>
      <c r="K8" s="98">
        <v>0</v>
      </c>
      <c r="L8" s="98">
        <v>0</v>
      </c>
      <c r="M8" s="98">
        <v>0</v>
      </c>
      <c r="N8" s="98"/>
      <c r="O8" s="95">
        <v>1122</v>
      </c>
    </row>
    <row r="9" spans="1:15" x14ac:dyDescent="0.25">
      <c r="A9" s="93">
        <v>906</v>
      </c>
      <c r="B9" s="97" t="s">
        <v>58</v>
      </c>
      <c r="C9" s="98">
        <v>177871371.49699819</v>
      </c>
      <c r="D9" s="98">
        <v>90109096.763876542</v>
      </c>
      <c r="E9" s="98">
        <v>31364629.131242953</v>
      </c>
      <c r="F9" s="98">
        <v>39037611.22828722</v>
      </c>
      <c r="G9" s="98">
        <v>6218145.833098514</v>
      </c>
      <c r="H9" s="98">
        <v>5505450.428972492</v>
      </c>
      <c r="I9" s="98">
        <v>5554787.9822860295</v>
      </c>
      <c r="J9" s="98">
        <v>81650.129234451364</v>
      </c>
      <c r="K9" s="98">
        <v>0</v>
      </c>
      <c r="L9" s="98">
        <v>0</v>
      </c>
      <c r="M9" s="98">
        <v>0</v>
      </c>
      <c r="N9" s="98"/>
      <c r="O9" s="95">
        <v>1129</v>
      </c>
    </row>
    <row r="10" spans="1:15" x14ac:dyDescent="0.25">
      <c r="A10" s="93">
        <v>907</v>
      </c>
      <c r="B10" s="97" t="s">
        <v>59</v>
      </c>
      <c r="C10" s="98">
        <v>116948014.86364804</v>
      </c>
      <c r="D10" s="98">
        <v>65780927.038105637</v>
      </c>
      <c r="E10" s="98">
        <v>16284529.641901223</v>
      </c>
      <c r="F10" s="98">
        <v>22231506.730242364</v>
      </c>
      <c r="G10" s="98">
        <v>6646655.8601555033</v>
      </c>
      <c r="H10" s="98">
        <v>2887224.1250590053</v>
      </c>
      <c r="I10" s="98">
        <v>1559314.1494608589</v>
      </c>
      <c r="J10" s="98">
        <v>1557857.3187234376</v>
      </c>
      <c r="K10" s="98">
        <v>0</v>
      </c>
      <c r="L10" s="98">
        <v>0</v>
      </c>
      <c r="M10" s="98">
        <v>0</v>
      </c>
      <c r="N10" s="98"/>
      <c r="O10" s="95">
        <v>1136</v>
      </c>
    </row>
    <row r="11" spans="1:15" x14ac:dyDescent="0.25">
      <c r="A11" s="93">
        <v>908</v>
      </c>
      <c r="B11" s="99" t="s">
        <v>129</v>
      </c>
      <c r="C11" s="100">
        <v>564798001.00000012</v>
      </c>
      <c r="D11" s="100">
        <v>263146999.81953433</v>
      </c>
      <c r="E11" s="100">
        <v>82784999.742338642</v>
      </c>
      <c r="F11" s="100">
        <v>133106000.35416135</v>
      </c>
      <c r="G11" s="100">
        <v>41524000.323056452</v>
      </c>
      <c r="H11" s="100">
        <v>15136000.360421168</v>
      </c>
      <c r="I11" s="100">
        <v>7165000.0057114027</v>
      </c>
      <c r="J11" s="100">
        <v>21935000.394776743</v>
      </c>
      <c r="K11" s="100">
        <v>0</v>
      </c>
      <c r="L11" s="100">
        <v>0</v>
      </c>
      <c r="M11" s="100">
        <v>0</v>
      </c>
      <c r="N11" s="98"/>
      <c r="O11" s="95" t="s">
        <v>122</v>
      </c>
    </row>
    <row r="12" spans="1:15" x14ac:dyDescent="0.25">
      <c r="A12" s="93">
        <v>909</v>
      </c>
      <c r="B12" s="101"/>
      <c r="C12" s="102"/>
      <c r="D12" s="102"/>
      <c r="E12" s="102"/>
      <c r="F12" s="102"/>
      <c r="G12" s="102"/>
      <c r="H12" s="102"/>
      <c r="I12" s="102"/>
      <c r="J12" s="102"/>
      <c r="K12" s="102"/>
      <c r="L12" s="102"/>
      <c r="M12" s="102"/>
      <c r="N12" s="102"/>
      <c r="O12" s="103"/>
    </row>
    <row r="13" spans="1:15" x14ac:dyDescent="0.25">
      <c r="A13" s="93">
        <v>910</v>
      </c>
      <c r="B13" s="104"/>
      <c r="C13" s="102"/>
      <c r="D13" s="102"/>
      <c r="E13" s="102"/>
      <c r="F13" s="102"/>
      <c r="G13" s="102"/>
      <c r="H13" s="102"/>
      <c r="I13" s="102"/>
      <c r="J13" s="102"/>
      <c r="K13" s="102"/>
      <c r="L13" s="102"/>
      <c r="M13" s="102"/>
      <c r="N13" s="102"/>
      <c r="O13" s="103"/>
    </row>
    <row r="14" spans="1:15" x14ac:dyDescent="0.25">
      <c r="A14" s="93">
        <v>911</v>
      </c>
      <c r="C14" s="105"/>
      <c r="O14" s="95"/>
    </row>
    <row r="15" spans="1:15" x14ac:dyDescent="0.25">
      <c r="A15" s="93">
        <v>912</v>
      </c>
      <c r="B15" t="s">
        <v>60</v>
      </c>
      <c r="O15" s="95"/>
    </row>
    <row r="16" spans="1:15" x14ac:dyDescent="0.25">
      <c r="A16" s="93">
        <v>913</v>
      </c>
      <c r="B16" s="97" t="s">
        <v>56</v>
      </c>
      <c r="C16" s="106">
        <v>3.6941512027307014E-2</v>
      </c>
      <c r="D16" s="106">
        <v>3.3719169343623526E-2</v>
      </c>
      <c r="E16" s="106">
        <v>4.1085633748264044E-2</v>
      </c>
      <c r="F16" s="106">
        <v>4.131257519326257E-2</v>
      </c>
      <c r="G16" s="106">
        <v>3.9708170617314825E-2</v>
      </c>
      <c r="H16" s="106">
        <v>3.2041948019748016E-2</v>
      </c>
      <c r="I16" s="106">
        <v>2.6170491006696881E-3</v>
      </c>
      <c r="J16" s="106">
        <v>3.6003256670161805E-2</v>
      </c>
      <c r="K16" s="106">
        <v>0</v>
      </c>
      <c r="L16" s="106">
        <v>0</v>
      </c>
      <c r="M16" s="106">
        <v>0</v>
      </c>
      <c r="N16" s="106"/>
      <c r="O16" s="95" t="s">
        <v>123</v>
      </c>
    </row>
    <row r="17" spans="1:15" x14ac:dyDescent="0.25">
      <c r="A17" s="93">
        <v>914</v>
      </c>
      <c r="B17" s="97" t="s">
        <v>57</v>
      </c>
      <c r="C17" s="106">
        <v>1.0960542226591733E-2</v>
      </c>
      <c r="D17" s="106">
        <v>9.1938619836801905E-3</v>
      </c>
      <c r="E17" s="106">
        <v>1.4263533371456744E-2</v>
      </c>
      <c r="F17" s="106">
        <v>1.393132153515938E-2</v>
      </c>
      <c r="G17" s="106">
        <v>1.1333007487695041E-2</v>
      </c>
      <c r="H17" s="106">
        <v>9.2572344551201408E-3</v>
      </c>
      <c r="I17" s="106">
        <v>3.8050599154192447E-4</v>
      </c>
      <c r="J17" s="106">
        <v>8.1425125491034027E-3</v>
      </c>
      <c r="K17" s="106">
        <v>0</v>
      </c>
      <c r="L17" s="106">
        <v>0</v>
      </c>
      <c r="M17" s="106">
        <v>0</v>
      </c>
      <c r="N17" s="106"/>
      <c r="O17" s="95" t="s">
        <v>124</v>
      </c>
    </row>
    <row r="18" spans="1:15" x14ac:dyDescent="0.25">
      <c r="A18" s="93">
        <v>915</v>
      </c>
      <c r="B18" s="97" t="s">
        <v>58</v>
      </c>
      <c r="C18" s="106">
        <v>3.1559551852084346E-2</v>
      </c>
      <c r="D18" s="106">
        <v>3.6052242342451295E-2</v>
      </c>
      <c r="E18" s="106">
        <v>4.9408411796811165E-2</v>
      </c>
      <c r="F18" s="106">
        <v>3.0020648047372964E-2</v>
      </c>
      <c r="G18" s="106">
        <v>1.107433229553265E-2</v>
      </c>
      <c r="H18" s="106">
        <v>3.3717872812408088E-2</v>
      </c>
      <c r="I18" s="106">
        <v>0.32714103174655512</v>
      </c>
      <c r="J18" s="106">
        <v>1.7760139018807352E-4</v>
      </c>
      <c r="K18" s="106">
        <v>0</v>
      </c>
      <c r="L18" s="106">
        <v>0</v>
      </c>
      <c r="M18" s="106">
        <v>0</v>
      </c>
      <c r="N18" s="106"/>
      <c r="O18" s="95" t="s">
        <v>125</v>
      </c>
    </row>
    <row r="19" spans="1:15" x14ac:dyDescent="0.25">
      <c r="A19" s="93">
        <v>916</v>
      </c>
      <c r="B19" s="97" t="s">
        <v>59</v>
      </c>
      <c r="C19" s="106">
        <v>2.0749977402349535E-2</v>
      </c>
      <c r="D19" s="106">
        <v>2.6318651593005556E-2</v>
      </c>
      <c r="E19" s="106">
        <v>2.565286976924468E-2</v>
      </c>
      <c r="F19" s="106">
        <v>1.7096441562689638E-2</v>
      </c>
      <c r="G19" s="106">
        <v>1.183749587499346E-2</v>
      </c>
      <c r="H19" s="106">
        <v>1.7682668672729263E-2</v>
      </c>
      <c r="I19" s="106">
        <v>9.1833503150500678E-2</v>
      </c>
      <c r="J19" s="106">
        <v>3.3885754758022626E-3</v>
      </c>
      <c r="K19" s="106">
        <v>0</v>
      </c>
      <c r="L19" s="106">
        <v>0</v>
      </c>
      <c r="M19" s="106">
        <v>0</v>
      </c>
      <c r="N19" s="106"/>
      <c r="O19" s="95" t="s">
        <v>126</v>
      </c>
    </row>
    <row r="20" spans="1:15" x14ac:dyDescent="0.25">
      <c r="A20" s="93">
        <v>917</v>
      </c>
      <c r="B20" s="99" t="s">
        <v>130</v>
      </c>
      <c r="C20" s="107">
        <v>0.10021158350833263</v>
      </c>
      <c r="D20" s="107">
        <v>0.10528392526276056</v>
      </c>
      <c r="E20" s="107">
        <v>0.13041044868577661</v>
      </c>
      <c r="F20" s="107">
        <v>0.10236098633848453</v>
      </c>
      <c r="G20" s="107">
        <v>7.3953006275535971E-2</v>
      </c>
      <c r="H20" s="107">
        <v>9.2699723960005503E-2</v>
      </c>
      <c r="I20" s="107">
        <v>0.42197208998926738</v>
      </c>
      <c r="J20" s="107">
        <v>4.7711946085255544E-2</v>
      </c>
      <c r="K20" s="107">
        <v>0</v>
      </c>
      <c r="L20" s="107">
        <v>0</v>
      </c>
      <c r="M20" s="107">
        <v>0</v>
      </c>
      <c r="N20" s="106"/>
      <c r="O20" s="95" t="s">
        <v>127</v>
      </c>
    </row>
    <row r="22" spans="1:15" x14ac:dyDescent="0.25">
      <c r="B22" s="167" t="s">
        <v>132</v>
      </c>
    </row>
    <row r="23" spans="1:15" x14ac:dyDescent="0.25">
      <c r="B23" s="167"/>
    </row>
    <row r="24" spans="1:15" x14ac:dyDescent="0.25">
      <c r="B24" t="s">
        <v>68</v>
      </c>
      <c r="C24" s="108">
        <v>1.2529999999999999E-2</v>
      </c>
    </row>
    <row r="25" spans="1:15" x14ac:dyDescent="0.25">
      <c r="B25" t="s">
        <v>69</v>
      </c>
      <c r="C25" s="109">
        <f>1/0.956069</f>
        <v>1.0459496124233711</v>
      </c>
    </row>
    <row r="26" spans="1:15" x14ac:dyDescent="0.25">
      <c r="B26" t="s">
        <v>70</v>
      </c>
      <c r="C26" s="166">
        <f>C24*C25</f>
        <v>1.3105748643664841E-2</v>
      </c>
    </row>
    <row r="27" spans="1:15" x14ac:dyDescent="0.25">
      <c r="C27" s="166"/>
    </row>
    <row r="28" spans="1:15" x14ac:dyDescent="0.25">
      <c r="C28" s="106"/>
    </row>
    <row r="29" spans="1:15" x14ac:dyDescent="0.25">
      <c r="D29" s="96" t="s">
        <v>61</v>
      </c>
      <c r="E29" s="96" t="s">
        <v>62</v>
      </c>
    </row>
    <row r="30" spans="1:15" x14ac:dyDescent="0.25">
      <c r="C30" s="79" t="s">
        <v>57</v>
      </c>
      <c r="D30" s="106">
        <f>D17</f>
        <v>9.1938619836801905E-3</v>
      </c>
      <c r="E30" s="106">
        <f>E17</f>
        <v>1.4263533371456744E-2</v>
      </c>
    </row>
    <row r="31" spans="1:15" x14ac:dyDescent="0.25">
      <c r="C31" s="79" t="s">
        <v>58</v>
      </c>
      <c r="D31" s="106">
        <f>D18</f>
        <v>3.6052242342451295E-2</v>
      </c>
      <c r="E31" s="106">
        <f>E18</f>
        <v>4.9408411796811165E-2</v>
      </c>
    </row>
    <row r="32" spans="1:15" x14ac:dyDescent="0.25">
      <c r="C32" s="79" t="s">
        <v>56</v>
      </c>
      <c r="D32" s="106">
        <f>D16</f>
        <v>3.3719169343623526E-2</v>
      </c>
      <c r="E32" s="106">
        <f>E16</f>
        <v>4.1085633748264044E-2</v>
      </c>
    </row>
    <row r="33" spans="3:5" x14ac:dyDescent="0.25">
      <c r="C33" s="79" t="s">
        <v>71</v>
      </c>
      <c r="D33" s="110">
        <f>-C26</f>
        <v>-1.3105748643664841E-2</v>
      </c>
      <c r="E33" s="110">
        <f>-C26</f>
        <v>-1.3105748643664841E-2</v>
      </c>
    </row>
    <row r="34" spans="3:5" x14ac:dyDescent="0.25">
      <c r="C34" s="111" t="s">
        <v>72</v>
      </c>
      <c r="D34" s="106">
        <f>ROUND(SUM(D30:D33),5)</f>
        <v>6.5860000000000002E-2</v>
      </c>
      <c r="E34" s="106">
        <f>ROUND(SUM(E30:E33),5)</f>
        <v>9.1649999999999995E-2</v>
      </c>
    </row>
  </sheetData>
  <conditionalFormatting sqref="C14">
    <cfRule type="cellIs" dxfId="0" priority="1" stopIfTrue="1" operator="notEqual">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tabColor theme="8" tint="0.79998168889431442"/>
  </sheetPr>
  <dimension ref="A1:AM96"/>
  <sheetViews>
    <sheetView workbookViewId="0">
      <selection activeCell="J5" sqref="J5"/>
    </sheetView>
  </sheetViews>
  <sheetFormatPr defaultColWidth="11.7109375" defaultRowHeight="15.75" x14ac:dyDescent="0.25"/>
  <cols>
    <col min="1" max="1" width="30.28515625" style="6" customWidth="1"/>
    <col min="2" max="2" width="6.7109375" style="6" customWidth="1"/>
    <col min="3" max="3" width="17" style="6" customWidth="1"/>
    <col min="4" max="4" width="2.28515625" style="6" customWidth="1"/>
    <col min="5" max="5" width="10.85546875" style="6" bestFit="1" customWidth="1"/>
    <col min="6" max="6" width="2.42578125" style="6" bestFit="1" customWidth="1"/>
    <col min="7" max="7" width="17.7109375" style="6" bestFit="1" customWidth="1"/>
    <col min="8" max="8" width="2.85546875" style="6" customWidth="1"/>
    <col min="9" max="9" width="8" style="6" bestFit="1" customWidth="1"/>
    <col min="10" max="10" width="15.5703125" style="6" customWidth="1"/>
    <col min="11" max="11" width="2.28515625" style="6" bestFit="1" customWidth="1"/>
    <col min="12" max="12" width="15.42578125" style="11" bestFit="1" customWidth="1"/>
    <col min="13" max="13" width="4.28515625" style="11" customWidth="1"/>
    <col min="14" max="14" width="14.5703125" style="11" bestFit="1" customWidth="1"/>
    <col min="15" max="15" width="8.28515625" style="6" customWidth="1"/>
    <col min="16" max="16" width="14.85546875" style="6" customWidth="1"/>
    <col min="17" max="17" width="16.140625" style="6" bestFit="1" customWidth="1"/>
    <col min="18" max="18" width="16.85546875" style="6" customWidth="1"/>
    <col min="19" max="19" width="20.5703125" style="6" bestFit="1" customWidth="1"/>
    <col min="20" max="20" width="18.140625" style="6" bestFit="1" customWidth="1"/>
    <col min="21" max="21" width="14" style="6" bestFit="1" customWidth="1"/>
    <col min="22" max="22" width="6.28515625" style="6" bestFit="1" customWidth="1"/>
    <col min="23" max="23" width="20.5703125" style="6" customWidth="1"/>
    <col min="24" max="24" width="11.7109375" style="6" customWidth="1"/>
    <col min="25" max="25" width="13.85546875" style="6" customWidth="1"/>
    <col min="26" max="16384" width="11.7109375" style="6"/>
  </cols>
  <sheetData>
    <row r="1" spans="1:39" ht="18" x14ac:dyDescent="0.25">
      <c r="A1" s="1" t="s">
        <v>12</v>
      </c>
      <c r="B1" s="1"/>
      <c r="C1" s="1"/>
      <c r="D1" s="1"/>
      <c r="E1" s="1"/>
      <c r="F1" s="1"/>
      <c r="G1" s="1"/>
      <c r="H1" s="1"/>
      <c r="I1" s="1"/>
      <c r="J1" s="2"/>
      <c r="K1" s="2"/>
      <c r="L1" s="3"/>
      <c r="M1" s="4"/>
      <c r="N1" s="4"/>
      <c r="O1" s="5"/>
      <c r="P1" s="5"/>
      <c r="Q1" s="5"/>
      <c r="R1" s="5"/>
      <c r="S1" s="5"/>
      <c r="T1" s="5"/>
      <c r="U1" s="5"/>
      <c r="V1" s="5"/>
      <c r="W1" s="5"/>
      <c r="X1" s="5"/>
      <c r="Y1" s="5"/>
      <c r="Z1" s="5"/>
      <c r="AA1" s="5"/>
      <c r="AB1" s="5"/>
      <c r="AC1" s="5"/>
      <c r="AD1" s="5"/>
    </row>
    <row r="2" spans="1:39" ht="18" x14ac:dyDescent="0.25">
      <c r="A2" s="1" t="s">
        <v>139</v>
      </c>
      <c r="B2" s="1"/>
      <c r="C2" s="1"/>
      <c r="D2" s="1"/>
      <c r="E2" s="1"/>
      <c r="F2" s="1"/>
      <c r="G2" s="1"/>
      <c r="H2" s="1"/>
      <c r="I2" s="1"/>
      <c r="J2" s="2"/>
      <c r="K2" s="2"/>
      <c r="L2" s="3"/>
      <c r="M2" s="4"/>
      <c r="N2" s="4"/>
      <c r="O2" s="5"/>
      <c r="P2" s="5"/>
      <c r="Q2" s="5"/>
      <c r="R2" s="5"/>
      <c r="S2" s="5"/>
      <c r="T2" s="5"/>
      <c r="U2" s="5"/>
      <c r="V2" s="5"/>
      <c r="W2" s="5"/>
      <c r="X2" s="5"/>
      <c r="Y2" s="5"/>
      <c r="Z2" s="5"/>
      <c r="AA2" s="5"/>
      <c r="AB2" s="5"/>
      <c r="AC2" s="5"/>
      <c r="AD2" s="5"/>
    </row>
    <row r="3" spans="1:39" x14ac:dyDescent="0.25">
      <c r="A3" s="7"/>
      <c r="B3" s="7"/>
      <c r="C3" s="7"/>
      <c r="D3" s="7"/>
      <c r="E3" s="7"/>
      <c r="F3" s="7"/>
      <c r="G3" s="7"/>
      <c r="H3" s="7"/>
      <c r="I3" s="7"/>
      <c r="J3" s="2"/>
      <c r="K3" s="2"/>
      <c r="L3" s="3"/>
      <c r="M3" s="4"/>
      <c r="N3" s="4"/>
      <c r="O3" s="5"/>
      <c r="P3" s="5"/>
      <c r="Q3" s="5"/>
      <c r="R3" s="5"/>
      <c r="S3" s="5"/>
      <c r="T3" s="5"/>
      <c r="U3" s="5"/>
      <c r="V3" s="5"/>
      <c r="W3" s="5"/>
      <c r="X3" s="5"/>
      <c r="Y3" s="5"/>
      <c r="Z3" s="5"/>
      <c r="AA3" s="5"/>
      <c r="AB3" s="5"/>
      <c r="AC3" s="5"/>
      <c r="AD3" s="5"/>
    </row>
    <row r="4" spans="1:39" x14ac:dyDescent="0.25">
      <c r="A4" s="8"/>
      <c r="B4" s="8"/>
      <c r="C4" s="8"/>
      <c r="D4" s="8"/>
      <c r="E4" s="8"/>
      <c r="F4" s="8"/>
      <c r="G4" s="8"/>
      <c r="H4" s="8"/>
      <c r="I4" s="8"/>
      <c r="J4" s="2"/>
      <c r="K4" s="2"/>
      <c r="L4" s="3"/>
      <c r="M4" s="4"/>
      <c r="N4" s="4"/>
      <c r="O4" s="5"/>
      <c r="P4" s="5"/>
      <c r="Q4" s="5"/>
      <c r="R4" s="5"/>
      <c r="S4" s="5"/>
      <c r="T4" s="5"/>
      <c r="U4" s="5"/>
      <c r="V4" s="5"/>
      <c r="W4" s="5"/>
      <c r="X4" s="5"/>
      <c r="Y4" s="5"/>
      <c r="Z4" s="5"/>
      <c r="AA4" s="5"/>
      <c r="AB4" s="5"/>
      <c r="AC4" s="5"/>
      <c r="AD4" s="5"/>
    </row>
    <row r="5" spans="1:39" x14ac:dyDescent="0.25">
      <c r="A5" s="8"/>
      <c r="B5" s="9"/>
      <c r="C5" s="9"/>
      <c r="D5" s="9"/>
      <c r="E5" s="10"/>
      <c r="F5" s="9"/>
      <c r="G5" s="9"/>
      <c r="H5" s="9"/>
      <c r="I5" s="9"/>
      <c r="J5" s="5"/>
      <c r="K5" s="5"/>
      <c r="L5" s="4"/>
      <c r="M5" s="4"/>
      <c r="N5" s="4"/>
      <c r="O5" s="5"/>
      <c r="P5" s="5"/>
      <c r="Q5" s="5"/>
      <c r="R5" s="5"/>
      <c r="S5" s="5"/>
      <c r="T5" s="5"/>
      <c r="U5" s="5"/>
      <c r="V5" s="5"/>
      <c r="W5" s="5"/>
      <c r="X5" s="5"/>
      <c r="Y5" s="5"/>
      <c r="Z5" s="5"/>
      <c r="AA5" s="5"/>
      <c r="AB5" s="5"/>
      <c r="AC5" s="5"/>
      <c r="AD5" s="5"/>
    </row>
    <row r="6" spans="1:39" hidden="1" x14ac:dyDescent="0.25">
      <c r="A6" s="8"/>
      <c r="B6" s="9"/>
      <c r="C6" s="9"/>
      <c r="D6" s="9"/>
      <c r="E6" s="10"/>
      <c r="F6" s="9"/>
      <c r="G6" s="9"/>
      <c r="H6" s="9"/>
      <c r="I6" s="9"/>
      <c r="J6" s="5"/>
      <c r="K6" s="5"/>
      <c r="L6" s="4"/>
      <c r="M6" s="4"/>
      <c r="N6" s="4"/>
      <c r="O6" s="5"/>
      <c r="P6" s="5"/>
      <c r="Q6" s="5"/>
      <c r="R6" s="5"/>
      <c r="S6" s="5"/>
      <c r="T6" s="5"/>
      <c r="U6" s="5"/>
      <c r="V6" s="5"/>
      <c r="W6" s="5"/>
      <c r="X6" s="5"/>
      <c r="Y6" s="5"/>
      <c r="Z6" s="5"/>
      <c r="AA6" s="5"/>
      <c r="AB6" s="5"/>
      <c r="AC6" s="5"/>
      <c r="AD6" s="5"/>
    </row>
    <row r="7" spans="1:39" hidden="1" x14ac:dyDescent="0.25">
      <c r="A7" s="9"/>
      <c r="B7" s="9"/>
      <c r="C7" s="9"/>
      <c r="D7" s="9"/>
      <c r="E7" s="10"/>
      <c r="F7" s="9"/>
      <c r="G7" s="9"/>
      <c r="H7" s="9"/>
      <c r="I7" s="9"/>
      <c r="J7" s="5"/>
      <c r="K7" s="5"/>
      <c r="L7" s="4"/>
      <c r="M7" s="4"/>
      <c r="O7" s="5"/>
      <c r="P7" s="5"/>
      <c r="Q7" s="5"/>
      <c r="R7" s="5"/>
      <c r="S7" s="5"/>
      <c r="T7" s="5"/>
      <c r="U7" s="5"/>
      <c r="V7" s="5"/>
      <c r="W7" s="5"/>
      <c r="X7" s="5"/>
      <c r="Y7" s="5"/>
      <c r="Z7" s="5"/>
      <c r="AA7" s="5"/>
      <c r="AB7" s="5"/>
      <c r="AC7" s="5"/>
      <c r="AD7" s="5"/>
    </row>
    <row r="8" spans="1:39" x14ac:dyDescent="0.25">
      <c r="A8" s="12"/>
      <c r="B8" s="12"/>
      <c r="C8" s="13"/>
      <c r="D8" s="13"/>
      <c r="E8" s="14" t="s">
        <v>0</v>
      </c>
      <c r="F8" s="15"/>
      <c r="G8" s="15"/>
      <c r="H8" s="15"/>
      <c r="I8" s="15"/>
      <c r="J8" s="5"/>
      <c r="K8" s="5"/>
      <c r="L8" s="4"/>
      <c r="M8" s="4"/>
      <c r="N8" s="4"/>
      <c r="O8" s="5"/>
      <c r="P8" s="5"/>
      <c r="Q8" s="5"/>
      <c r="R8" s="5"/>
      <c r="S8" s="5"/>
      <c r="T8" s="5"/>
      <c r="U8" s="5"/>
      <c r="V8" s="5"/>
      <c r="W8" s="5"/>
      <c r="X8" s="5"/>
      <c r="Y8" s="5"/>
      <c r="Z8" s="5"/>
      <c r="AA8" s="5"/>
      <c r="AB8" s="5"/>
      <c r="AC8" s="5"/>
      <c r="AD8" s="5"/>
    </row>
    <row r="9" spans="1:39" x14ac:dyDescent="0.25">
      <c r="A9" s="12"/>
      <c r="B9" s="12"/>
      <c r="C9" s="13" t="s">
        <v>107</v>
      </c>
      <c r="D9" s="13"/>
      <c r="E9" s="177" t="s">
        <v>106</v>
      </c>
      <c r="F9" s="178"/>
      <c r="G9" s="179"/>
      <c r="H9" s="19"/>
      <c r="I9" s="15"/>
      <c r="J9" s="53" t="s">
        <v>1</v>
      </c>
      <c r="K9" s="54"/>
      <c r="L9" s="55"/>
      <c r="M9" s="16"/>
      <c r="N9" s="4"/>
      <c r="O9" s="5"/>
      <c r="P9" s="5"/>
      <c r="Q9" s="5"/>
      <c r="R9" s="5"/>
      <c r="S9" s="5"/>
      <c r="T9" s="5"/>
      <c r="U9" s="5"/>
      <c r="V9" s="5"/>
      <c r="W9" s="5"/>
      <c r="X9" s="5"/>
      <c r="Y9" s="5"/>
      <c r="Z9" s="5"/>
      <c r="AA9" s="5"/>
      <c r="AB9" s="5"/>
      <c r="AC9" s="5"/>
      <c r="AD9" s="5"/>
    </row>
    <row r="10" spans="1:39" x14ac:dyDescent="0.25">
      <c r="A10" s="12"/>
      <c r="B10" s="12"/>
      <c r="C10" s="17" t="s">
        <v>108</v>
      </c>
      <c r="D10" s="17"/>
      <c r="E10" s="18" t="s">
        <v>2</v>
      </c>
      <c r="F10" s="18"/>
      <c r="G10" s="18" t="s">
        <v>3</v>
      </c>
      <c r="H10" s="18"/>
      <c r="I10" s="18"/>
      <c r="J10" s="19" t="s">
        <v>2</v>
      </c>
      <c r="K10" s="19"/>
      <c r="L10" s="20" t="s">
        <v>3</v>
      </c>
      <c r="M10" s="4"/>
      <c r="N10" s="4"/>
      <c r="O10" s="5"/>
      <c r="P10" s="5"/>
      <c r="Q10" s="5"/>
      <c r="R10" s="5"/>
      <c r="S10" s="5"/>
      <c r="T10" s="5"/>
      <c r="U10" s="5"/>
      <c r="V10" s="5"/>
      <c r="W10" s="5"/>
      <c r="X10" s="5"/>
      <c r="Y10" s="5"/>
      <c r="Z10" s="5"/>
      <c r="AA10" s="5"/>
      <c r="AB10" s="5"/>
      <c r="AC10" s="5"/>
      <c r="AD10" s="5"/>
    </row>
    <row r="11" spans="1:39" x14ac:dyDescent="0.25">
      <c r="A11" s="25" t="s">
        <v>117</v>
      </c>
      <c r="B11" s="21"/>
      <c r="C11" s="21" t="s">
        <v>0</v>
      </c>
      <c r="D11" s="21"/>
      <c r="E11" s="23"/>
      <c r="F11" s="21"/>
      <c r="G11" s="21"/>
      <c r="H11" s="21"/>
      <c r="I11" s="21"/>
      <c r="J11" s="25" t="s">
        <v>109</v>
      </c>
      <c r="K11" s="5"/>
      <c r="L11" s="4"/>
      <c r="M11" s="4"/>
      <c r="N11" s="4"/>
      <c r="O11" s="5"/>
      <c r="P11" s="5"/>
      <c r="Q11" s="5"/>
      <c r="R11" s="5"/>
      <c r="S11" s="5"/>
      <c r="T11" s="5"/>
      <c r="U11" s="5"/>
      <c r="V11" s="5"/>
      <c r="W11" s="5"/>
      <c r="X11" s="5"/>
      <c r="Y11" s="5"/>
      <c r="Z11" s="5"/>
      <c r="AA11" s="5"/>
      <c r="AB11" s="5"/>
      <c r="AC11" s="5"/>
      <c r="AD11" s="5"/>
      <c r="AF11" s="24"/>
    </row>
    <row r="12" spans="1:39" x14ac:dyDescent="0.25">
      <c r="A12" s="21" t="s">
        <v>18</v>
      </c>
      <c r="B12" s="21"/>
      <c r="C12" s="21"/>
      <c r="D12" s="21"/>
      <c r="E12" s="23"/>
      <c r="F12" s="21"/>
      <c r="G12" s="21"/>
      <c r="H12" s="21"/>
      <c r="I12" s="21"/>
      <c r="J12" s="5"/>
      <c r="K12" s="5"/>
      <c r="L12" s="4"/>
      <c r="M12" s="4"/>
      <c r="N12" s="4"/>
      <c r="O12" s="5"/>
      <c r="P12" s="5"/>
      <c r="Q12" s="5"/>
      <c r="R12" s="5"/>
      <c r="S12" s="5"/>
      <c r="T12" s="5"/>
      <c r="U12" s="5"/>
      <c r="V12" s="5"/>
      <c r="W12" s="5"/>
      <c r="X12" s="5"/>
      <c r="Y12" s="5"/>
      <c r="Z12" s="5"/>
      <c r="AA12" s="5"/>
      <c r="AB12" s="5"/>
      <c r="AC12" s="5"/>
      <c r="AD12" s="5"/>
      <c r="AF12" s="24"/>
    </row>
    <row r="13" spans="1:39" x14ac:dyDescent="0.25">
      <c r="A13" s="21"/>
      <c r="B13" s="21"/>
      <c r="C13" s="21"/>
      <c r="D13" s="21"/>
      <c r="E13" s="23"/>
      <c r="F13" s="21"/>
      <c r="G13" s="21"/>
      <c r="H13" s="21"/>
      <c r="I13" s="21"/>
      <c r="J13" s="5"/>
      <c r="K13" s="5"/>
      <c r="M13" s="4"/>
      <c r="N13" s="4"/>
      <c r="O13" s="5"/>
      <c r="P13" s="5"/>
      <c r="Q13" s="5"/>
      <c r="R13" s="5"/>
      <c r="S13" s="5"/>
      <c r="T13" s="5"/>
      <c r="U13" s="5"/>
      <c r="V13" s="5"/>
      <c r="W13" s="5"/>
      <c r="X13" s="5"/>
      <c r="Y13" s="5"/>
      <c r="Z13" s="5"/>
      <c r="AA13" s="5"/>
      <c r="AB13" s="5"/>
      <c r="AC13" s="5"/>
      <c r="AD13" s="5"/>
      <c r="AF13" s="24"/>
    </row>
    <row r="14" spans="1:39" x14ac:dyDescent="0.25">
      <c r="A14" s="21"/>
      <c r="B14" s="21"/>
      <c r="C14" s="32"/>
      <c r="D14" s="32"/>
      <c r="E14" s="23"/>
      <c r="F14" s="21"/>
      <c r="G14" s="21"/>
      <c r="H14" s="21"/>
      <c r="I14" s="21"/>
      <c r="M14" s="33"/>
      <c r="N14" s="33"/>
      <c r="O14" s="24"/>
      <c r="P14" s="30"/>
      <c r="Q14" s="24"/>
      <c r="R14" s="30"/>
      <c r="S14" s="24"/>
      <c r="T14" s="24"/>
      <c r="U14" s="30"/>
      <c r="V14" s="31"/>
      <c r="W14" s="24"/>
      <c r="X14" s="24"/>
      <c r="AF14" s="5"/>
      <c r="AG14" s="5"/>
      <c r="AH14" s="5"/>
      <c r="AI14" s="5"/>
      <c r="AJ14" s="5"/>
      <c r="AK14" s="5"/>
      <c r="AM14" s="24"/>
    </row>
    <row r="15" spans="1:39" x14ac:dyDescent="0.25">
      <c r="A15" s="21" t="s">
        <v>116</v>
      </c>
      <c r="B15" s="21"/>
      <c r="C15" s="158">
        <v>2681552</v>
      </c>
      <c r="D15" s="32"/>
      <c r="E15" s="26">
        <v>9</v>
      </c>
      <c r="F15" s="34"/>
      <c r="G15" s="35">
        <f>C15*E15</f>
        <v>24133968</v>
      </c>
      <c r="H15" s="35"/>
      <c r="I15" s="35"/>
      <c r="J15" s="64">
        <f>E15</f>
        <v>9</v>
      </c>
      <c r="L15" s="66">
        <f>C15*E15</f>
        <v>24133968</v>
      </c>
      <c r="M15" s="29"/>
      <c r="N15" s="29"/>
      <c r="O15" s="24"/>
      <c r="P15" s="30"/>
      <c r="Q15" s="24"/>
      <c r="R15" s="30"/>
      <c r="S15" s="24"/>
      <c r="T15" s="24"/>
      <c r="U15" s="30"/>
      <c r="V15" s="31"/>
      <c r="W15" s="24"/>
      <c r="X15" s="24"/>
      <c r="AF15" s="5"/>
      <c r="AG15" s="5"/>
      <c r="AH15" s="5"/>
      <c r="AI15" s="5"/>
      <c r="AJ15" s="5"/>
      <c r="AK15" s="5"/>
      <c r="AM15" s="24"/>
    </row>
    <row r="16" spans="1:39" x14ac:dyDescent="0.25">
      <c r="A16" s="21"/>
      <c r="B16" s="21"/>
      <c r="C16" s="32"/>
      <c r="D16" s="32"/>
      <c r="E16" s="26"/>
      <c r="F16" s="34"/>
      <c r="G16" s="35"/>
      <c r="H16" s="35"/>
      <c r="I16" s="35"/>
      <c r="L16" s="66"/>
      <c r="M16" s="33"/>
      <c r="N16" s="33"/>
      <c r="W16" s="5"/>
      <c r="X16" s="5"/>
      <c r="Y16" s="5"/>
      <c r="Z16" s="5"/>
      <c r="AA16" s="5"/>
      <c r="AB16" s="5"/>
      <c r="AC16" s="5"/>
      <c r="AD16" s="5"/>
      <c r="AF16" s="24"/>
    </row>
    <row r="17" spans="1:32" x14ac:dyDescent="0.25">
      <c r="A17" s="21"/>
      <c r="B17" s="21"/>
      <c r="C17" s="32"/>
      <c r="D17" s="32"/>
      <c r="E17" s="26"/>
      <c r="F17" s="34"/>
      <c r="G17" s="40"/>
      <c r="H17" s="40"/>
      <c r="I17" s="35"/>
      <c r="L17" s="67"/>
      <c r="M17" s="29"/>
      <c r="N17" s="29"/>
      <c r="W17" s="5"/>
      <c r="X17" s="5"/>
      <c r="Y17" s="5"/>
      <c r="Z17" s="5"/>
      <c r="AA17" s="5"/>
      <c r="AB17" s="5"/>
      <c r="AC17" s="5"/>
      <c r="AD17" s="5"/>
      <c r="AF17" s="24"/>
    </row>
    <row r="18" spans="1:32" x14ac:dyDescent="0.25">
      <c r="A18" s="34" t="s">
        <v>17</v>
      </c>
      <c r="B18" s="21"/>
      <c r="C18" s="32"/>
      <c r="D18" s="32"/>
      <c r="E18" s="26"/>
      <c r="F18" s="34"/>
      <c r="G18" s="40"/>
      <c r="H18" s="40"/>
      <c r="I18" s="35"/>
      <c r="L18" s="67"/>
      <c r="M18" s="29"/>
      <c r="N18" s="29"/>
      <c r="W18" s="5"/>
      <c r="X18" s="5"/>
      <c r="Y18" s="5"/>
      <c r="Z18" s="5"/>
      <c r="AA18" s="5"/>
      <c r="AB18" s="5"/>
      <c r="AC18" s="5"/>
      <c r="AD18" s="5"/>
      <c r="AF18" s="24"/>
    </row>
    <row r="19" spans="1:32" x14ac:dyDescent="0.25">
      <c r="A19" s="21" t="s">
        <v>19</v>
      </c>
      <c r="B19" s="21"/>
      <c r="C19" s="158">
        <f>1699114426-9643858-7537527</f>
        <v>1681933041</v>
      </c>
      <c r="D19" s="32"/>
      <c r="E19" s="51">
        <v>8.8319999999999996E-2</v>
      </c>
      <c r="F19" s="34"/>
      <c r="G19" s="35">
        <f>C19*E19</f>
        <v>148548326.18111998</v>
      </c>
      <c r="H19" s="35"/>
      <c r="I19" s="35"/>
      <c r="L19" s="66"/>
      <c r="M19" s="29"/>
      <c r="N19" s="29"/>
      <c r="O19" s="41"/>
      <c r="R19" s="165"/>
      <c r="S19" s="165"/>
      <c r="T19" s="165"/>
      <c r="W19" s="5"/>
      <c r="X19" s="5"/>
      <c r="Y19" s="5"/>
      <c r="Z19" s="5"/>
      <c r="AA19" s="5"/>
      <c r="AB19" s="5"/>
      <c r="AC19" s="5"/>
      <c r="AD19" s="5"/>
      <c r="AF19" s="24"/>
    </row>
    <row r="20" spans="1:32" x14ac:dyDescent="0.25">
      <c r="A20" s="77" t="s">
        <v>20</v>
      </c>
      <c r="B20" s="21"/>
      <c r="C20" s="158">
        <f>560062333-33777617-2484521</f>
        <v>523800195</v>
      </c>
      <c r="D20" s="32"/>
      <c r="E20" s="51">
        <v>0.10381</v>
      </c>
      <c r="F20" s="34"/>
      <c r="G20" s="35">
        <f t="shared" ref="G20:G21" si="0">C20*E20</f>
        <v>54375698.24295</v>
      </c>
      <c r="H20" s="35"/>
      <c r="I20" s="35"/>
      <c r="L20" s="66"/>
      <c r="M20" s="29"/>
      <c r="N20" s="29"/>
      <c r="O20" s="41"/>
      <c r="R20" s="165"/>
      <c r="S20" s="165"/>
      <c r="T20" s="165"/>
      <c r="W20" s="5"/>
      <c r="X20" s="5"/>
      <c r="Y20" s="5"/>
      <c r="Z20" s="5"/>
      <c r="AA20" s="5"/>
      <c r="AB20" s="5"/>
      <c r="AC20" s="5"/>
      <c r="AD20" s="5"/>
      <c r="AF20" s="24"/>
    </row>
    <row r="21" spans="1:32" x14ac:dyDescent="0.25">
      <c r="A21" s="21" t="s">
        <v>5</v>
      </c>
      <c r="B21" s="21"/>
      <c r="C21" s="159">
        <f>314000634-18937523-1392954</f>
        <v>293670157</v>
      </c>
      <c r="D21" s="32"/>
      <c r="E21" s="51">
        <v>0.12286</v>
      </c>
      <c r="F21" s="34"/>
      <c r="G21" s="112">
        <f t="shared" si="0"/>
        <v>36080315.489019997</v>
      </c>
      <c r="H21" s="35"/>
      <c r="I21" s="35"/>
      <c r="J21" s="42"/>
      <c r="K21" s="42"/>
      <c r="L21" s="68"/>
      <c r="M21" s="29"/>
      <c r="N21" s="29"/>
      <c r="O21" s="24"/>
      <c r="P21" s="60"/>
      <c r="R21" s="165"/>
      <c r="S21" s="165"/>
      <c r="T21" s="165"/>
      <c r="W21" s="5"/>
      <c r="X21" s="5"/>
      <c r="Y21" s="5"/>
      <c r="Z21" s="5"/>
      <c r="AA21" s="5"/>
      <c r="AB21" s="5"/>
      <c r="AC21" s="5"/>
      <c r="AD21" s="5"/>
      <c r="AF21" s="24"/>
    </row>
    <row r="22" spans="1:32" x14ac:dyDescent="0.25">
      <c r="A22" s="21"/>
      <c r="B22" s="21"/>
      <c r="C22" s="32">
        <f>SUM(C19:C21)</f>
        <v>2499403393</v>
      </c>
      <c r="D22" s="32"/>
      <c r="E22" s="27"/>
      <c r="F22" s="34"/>
      <c r="G22" s="35">
        <f>SUM(G19:G21)</f>
        <v>239004339.91308996</v>
      </c>
      <c r="H22" s="35"/>
      <c r="I22" s="35"/>
      <c r="J22" s="42"/>
      <c r="K22" s="42"/>
      <c r="L22" s="66"/>
      <c r="M22" s="29"/>
      <c r="N22" s="29"/>
      <c r="O22" s="24"/>
      <c r="P22" s="24"/>
      <c r="Q22" s="24"/>
      <c r="R22" s="165"/>
      <c r="S22" s="165"/>
      <c r="T22" s="165"/>
      <c r="W22" s="5"/>
      <c r="X22" s="5"/>
      <c r="Y22" s="5"/>
      <c r="Z22" s="5"/>
      <c r="AA22" s="5"/>
      <c r="AB22" s="5"/>
      <c r="AC22" s="5"/>
      <c r="AD22" s="5"/>
      <c r="AF22" s="24"/>
    </row>
    <row r="23" spans="1:32" x14ac:dyDescent="0.25">
      <c r="A23" s="21" t="s">
        <v>6</v>
      </c>
      <c r="B23" s="21"/>
      <c r="C23" s="32"/>
      <c r="D23" s="32"/>
      <c r="E23" s="27"/>
      <c r="F23" s="34"/>
      <c r="G23" s="35"/>
      <c r="H23" s="35"/>
      <c r="I23" s="35"/>
      <c r="J23" s="42"/>
      <c r="K23" s="42"/>
      <c r="L23" s="66"/>
      <c r="M23" s="29"/>
      <c r="N23" s="29"/>
      <c r="O23" s="24"/>
      <c r="P23" s="24"/>
      <c r="R23" s="165"/>
      <c r="S23" s="165"/>
      <c r="T23" s="165"/>
      <c r="W23" s="5"/>
      <c r="X23" s="5"/>
      <c r="Y23" s="5"/>
      <c r="Z23" s="5"/>
      <c r="AA23" s="5"/>
      <c r="AB23" s="5"/>
      <c r="AC23" s="5"/>
      <c r="AD23" s="5"/>
      <c r="AF23" s="24"/>
    </row>
    <row r="24" spans="1:32" x14ac:dyDescent="0.25">
      <c r="A24" s="80" t="s">
        <v>24</v>
      </c>
      <c r="B24" s="21"/>
      <c r="C24" s="32"/>
      <c r="D24" s="32"/>
      <c r="E24" s="27"/>
      <c r="F24" s="34"/>
      <c r="G24" s="35"/>
      <c r="H24" s="35"/>
      <c r="I24" s="35"/>
      <c r="J24" s="42"/>
      <c r="K24" s="42"/>
      <c r="L24" s="66"/>
      <c r="M24" s="29"/>
      <c r="N24" s="29"/>
      <c r="O24" s="24"/>
      <c r="P24" s="24"/>
      <c r="R24" s="165"/>
      <c r="S24" s="165"/>
      <c r="T24" s="165"/>
      <c r="W24" s="5"/>
      <c r="X24" s="5"/>
      <c r="Y24" s="5"/>
      <c r="Z24" s="5"/>
      <c r="AA24" s="5"/>
      <c r="AB24" s="5"/>
      <c r="AC24" s="5"/>
      <c r="AD24" s="5"/>
      <c r="AF24" s="24"/>
    </row>
    <row r="25" spans="1:32" x14ac:dyDescent="0.25">
      <c r="A25" s="21" t="s">
        <v>7</v>
      </c>
      <c r="B25" s="21"/>
      <c r="C25" s="32">
        <f>SUM(C19:C21)*'Sch 01 Load - TOU A'!D6*I25</f>
        <v>227103376.79775152</v>
      </c>
      <c r="D25" s="32"/>
      <c r="E25" s="43" t="s">
        <v>8</v>
      </c>
      <c r="F25" s="34"/>
      <c r="G25" s="43" t="s">
        <v>8</v>
      </c>
      <c r="H25" s="43"/>
      <c r="I25" s="56">
        <f>'Sch 01 Load - TOU A'!O21</f>
        <v>0.18812222469581136</v>
      </c>
      <c r="J25" s="63">
        <v>0.22407924350073713</v>
      </c>
      <c r="K25" s="42"/>
      <c r="L25" s="69">
        <f>C25*J25</f>
        <v>50889152.869303018</v>
      </c>
      <c r="M25" s="29"/>
      <c r="N25" s="29"/>
      <c r="O25" s="58"/>
      <c r="P25" s="24"/>
      <c r="W25" s="5"/>
      <c r="X25" s="5"/>
      <c r="Y25" s="5"/>
      <c r="Z25" s="5"/>
      <c r="AA25" s="5"/>
      <c r="AB25" s="5"/>
      <c r="AC25" s="5"/>
      <c r="AD25" s="5"/>
      <c r="AF25" s="24"/>
    </row>
    <row r="26" spans="1:32" x14ac:dyDescent="0.25">
      <c r="A26" s="21" t="s">
        <v>43</v>
      </c>
      <c r="B26" s="21"/>
      <c r="C26" s="32">
        <f>SUM(C19:C21)*'Sch 01 Load - TOU A'!D6*I26</f>
        <v>980108462.02124846</v>
      </c>
      <c r="D26" s="32"/>
      <c r="E26" s="43" t="s">
        <v>8</v>
      </c>
      <c r="F26" s="34"/>
      <c r="G26" s="43" t="s">
        <v>8</v>
      </c>
      <c r="H26" s="43"/>
      <c r="I26" s="56">
        <f>1-I25</f>
        <v>0.81187777530418859</v>
      </c>
      <c r="J26" s="63">
        <f>'Off-Peak Rate Calc'!D34</f>
        <v>6.5860000000000002E-2</v>
      </c>
      <c r="K26" s="42"/>
      <c r="L26" s="69">
        <f>C26*J26</f>
        <v>64549943.308719426</v>
      </c>
      <c r="M26" s="29"/>
      <c r="N26" s="164"/>
      <c r="O26" s="57"/>
      <c r="P26" s="24"/>
      <c r="S26" s="62"/>
      <c r="T26" s="24"/>
      <c r="W26" s="5"/>
      <c r="X26" s="5"/>
      <c r="Y26" s="5"/>
      <c r="Z26" s="5"/>
      <c r="AA26" s="5"/>
      <c r="AB26" s="5"/>
      <c r="AC26" s="5"/>
      <c r="AD26" s="5"/>
      <c r="AF26" s="24"/>
    </row>
    <row r="27" spans="1:32" x14ac:dyDescent="0.25">
      <c r="A27" s="21"/>
      <c r="B27" s="21"/>
      <c r="C27" s="32"/>
      <c r="D27" s="32"/>
      <c r="E27" s="27"/>
      <c r="F27" s="34"/>
      <c r="G27" s="35"/>
      <c r="H27" s="35"/>
      <c r="I27" s="42"/>
      <c r="K27" s="42"/>
      <c r="L27" s="66"/>
      <c r="M27" s="29"/>
      <c r="N27" s="29"/>
      <c r="O27" s="24"/>
      <c r="P27" s="24"/>
      <c r="W27" s="5"/>
      <c r="X27" s="5"/>
      <c r="Y27" s="5"/>
      <c r="Z27" s="5"/>
      <c r="AA27" s="5"/>
      <c r="AB27" s="5"/>
      <c r="AC27" s="5"/>
      <c r="AD27" s="5"/>
      <c r="AF27" s="24"/>
    </row>
    <row r="28" spans="1:32" x14ac:dyDescent="0.25">
      <c r="A28" s="80" t="s">
        <v>25</v>
      </c>
      <c r="B28" s="21"/>
      <c r="C28" s="32"/>
      <c r="D28" s="32"/>
      <c r="E28" s="27"/>
      <c r="F28" s="34"/>
      <c r="G28" s="35"/>
      <c r="H28" s="35"/>
      <c r="I28" s="35"/>
      <c r="J28" s="42"/>
      <c r="K28" s="42"/>
      <c r="L28" s="66"/>
      <c r="M28" s="29"/>
      <c r="N28" s="29"/>
      <c r="O28" s="24"/>
      <c r="P28" s="24"/>
      <c r="T28" s="61"/>
      <c r="W28" s="5"/>
      <c r="X28" s="5"/>
      <c r="Y28" s="5"/>
      <c r="Z28" s="5"/>
      <c r="AA28" s="5"/>
      <c r="AB28" s="5"/>
      <c r="AC28" s="5"/>
      <c r="AD28" s="5"/>
      <c r="AF28" s="24"/>
    </row>
    <row r="29" spans="1:32" x14ac:dyDescent="0.25">
      <c r="A29" s="21" t="s">
        <v>7</v>
      </c>
      <c r="B29" s="21"/>
      <c r="C29" s="32">
        <f>SUM(C19:C21)*'Sch 01 Load - TOU A'!D5*I29</f>
        <v>238812886.71306247</v>
      </c>
      <c r="D29" s="32"/>
      <c r="E29" s="43" t="s">
        <v>8</v>
      </c>
      <c r="F29" s="34"/>
      <c r="G29" s="43" t="s">
        <v>8</v>
      </c>
      <c r="H29" s="43"/>
      <c r="I29" s="56">
        <f>'Sch 01 Load - TOU A'!O25</f>
        <v>0.18481229500406673</v>
      </c>
      <c r="J29" s="63">
        <v>0.22691290005944692</v>
      </c>
      <c r="K29" s="42"/>
      <c r="L29" s="69">
        <f>C29*J29</f>
        <v>54189724.695629165</v>
      </c>
      <c r="M29" s="29"/>
      <c r="N29" s="29"/>
      <c r="O29" s="58"/>
      <c r="P29" s="24"/>
      <c r="W29" s="5"/>
      <c r="X29" s="5"/>
      <c r="Y29" s="5"/>
      <c r="Z29" s="5"/>
      <c r="AA29" s="5"/>
      <c r="AB29" s="5"/>
      <c r="AC29" s="5"/>
      <c r="AD29" s="5"/>
      <c r="AF29" s="24"/>
    </row>
    <row r="30" spans="1:32" x14ac:dyDescent="0.25">
      <c r="A30" s="21" t="s">
        <v>43</v>
      </c>
      <c r="B30" s="21"/>
      <c r="C30" s="32">
        <f>SUM(C19:C21)*'Sch 01 Load - TOU A'!D5*I30</f>
        <v>1053378667.4679376</v>
      </c>
      <c r="D30" s="32"/>
      <c r="E30" s="43" t="s">
        <v>8</v>
      </c>
      <c r="F30" s="34"/>
      <c r="G30" s="43" t="s">
        <v>8</v>
      </c>
      <c r="H30" s="43"/>
      <c r="I30" s="56">
        <f>1-I29</f>
        <v>0.81518770499593329</v>
      </c>
      <c r="J30" s="63">
        <f>J26</f>
        <v>6.5860000000000002E-2</v>
      </c>
      <c r="K30" s="42"/>
      <c r="L30" s="69">
        <f>C30*J30</f>
        <v>69375519.039438367</v>
      </c>
      <c r="M30" s="29"/>
      <c r="N30" s="164"/>
      <c r="O30" s="57"/>
      <c r="P30" s="24"/>
      <c r="S30" s="62"/>
      <c r="T30" s="24"/>
      <c r="W30" s="5"/>
      <c r="X30" s="5"/>
      <c r="Y30" s="5"/>
      <c r="Z30" s="5"/>
      <c r="AA30" s="5"/>
      <c r="AB30" s="5"/>
      <c r="AC30" s="5"/>
      <c r="AD30" s="5"/>
      <c r="AF30" s="24"/>
    </row>
    <row r="31" spans="1:32" x14ac:dyDescent="0.25">
      <c r="A31" s="21"/>
      <c r="B31" s="21"/>
      <c r="C31" s="32"/>
      <c r="D31" s="32"/>
      <c r="E31" s="27"/>
      <c r="F31" s="34"/>
      <c r="G31" s="35"/>
      <c r="H31" s="35"/>
      <c r="I31" s="42"/>
      <c r="K31" s="42"/>
      <c r="L31" s="66"/>
      <c r="M31" s="29"/>
      <c r="N31" s="29"/>
      <c r="O31" s="24"/>
      <c r="P31" s="24"/>
      <c r="W31" s="5"/>
      <c r="X31" s="5"/>
      <c r="Y31" s="5"/>
      <c r="Z31" s="5"/>
      <c r="AA31" s="5"/>
      <c r="AB31" s="5"/>
      <c r="AC31" s="5"/>
      <c r="AD31" s="5"/>
      <c r="AF31" s="24"/>
    </row>
    <row r="32" spans="1:32" x14ac:dyDescent="0.25">
      <c r="A32" s="21" t="s">
        <v>44</v>
      </c>
      <c r="B32" s="46"/>
      <c r="C32" s="22"/>
      <c r="D32" s="22"/>
      <c r="E32" s="85" t="s">
        <v>22</v>
      </c>
      <c r="F32" s="21"/>
      <c r="G32" s="23">
        <f>G15/12*COUNTIF(G85:G96,"Winter")+(SUM(G19:G21)*'Sch 01 Load - TOU A'!D6)</f>
        <v>125494916.17802244</v>
      </c>
      <c r="H32" s="23"/>
      <c r="I32" s="5"/>
      <c r="K32" s="5"/>
      <c r="L32" s="23">
        <f>L15/12*COUNTIF(G85:G96,"Winter")+SUM(L25:L26)</f>
        <v>125494916.17802244</v>
      </c>
      <c r="M32" s="4"/>
      <c r="N32" s="4">
        <f>G32-L32</f>
        <v>0</v>
      </c>
      <c r="O32" s="5" t="s">
        <v>120</v>
      </c>
      <c r="P32" s="5"/>
      <c r="Q32" s="5"/>
      <c r="R32" s="5"/>
      <c r="S32" s="5"/>
      <c r="T32" s="5"/>
      <c r="U32" s="5"/>
      <c r="V32" s="5"/>
      <c r="W32" s="5"/>
      <c r="X32" s="5"/>
      <c r="Y32" s="5"/>
      <c r="Z32" s="5"/>
      <c r="AA32" s="5"/>
      <c r="AB32" s="5"/>
      <c r="AC32" s="5"/>
      <c r="AD32" s="5"/>
    </row>
    <row r="33" spans="1:30" x14ac:dyDescent="0.25">
      <c r="A33" s="21"/>
      <c r="B33" s="46"/>
      <c r="C33" s="22"/>
      <c r="D33" s="22"/>
      <c r="E33" s="85" t="s">
        <v>23</v>
      </c>
      <c r="F33" s="21"/>
      <c r="G33" s="162">
        <f>G15/12*COUNTIF(G85:G96,"Summer")+(SUM(G19:G21)*'Sch 01 Load - TOU A'!D5)</f>
        <v>137643391.73506752</v>
      </c>
      <c r="H33" s="23"/>
      <c r="I33" s="5"/>
      <c r="K33" s="5"/>
      <c r="L33" s="162">
        <f>L15/12*COUNTIF(G85:G96,"Summer")+SUM(L29:L30)</f>
        <v>137643391.73506755</v>
      </c>
      <c r="M33" s="4"/>
      <c r="N33" s="4">
        <f>G33-L33</f>
        <v>0</v>
      </c>
      <c r="O33" s="5" t="s">
        <v>120</v>
      </c>
      <c r="P33" s="5"/>
      <c r="Q33" s="5"/>
      <c r="R33" s="5"/>
      <c r="S33" s="5"/>
      <c r="T33" s="5"/>
      <c r="U33" s="5"/>
      <c r="V33" s="5"/>
      <c r="W33" s="5"/>
      <c r="X33" s="5"/>
      <c r="Y33" s="5"/>
      <c r="Z33" s="5"/>
      <c r="AA33" s="5"/>
      <c r="AB33" s="5"/>
      <c r="AC33" s="5"/>
      <c r="AD33" s="5"/>
    </row>
    <row r="34" spans="1:30" x14ac:dyDescent="0.25">
      <c r="A34" s="21" t="s">
        <v>45</v>
      </c>
      <c r="B34" s="46"/>
      <c r="C34" s="22"/>
      <c r="D34" s="22"/>
      <c r="E34" s="44"/>
      <c r="F34" s="21"/>
      <c r="G34" s="23">
        <f>SUM(G32:G33)</f>
        <v>263138307.91308996</v>
      </c>
      <c r="H34" s="23"/>
      <c r="I34" s="5"/>
      <c r="K34" s="5"/>
      <c r="L34" s="23">
        <f>SUM(L32:L33)</f>
        <v>263138307.91308999</v>
      </c>
      <c r="M34" s="4"/>
      <c r="N34" s="4"/>
      <c r="O34" s="5"/>
      <c r="P34" s="5"/>
      <c r="Q34" s="5"/>
      <c r="R34" s="5"/>
      <c r="S34" s="5"/>
      <c r="T34" s="5"/>
      <c r="U34" s="5"/>
      <c r="V34" s="5"/>
      <c r="W34" s="5"/>
      <c r="X34" s="5"/>
      <c r="Y34" s="5"/>
      <c r="Z34" s="5"/>
      <c r="AA34" s="5"/>
      <c r="AB34" s="5"/>
      <c r="AC34" s="5"/>
      <c r="AD34" s="5"/>
    </row>
    <row r="35" spans="1:30" x14ac:dyDescent="0.25">
      <c r="A35" s="21"/>
      <c r="B35" s="46"/>
      <c r="C35" s="22"/>
      <c r="D35" s="22"/>
      <c r="E35" s="44"/>
      <c r="F35" s="21"/>
      <c r="G35" s="23"/>
      <c r="H35" s="23"/>
      <c r="I35" s="5"/>
      <c r="K35" s="5"/>
      <c r="L35" s="4"/>
      <c r="M35" s="4"/>
      <c r="N35" s="4"/>
      <c r="O35" s="5"/>
      <c r="P35" s="5"/>
      <c r="Q35" s="5"/>
      <c r="R35" s="5"/>
      <c r="S35" s="5"/>
      <c r="T35" s="5"/>
      <c r="U35" s="5"/>
      <c r="V35" s="5"/>
      <c r="W35" s="5"/>
      <c r="X35" s="5"/>
      <c r="Y35" s="5"/>
      <c r="Z35" s="5"/>
      <c r="AA35" s="5"/>
      <c r="AB35" s="5"/>
      <c r="AC35" s="5"/>
      <c r="AD35" s="5"/>
    </row>
    <row r="36" spans="1:30" x14ac:dyDescent="0.25">
      <c r="A36" s="25" t="s">
        <v>118</v>
      </c>
      <c r="B36" s="21"/>
      <c r="C36" s="21"/>
      <c r="D36" s="21"/>
      <c r="E36" s="23"/>
      <c r="F36" s="21"/>
      <c r="G36" s="21"/>
      <c r="H36" s="21"/>
      <c r="I36" s="5"/>
      <c r="J36" s="25" t="s">
        <v>110</v>
      </c>
      <c r="K36" s="5"/>
      <c r="L36" s="4"/>
      <c r="M36" s="4"/>
      <c r="N36" s="4"/>
      <c r="O36" s="5"/>
      <c r="P36" s="5"/>
      <c r="Q36" s="5"/>
      <c r="R36" s="5"/>
      <c r="S36" s="5"/>
      <c r="T36" s="5"/>
      <c r="U36" s="5"/>
      <c r="V36" s="5"/>
      <c r="W36" s="5"/>
      <c r="X36" s="5"/>
      <c r="Y36" s="5"/>
      <c r="Z36" s="5"/>
      <c r="AA36" s="5"/>
      <c r="AB36" s="5"/>
      <c r="AC36" s="5"/>
      <c r="AD36" s="5"/>
    </row>
    <row r="37" spans="1:30" x14ac:dyDescent="0.25">
      <c r="A37" s="21" t="s">
        <v>14</v>
      </c>
      <c r="B37" s="21"/>
      <c r="C37" s="21"/>
      <c r="D37" s="21"/>
      <c r="E37" s="23"/>
      <c r="F37" s="21"/>
      <c r="G37" s="21"/>
      <c r="H37" s="21"/>
      <c r="K37" s="5"/>
      <c r="L37" s="4"/>
      <c r="M37" s="4"/>
      <c r="N37" s="4"/>
      <c r="O37" s="5"/>
      <c r="P37" s="5"/>
      <c r="Q37" s="5"/>
      <c r="R37" s="5"/>
      <c r="S37" s="5"/>
      <c r="T37" s="5"/>
      <c r="U37" s="5"/>
      <c r="V37" s="5"/>
      <c r="W37" s="5"/>
      <c r="X37" s="5"/>
      <c r="Y37" s="5"/>
      <c r="Z37" s="5"/>
      <c r="AA37" s="5"/>
      <c r="AB37" s="5"/>
      <c r="AC37" s="5"/>
      <c r="AD37" s="5"/>
    </row>
    <row r="38" spans="1:30" x14ac:dyDescent="0.25">
      <c r="A38" s="34"/>
      <c r="B38" s="21"/>
      <c r="C38" s="21"/>
      <c r="D38" s="21"/>
      <c r="E38" s="23"/>
      <c r="F38" s="21"/>
      <c r="G38" s="21"/>
      <c r="H38" s="21"/>
      <c r="I38" s="5"/>
      <c r="K38" s="5"/>
      <c r="L38" s="4"/>
      <c r="M38" s="4"/>
      <c r="N38" s="4"/>
      <c r="O38" s="5"/>
      <c r="P38" s="5"/>
      <c r="Q38" s="5"/>
      <c r="R38" s="5"/>
      <c r="S38" s="5"/>
      <c r="T38" s="5"/>
      <c r="U38" s="5"/>
      <c r="V38" s="5"/>
      <c r="W38" s="5"/>
      <c r="X38" s="5"/>
      <c r="Y38" s="5"/>
      <c r="Z38" s="5"/>
      <c r="AA38" s="5"/>
      <c r="AB38" s="5"/>
      <c r="AC38" s="5"/>
      <c r="AD38" s="5"/>
    </row>
    <row r="39" spans="1:30" x14ac:dyDescent="0.25">
      <c r="A39" s="21" t="s">
        <v>116</v>
      </c>
      <c r="B39" s="21"/>
      <c r="C39" s="158">
        <v>403355</v>
      </c>
      <c r="D39" s="32"/>
      <c r="E39" s="26">
        <v>21</v>
      </c>
      <c r="F39" s="34"/>
      <c r="G39" s="35">
        <f>C39*E39</f>
        <v>8470455</v>
      </c>
      <c r="H39" s="40"/>
      <c r="I39" s="5"/>
      <c r="J39" s="65">
        <f>E39</f>
        <v>21</v>
      </c>
      <c r="K39" s="71"/>
      <c r="L39" s="72">
        <f>C39*J39</f>
        <v>8470455</v>
      </c>
      <c r="M39" s="4"/>
      <c r="X39" s="5"/>
      <c r="Y39" s="5"/>
      <c r="Z39" s="5"/>
      <c r="AA39" s="5"/>
      <c r="AB39" s="5"/>
      <c r="AC39" s="5"/>
      <c r="AD39" s="5"/>
    </row>
    <row r="40" spans="1:30" x14ac:dyDescent="0.25">
      <c r="A40" s="21"/>
      <c r="B40" s="21"/>
      <c r="C40" s="32"/>
      <c r="D40" s="32"/>
      <c r="E40" s="26"/>
      <c r="F40" s="34"/>
      <c r="G40" s="35"/>
      <c r="H40" s="40"/>
      <c r="I40" s="5"/>
      <c r="J40" s="65"/>
      <c r="K40" s="71"/>
      <c r="L40" s="72"/>
      <c r="M40" s="4"/>
      <c r="X40" s="5"/>
      <c r="Y40" s="5"/>
      <c r="Z40" s="5"/>
      <c r="AA40" s="5"/>
      <c r="AB40" s="5"/>
      <c r="AC40" s="5"/>
      <c r="AD40" s="5"/>
    </row>
    <row r="41" spans="1:30" x14ac:dyDescent="0.25">
      <c r="A41" s="36" t="s">
        <v>13</v>
      </c>
      <c r="B41" s="36"/>
      <c r="C41" s="160">
        <v>555537</v>
      </c>
      <c r="D41" s="37"/>
      <c r="E41" s="38">
        <v>7.5</v>
      </c>
      <c r="F41" s="39"/>
      <c r="G41" s="47">
        <f t="shared" ref="G41" si="1">C41*E41</f>
        <v>4166527.5</v>
      </c>
      <c r="H41" s="47"/>
      <c r="I41" s="5"/>
      <c r="J41" s="65"/>
      <c r="K41" s="71"/>
      <c r="L41" s="67"/>
      <c r="M41" s="45"/>
      <c r="N41" s="59"/>
      <c r="X41" s="5"/>
      <c r="Y41" s="5"/>
      <c r="Z41" s="5"/>
      <c r="AA41" s="5"/>
      <c r="AB41" s="5"/>
      <c r="AC41" s="5"/>
      <c r="AD41" s="5"/>
    </row>
    <row r="42" spans="1:30" x14ac:dyDescent="0.25">
      <c r="A42" s="28"/>
      <c r="B42" s="21"/>
      <c r="C42" s="32"/>
      <c r="D42" s="32"/>
      <c r="E42" s="48"/>
      <c r="F42" s="34"/>
      <c r="G42" s="40"/>
      <c r="H42" s="40"/>
      <c r="I42" s="5"/>
      <c r="J42" s="65"/>
      <c r="K42" s="71"/>
      <c r="L42" s="72"/>
      <c r="M42" s="45"/>
      <c r="N42" s="29"/>
      <c r="X42" s="5"/>
      <c r="Y42" s="5"/>
      <c r="Z42" s="5"/>
      <c r="AA42" s="5"/>
      <c r="AB42" s="5"/>
      <c r="AC42" s="5"/>
      <c r="AD42" s="5"/>
    </row>
    <row r="43" spans="1:30" x14ac:dyDescent="0.25">
      <c r="A43" s="34" t="s">
        <v>17</v>
      </c>
      <c r="B43" s="21"/>
      <c r="C43" s="32"/>
      <c r="D43" s="32"/>
      <c r="E43" s="26"/>
      <c r="F43" s="34"/>
      <c r="G43" s="40"/>
      <c r="H43" s="40"/>
      <c r="I43" s="5"/>
      <c r="J43" s="65"/>
      <c r="K43" s="71"/>
      <c r="L43" s="72"/>
      <c r="M43" s="4"/>
      <c r="X43" s="5"/>
      <c r="Y43" s="5"/>
      <c r="Z43" s="5"/>
      <c r="AA43" s="5"/>
      <c r="AB43" s="5"/>
      <c r="AC43" s="5"/>
      <c r="AD43" s="5"/>
    </row>
    <row r="44" spans="1:30" x14ac:dyDescent="0.25">
      <c r="A44" s="34" t="s">
        <v>21</v>
      </c>
      <c r="B44" s="32"/>
      <c r="C44" s="158">
        <f>440976956-655918</f>
        <v>440321038</v>
      </c>
      <c r="D44" s="32"/>
      <c r="E44" s="51">
        <v>0.12056</v>
      </c>
      <c r="F44" s="34"/>
      <c r="G44" s="40">
        <f>C44*E44</f>
        <v>53085104.341279998</v>
      </c>
      <c r="H44" s="40"/>
      <c r="I44" s="5"/>
      <c r="J44" s="65"/>
      <c r="K44" s="71"/>
      <c r="L44" s="72"/>
      <c r="M44" s="45"/>
      <c r="N44" s="29"/>
      <c r="X44" s="5"/>
      <c r="Y44" s="5"/>
      <c r="Z44" s="5"/>
      <c r="AA44" s="5"/>
      <c r="AB44" s="5"/>
      <c r="AC44" s="5"/>
      <c r="AD44" s="5"/>
    </row>
    <row r="45" spans="1:30" x14ac:dyDescent="0.25">
      <c r="A45" s="34" t="s">
        <v>5</v>
      </c>
      <c r="B45" s="32"/>
      <c r="C45" s="159">
        <f>206157623-11368591-306643</f>
        <v>194482389</v>
      </c>
      <c r="D45" s="32"/>
      <c r="E45" s="51">
        <v>8.7730000000000002E-2</v>
      </c>
      <c r="F45" s="34"/>
      <c r="G45" s="112">
        <f>C45*E45</f>
        <v>17061939.98697</v>
      </c>
      <c r="H45" s="40"/>
      <c r="I45" s="5"/>
      <c r="J45" s="65"/>
      <c r="K45" s="71"/>
      <c r="L45" s="68"/>
      <c r="M45" s="45"/>
      <c r="N45" s="29"/>
      <c r="O45" s="24"/>
      <c r="P45" s="60"/>
      <c r="S45" s="58"/>
      <c r="T45" s="61"/>
      <c r="Y45" s="5"/>
      <c r="Z45" s="5"/>
      <c r="AA45" s="5"/>
      <c r="AB45" s="5"/>
      <c r="AC45" s="5"/>
      <c r="AD45" s="5"/>
    </row>
    <row r="46" spans="1:30" x14ac:dyDescent="0.25">
      <c r="A46" s="34"/>
      <c r="B46" s="32"/>
      <c r="C46" s="32">
        <f>SUM(C44:C45)</f>
        <v>634803427</v>
      </c>
      <c r="D46" s="32"/>
      <c r="E46" s="49"/>
      <c r="F46" s="34"/>
      <c r="G46" s="40">
        <f>SUM(G39:G45)</f>
        <v>82784026.828249991</v>
      </c>
      <c r="H46" s="40"/>
      <c r="I46" s="5"/>
      <c r="J46" s="65"/>
      <c r="K46" s="71"/>
      <c r="L46" s="72"/>
      <c r="M46" s="45"/>
      <c r="N46" s="29"/>
      <c r="S46" s="58"/>
      <c r="T46" s="24"/>
      <c r="Y46" s="5"/>
      <c r="Z46" s="5"/>
      <c r="AA46" s="5"/>
      <c r="AB46" s="5"/>
      <c r="AC46" s="5"/>
      <c r="AD46" s="5"/>
    </row>
    <row r="47" spans="1:30" x14ac:dyDescent="0.25">
      <c r="A47" s="21" t="s">
        <v>6</v>
      </c>
      <c r="B47" s="32"/>
      <c r="C47" s="32"/>
      <c r="D47" s="32"/>
      <c r="E47" s="49"/>
      <c r="F47" s="34"/>
      <c r="G47" s="40"/>
      <c r="H47" s="40"/>
      <c r="I47" s="5"/>
      <c r="J47" s="65"/>
      <c r="K47" s="71"/>
      <c r="L47" s="72"/>
      <c r="M47" s="45"/>
      <c r="N47" s="29"/>
      <c r="T47" s="61"/>
      <c r="Y47" s="5"/>
      <c r="Z47" s="5"/>
      <c r="AA47" s="5"/>
      <c r="AB47" s="5"/>
      <c r="AC47" s="5"/>
      <c r="AD47" s="5"/>
    </row>
    <row r="48" spans="1:30" x14ac:dyDescent="0.25">
      <c r="A48" s="80" t="s">
        <v>24</v>
      </c>
      <c r="B48" s="32"/>
      <c r="C48" s="32"/>
      <c r="D48" s="32"/>
      <c r="E48" s="49"/>
      <c r="F48" s="34"/>
      <c r="G48" s="40"/>
      <c r="H48" s="40"/>
      <c r="I48" s="5"/>
      <c r="J48" s="65"/>
      <c r="K48" s="71"/>
      <c r="L48" s="72"/>
      <c r="M48" s="45"/>
      <c r="N48" s="29"/>
      <c r="T48" s="61"/>
      <c r="Y48" s="5"/>
      <c r="Z48" s="5"/>
      <c r="AA48" s="5"/>
      <c r="AB48" s="5"/>
      <c r="AC48" s="5"/>
      <c r="AD48" s="5"/>
    </row>
    <row r="49" spans="1:30" x14ac:dyDescent="0.25">
      <c r="A49" s="21" t="s">
        <v>7</v>
      </c>
      <c r="B49" s="32"/>
      <c r="C49" s="32">
        <f>SUM(C44:C45)*'Sch 11 Load - TOU A'!D6*I49</f>
        <v>51235159.714575931</v>
      </c>
      <c r="D49" s="32"/>
      <c r="E49" s="43" t="s">
        <v>8</v>
      </c>
      <c r="F49" s="34"/>
      <c r="G49" s="43" t="s">
        <v>8</v>
      </c>
      <c r="H49" s="43"/>
      <c r="I49" s="52">
        <f>'Sch 11 Load - TOU A'!O21</f>
        <v>0.18343244515259113</v>
      </c>
      <c r="J49" s="70">
        <v>0.23020502055180325</v>
      </c>
      <c r="K49" s="71"/>
      <c r="L49" s="72">
        <f>C49*J49</f>
        <v>11794590.995068874</v>
      </c>
      <c r="M49" s="45"/>
      <c r="N49" s="29"/>
      <c r="O49" s="58"/>
      <c r="Y49" s="5"/>
      <c r="Z49" s="5"/>
      <c r="AA49" s="5"/>
      <c r="AB49" s="5"/>
      <c r="AC49" s="5"/>
      <c r="AD49" s="5"/>
    </row>
    <row r="50" spans="1:30" x14ac:dyDescent="0.25">
      <c r="A50" s="21" t="s">
        <v>9</v>
      </c>
      <c r="B50" s="32"/>
      <c r="C50" s="32">
        <f>SUM(C44:C45)*'Sch 11 Load - TOU A'!D6*I50</f>
        <v>228078348.16542405</v>
      </c>
      <c r="D50" s="32"/>
      <c r="E50" s="43" t="s">
        <v>8</v>
      </c>
      <c r="F50" s="34"/>
      <c r="G50" s="43" t="s">
        <v>8</v>
      </c>
      <c r="H50" s="43"/>
      <c r="I50" s="52">
        <f>1-I49</f>
        <v>0.81656755484740884</v>
      </c>
      <c r="J50" s="70">
        <f>'Off-Peak Rate Calc'!E34</f>
        <v>9.1649999999999995E-2</v>
      </c>
      <c r="K50" s="71"/>
      <c r="L50" s="72">
        <f>C50*J50</f>
        <v>20903380.609361112</v>
      </c>
      <c r="M50" s="45"/>
      <c r="N50" s="29"/>
      <c r="S50" s="62"/>
      <c r="T50" s="24"/>
      <c r="Y50" s="5"/>
      <c r="Z50" s="5"/>
      <c r="AA50" s="5"/>
      <c r="AB50" s="5"/>
      <c r="AC50" s="5"/>
      <c r="AD50" s="5"/>
    </row>
    <row r="51" spans="1:30" x14ac:dyDescent="0.25">
      <c r="A51" s="21"/>
      <c r="B51" s="32"/>
      <c r="C51" s="32"/>
      <c r="D51" s="32"/>
      <c r="E51" s="43"/>
      <c r="F51" s="34"/>
      <c r="G51" s="43"/>
      <c r="H51" s="43"/>
      <c r="I51" s="40"/>
      <c r="J51" s="71"/>
      <c r="K51" s="71"/>
      <c r="L51" s="72"/>
      <c r="M51" s="45"/>
      <c r="N51" s="29"/>
      <c r="Y51" s="5"/>
      <c r="Z51" s="5"/>
      <c r="AA51" s="5"/>
      <c r="AB51" s="5"/>
      <c r="AC51" s="5"/>
      <c r="AD51" s="5"/>
    </row>
    <row r="52" spans="1:30" x14ac:dyDescent="0.25">
      <c r="A52" s="80" t="s">
        <v>25</v>
      </c>
      <c r="B52" s="32"/>
      <c r="C52" s="32"/>
      <c r="D52" s="32"/>
      <c r="E52" s="49"/>
      <c r="F52" s="34"/>
      <c r="G52" s="40"/>
      <c r="H52" s="40"/>
      <c r="I52" s="5"/>
      <c r="J52" s="65"/>
      <c r="K52" s="71"/>
      <c r="L52" s="72"/>
      <c r="M52" s="45"/>
      <c r="N52" s="29"/>
      <c r="T52" s="61"/>
      <c r="Y52" s="5"/>
      <c r="Z52" s="5"/>
      <c r="AA52" s="5"/>
      <c r="AB52" s="5"/>
      <c r="AC52" s="5"/>
      <c r="AD52" s="5"/>
    </row>
    <row r="53" spans="1:30" x14ac:dyDescent="0.25">
      <c r="A53" s="21" t="s">
        <v>7</v>
      </c>
      <c r="B53" s="32"/>
      <c r="C53" s="32">
        <f>SUM(C44:C45)*'Sch 11 Load - TOU A'!D5*I53</f>
        <v>62212963.698521934</v>
      </c>
      <c r="D53" s="32"/>
      <c r="E53" s="43" t="s">
        <v>8</v>
      </c>
      <c r="F53" s="34"/>
      <c r="G53" s="43" t="s">
        <v>8</v>
      </c>
      <c r="H53" s="43"/>
      <c r="I53" s="52">
        <f>'Sch 11 Load - TOU A'!O25</f>
        <v>0.17500626699212019</v>
      </c>
      <c r="J53" s="70">
        <v>0.23687614901059043</v>
      </c>
      <c r="K53" s="71"/>
      <c r="L53" s="72">
        <f>C53*J53</f>
        <v>14736767.259441534</v>
      </c>
      <c r="M53" s="45"/>
      <c r="N53" s="29"/>
      <c r="O53" s="58"/>
      <c r="Y53" s="5"/>
      <c r="Z53" s="5"/>
      <c r="AA53" s="5"/>
      <c r="AB53" s="5"/>
      <c r="AC53" s="5"/>
      <c r="AD53" s="5"/>
    </row>
    <row r="54" spans="1:30" x14ac:dyDescent="0.25">
      <c r="A54" s="21" t="s">
        <v>9</v>
      </c>
      <c r="B54" s="32"/>
      <c r="C54" s="32">
        <f>SUM(C44:C45)*'Sch 11 Load - TOU A'!D5*I54</f>
        <v>293276955.42147809</v>
      </c>
      <c r="D54" s="32"/>
      <c r="E54" s="43" t="s">
        <v>8</v>
      </c>
      <c r="F54" s="34"/>
      <c r="G54" s="43" t="s">
        <v>8</v>
      </c>
      <c r="H54" s="43"/>
      <c r="I54" s="52">
        <f>1-I53</f>
        <v>0.82499373300787981</v>
      </c>
      <c r="J54" s="70">
        <f>J50</f>
        <v>9.1649999999999995E-2</v>
      </c>
      <c r="K54" s="71"/>
      <c r="L54" s="72">
        <f>C54*J54</f>
        <v>26878832.964378465</v>
      </c>
      <c r="M54" s="45"/>
      <c r="N54" s="29"/>
      <c r="S54" s="62"/>
      <c r="T54" s="24"/>
      <c r="Y54" s="5"/>
      <c r="Z54" s="5"/>
      <c r="AA54" s="5"/>
      <c r="AB54" s="5"/>
      <c r="AC54" s="5"/>
      <c r="AD54" s="5"/>
    </row>
    <row r="55" spans="1:30" x14ac:dyDescent="0.25">
      <c r="A55" s="21"/>
      <c r="B55" s="32"/>
      <c r="C55" s="32"/>
      <c r="D55" s="32"/>
      <c r="E55" s="43"/>
      <c r="F55" s="34"/>
      <c r="G55" s="43"/>
      <c r="H55" s="43"/>
      <c r="I55" s="40"/>
      <c r="J55" s="71"/>
      <c r="K55" s="71"/>
      <c r="L55" s="72"/>
      <c r="M55" s="45"/>
      <c r="N55" s="29"/>
      <c r="Y55" s="5"/>
      <c r="Z55" s="5"/>
      <c r="AA55" s="5"/>
      <c r="AB55" s="5"/>
      <c r="AC55" s="5"/>
      <c r="AD55" s="5"/>
    </row>
    <row r="56" spans="1:30" x14ac:dyDescent="0.25">
      <c r="A56" s="34" t="s">
        <v>10</v>
      </c>
      <c r="B56" s="21"/>
      <c r="C56" s="161">
        <v>0</v>
      </c>
      <c r="D56" s="32"/>
      <c r="E56" s="50">
        <v>0.5</v>
      </c>
      <c r="F56" s="34"/>
      <c r="G56" s="40">
        <f>C56*E56</f>
        <v>0</v>
      </c>
      <c r="H56" s="40"/>
      <c r="I56" s="40"/>
      <c r="J56" s="71">
        <f>E56</f>
        <v>0.5</v>
      </c>
      <c r="K56" s="71"/>
      <c r="L56" s="72">
        <f>C56*J56</f>
        <v>0</v>
      </c>
      <c r="M56" s="45"/>
      <c r="N56" s="29"/>
      <c r="Y56" s="5"/>
      <c r="Z56" s="5"/>
      <c r="AA56" s="5"/>
      <c r="AB56" s="5"/>
      <c r="AC56" s="5"/>
      <c r="AD56" s="5"/>
    </row>
    <row r="57" spans="1:30" x14ac:dyDescent="0.25">
      <c r="A57" s="73"/>
      <c r="B57" s="74"/>
      <c r="C57" s="74"/>
      <c r="D57" s="74"/>
      <c r="E57" s="75"/>
      <c r="F57" s="76"/>
      <c r="G57" s="75"/>
      <c r="H57" s="75"/>
      <c r="I57" s="35"/>
      <c r="J57" s="5"/>
      <c r="K57" s="5"/>
      <c r="L57" s="4"/>
      <c r="M57" s="45"/>
      <c r="N57" s="29"/>
      <c r="Y57" s="5"/>
      <c r="Z57" s="5"/>
      <c r="AA57" s="5"/>
      <c r="AB57" s="5"/>
      <c r="AC57" s="5"/>
      <c r="AD57" s="5"/>
    </row>
    <row r="58" spans="1:30" x14ac:dyDescent="0.25">
      <c r="A58" s="21" t="s">
        <v>44</v>
      </c>
      <c r="B58" s="74"/>
      <c r="C58" s="74"/>
      <c r="D58" s="74"/>
      <c r="E58" s="85" t="s">
        <v>22</v>
      </c>
      <c r="F58" s="21"/>
      <c r="G58" s="23">
        <f>G39/12*COUNTIF(G85:G96,"Winter")+(SUM(G41:G45)*'Sch 11 Load - TOU A'!D6)</f>
        <v>36227327.85442999</v>
      </c>
      <c r="H58" s="23"/>
      <c r="I58" s="5"/>
      <c r="K58" s="5"/>
      <c r="L58" s="23">
        <f>L39/12*COUNTIF(G85:G96,"Winter")+SUM(L49:L50)</f>
        <v>36227327.85442999</v>
      </c>
      <c r="M58" s="45"/>
      <c r="N58" s="4">
        <f>G58-L58</f>
        <v>0</v>
      </c>
      <c r="O58" s="5" t="s">
        <v>120</v>
      </c>
      <c r="Y58" s="5"/>
      <c r="Z58" s="5"/>
      <c r="AA58" s="5"/>
      <c r="AB58" s="5"/>
      <c r="AC58" s="5"/>
      <c r="AD58" s="5"/>
    </row>
    <row r="59" spans="1:30" x14ac:dyDescent="0.25">
      <c r="A59" s="21"/>
      <c r="B59" s="74"/>
      <c r="C59" s="74"/>
      <c r="D59" s="74"/>
      <c r="E59" s="85" t="s">
        <v>23</v>
      </c>
      <c r="F59" s="21"/>
      <c r="G59" s="162">
        <f>G39/12*COUNTIF(G85:G96,"Summer")+(SUM(G41:G45)*'Sch 11 Load - TOU A'!D5)</f>
        <v>46556698.973820001</v>
      </c>
      <c r="H59" s="23"/>
      <c r="I59" s="5"/>
      <c r="K59" s="5"/>
      <c r="L59" s="162">
        <f>L39/12*COUNTIF(G85:G96,"Summer")+SUM(L53:L54)</f>
        <v>46556698.973820001</v>
      </c>
      <c r="M59" s="45"/>
      <c r="N59" s="4">
        <f>G59-L59</f>
        <v>0</v>
      </c>
      <c r="O59" s="5" t="s">
        <v>120</v>
      </c>
      <c r="Y59" s="5"/>
      <c r="Z59" s="5"/>
      <c r="AA59" s="5"/>
      <c r="AB59" s="5"/>
      <c r="AC59" s="5"/>
      <c r="AD59" s="5"/>
    </row>
    <row r="60" spans="1:30" x14ac:dyDescent="0.25">
      <c r="A60" s="21" t="s">
        <v>45</v>
      </c>
      <c r="B60" s="74"/>
      <c r="C60" s="74"/>
      <c r="D60" s="74"/>
      <c r="E60" s="44"/>
      <c r="F60" s="21"/>
      <c r="G60" s="23">
        <f>SUM(G58:G59)</f>
        <v>82784026.828249991</v>
      </c>
      <c r="H60" s="23"/>
      <c r="I60" s="5"/>
      <c r="K60" s="5"/>
      <c r="L60" s="23">
        <f>SUM(L58:L59)</f>
        <v>82784026.828249991</v>
      </c>
      <c r="M60" s="45"/>
      <c r="N60" s="29"/>
      <c r="Y60" s="5"/>
      <c r="Z60" s="5"/>
      <c r="AA60" s="5"/>
      <c r="AB60" s="5"/>
      <c r="AC60" s="5"/>
      <c r="AD60" s="5"/>
    </row>
    <row r="61" spans="1:30" x14ac:dyDescent="0.25">
      <c r="A61" s="21"/>
      <c r="B61" s="32"/>
      <c r="C61" s="32"/>
      <c r="D61" s="32"/>
      <c r="E61" s="43"/>
      <c r="F61" s="34"/>
      <c r="G61" s="43"/>
      <c r="H61" s="43"/>
      <c r="I61" s="40"/>
      <c r="J61" s="5"/>
      <c r="K61" s="5"/>
      <c r="L61" s="4"/>
      <c r="M61" s="45"/>
      <c r="N61" s="29"/>
      <c r="Y61" s="5"/>
      <c r="Z61" s="5"/>
      <c r="AA61" s="5"/>
      <c r="AB61" s="5"/>
      <c r="AC61" s="5"/>
      <c r="AD61" s="5"/>
    </row>
    <row r="62" spans="1:30" x14ac:dyDescent="0.25">
      <c r="J62" s="5"/>
      <c r="K62" s="5"/>
      <c r="L62" s="40"/>
      <c r="M62" s="4"/>
    </row>
    <row r="63" spans="1:30" x14ac:dyDescent="0.25">
      <c r="A63" s="6" t="s">
        <v>75</v>
      </c>
      <c r="J63" s="5"/>
      <c r="K63" s="5"/>
      <c r="L63" s="4"/>
      <c r="M63" s="4"/>
    </row>
    <row r="64" spans="1:30" x14ac:dyDescent="0.25">
      <c r="J64" s="5"/>
      <c r="K64" s="5"/>
      <c r="L64" s="4"/>
      <c r="M64" s="4"/>
    </row>
    <row r="65" spans="5:13" x14ac:dyDescent="0.25">
      <c r="J65" s="5"/>
      <c r="K65" s="5"/>
      <c r="L65" s="4"/>
      <c r="M65" s="4"/>
    </row>
    <row r="66" spans="5:13" x14ac:dyDescent="0.25">
      <c r="E66" s="78"/>
      <c r="G66" s="78" t="s">
        <v>73</v>
      </c>
      <c r="J66" s="5"/>
      <c r="K66" s="5"/>
      <c r="L66" s="4"/>
      <c r="M66" s="4"/>
    </row>
    <row r="67" spans="5:13" x14ac:dyDescent="0.25">
      <c r="E67" s="78" t="s">
        <v>22</v>
      </c>
      <c r="G67" s="113">
        <f>J25/J26</f>
        <v>3.4023571743203327</v>
      </c>
    </row>
    <row r="68" spans="5:13" x14ac:dyDescent="0.25">
      <c r="E68" s="78" t="s">
        <v>23</v>
      </c>
      <c r="G68" s="113">
        <f>J29/J30</f>
        <v>3.4453826307234574</v>
      </c>
    </row>
    <row r="70" spans="5:13" x14ac:dyDescent="0.25">
      <c r="E70" s="78"/>
      <c r="G70" s="78" t="s">
        <v>74</v>
      </c>
    </row>
    <row r="71" spans="5:13" x14ac:dyDescent="0.25">
      <c r="E71" s="78" t="s">
        <v>22</v>
      </c>
      <c r="G71" s="113">
        <f>J49/J50</f>
        <v>2.5117841849623925</v>
      </c>
    </row>
    <row r="72" spans="5:13" x14ac:dyDescent="0.25">
      <c r="E72" s="78" t="s">
        <v>23</v>
      </c>
      <c r="G72" s="113">
        <f>J53/J54</f>
        <v>2.5845733661821106</v>
      </c>
    </row>
    <row r="84" spans="5:7" x14ac:dyDescent="0.25">
      <c r="E84" s="6" t="s">
        <v>119</v>
      </c>
    </row>
    <row r="85" spans="5:7" x14ac:dyDescent="0.25">
      <c r="E85" s="172" t="s">
        <v>31</v>
      </c>
      <c r="F85" s="172"/>
      <c r="G85" s="173" t="s">
        <v>22</v>
      </c>
    </row>
    <row r="86" spans="5:7" x14ac:dyDescent="0.25">
      <c r="E86" s="172" t="s">
        <v>32</v>
      </c>
      <c r="F86" s="172"/>
      <c r="G86" s="173" t="s">
        <v>22</v>
      </c>
    </row>
    <row r="87" spans="5:7" x14ac:dyDescent="0.25">
      <c r="E87" s="172" t="s">
        <v>33</v>
      </c>
      <c r="F87" s="172"/>
      <c r="G87" s="173" t="s">
        <v>22</v>
      </c>
    </row>
    <row r="88" spans="5:7" x14ac:dyDescent="0.25">
      <c r="E88" s="170" t="s">
        <v>34</v>
      </c>
      <c r="F88" s="170"/>
      <c r="G88" s="171" t="s">
        <v>23</v>
      </c>
    </row>
    <row r="89" spans="5:7" x14ac:dyDescent="0.25">
      <c r="E89" s="170" t="s">
        <v>15</v>
      </c>
      <c r="F89" s="170"/>
      <c r="G89" s="171" t="s">
        <v>23</v>
      </c>
    </row>
    <row r="90" spans="5:7" x14ac:dyDescent="0.25">
      <c r="E90" s="170" t="s">
        <v>35</v>
      </c>
      <c r="F90" s="170"/>
      <c r="G90" s="171" t="s">
        <v>23</v>
      </c>
    </row>
    <row r="91" spans="5:7" x14ac:dyDescent="0.25">
      <c r="E91" s="170" t="s">
        <v>36</v>
      </c>
      <c r="F91" s="170"/>
      <c r="G91" s="171" t="s">
        <v>23</v>
      </c>
    </row>
    <row r="92" spans="5:7" x14ac:dyDescent="0.25">
      <c r="E92" s="170" t="s">
        <v>37</v>
      </c>
      <c r="F92" s="170"/>
      <c r="G92" s="171" t="s">
        <v>23</v>
      </c>
    </row>
    <row r="93" spans="5:7" x14ac:dyDescent="0.25">
      <c r="E93" s="170" t="s">
        <v>38</v>
      </c>
      <c r="F93" s="170"/>
      <c r="G93" s="171" t="s">
        <v>23</v>
      </c>
    </row>
    <row r="94" spans="5:7" x14ac:dyDescent="0.25">
      <c r="E94" s="170" t="s">
        <v>39</v>
      </c>
      <c r="F94" s="170"/>
      <c r="G94" s="171" t="s">
        <v>23</v>
      </c>
    </row>
    <row r="95" spans="5:7" x14ac:dyDescent="0.25">
      <c r="E95" s="172" t="s">
        <v>40</v>
      </c>
      <c r="F95" s="172"/>
      <c r="G95" s="173" t="s">
        <v>22</v>
      </c>
    </row>
    <row r="96" spans="5:7" x14ac:dyDescent="0.25">
      <c r="E96" s="172" t="s">
        <v>41</v>
      </c>
      <c r="F96" s="172"/>
      <c r="G96" s="173" t="s">
        <v>22</v>
      </c>
    </row>
  </sheetData>
  <mergeCells count="1">
    <mergeCell ref="E9:G9"/>
  </mergeCells>
  <printOptions horizontalCentered="1"/>
  <pageMargins left="0" right="0" top="0.25" bottom="0.05" header="0.5" footer="0.25"/>
  <pageSetup scale="63" fitToHeight="8" orientation="portrait" r:id="rId1"/>
  <headerFooter alignWithMargins="0"/>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82293-3B70-47D1-A923-CB5046DB739D}">
  <sheetPr codeName="Sheet3">
    <tabColor theme="8" tint="0.79998168889431442"/>
  </sheetPr>
  <dimension ref="A1:P25"/>
  <sheetViews>
    <sheetView workbookViewId="0"/>
  </sheetViews>
  <sheetFormatPr defaultRowHeight="15" x14ac:dyDescent="0.25"/>
  <cols>
    <col min="2" max="2" width="10.5703125" bestFit="1" customWidth="1"/>
    <col min="3" max="3" width="18.140625" bestFit="1" customWidth="1"/>
    <col min="4" max="14" width="12.5703125" bestFit="1" customWidth="1"/>
    <col min="15" max="15" width="14.28515625" bestFit="1" customWidth="1"/>
    <col min="16" max="16" width="5.140625" bestFit="1" customWidth="1"/>
  </cols>
  <sheetData>
    <row r="1" spans="1:16" x14ac:dyDescent="0.25">
      <c r="A1" t="s">
        <v>121</v>
      </c>
    </row>
    <row r="3" spans="1:16" x14ac:dyDescent="0.25">
      <c r="A3" t="s">
        <v>28</v>
      </c>
    </row>
    <row r="4" spans="1:16" x14ac:dyDescent="0.25">
      <c r="C4" t="s">
        <v>26</v>
      </c>
      <c r="D4" t="s">
        <v>29</v>
      </c>
    </row>
    <row r="5" spans="1:16" x14ac:dyDescent="0.25">
      <c r="B5" s="79" t="s">
        <v>23</v>
      </c>
      <c r="C5" s="82">
        <v>1383167870.6685228</v>
      </c>
      <c r="D5" s="81">
        <f>ROUND(C5/C7,3)</f>
        <v>0.51700000000000002</v>
      </c>
    </row>
    <row r="6" spans="1:16" x14ac:dyDescent="0.25">
      <c r="B6" s="79" t="s">
        <v>22</v>
      </c>
      <c r="C6" s="82">
        <v>1291978281.0475659</v>
      </c>
      <c r="D6" s="81">
        <f>1-D5</f>
        <v>0.48299999999999998</v>
      </c>
    </row>
    <row r="7" spans="1:16" x14ac:dyDescent="0.25">
      <c r="B7" s="79" t="s">
        <v>27</v>
      </c>
      <c r="C7" s="82">
        <v>2675146151.7160888</v>
      </c>
    </row>
    <row r="11" spans="1:16" x14ac:dyDescent="0.25">
      <c r="A11" t="s">
        <v>30</v>
      </c>
    </row>
    <row r="13" spans="1:16" x14ac:dyDescent="0.25">
      <c r="A13" s="154" t="s">
        <v>103</v>
      </c>
      <c r="B13" s="152"/>
      <c r="C13" s="151" t="s">
        <v>92</v>
      </c>
      <c r="D13" s="151" t="s">
        <v>93</v>
      </c>
      <c r="E13" s="151" t="s">
        <v>94</v>
      </c>
      <c r="F13" s="151" t="s">
        <v>95</v>
      </c>
      <c r="G13" s="151" t="s">
        <v>15</v>
      </c>
      <c r="H13" s="151" t="s">
        <v>96</v>
      </c>
      <c r="I13" s="151" t="s">
        <v>97</v>
      </c>
      <c r="J13" s="151" t="s">
        <v>98</v>
      </c>
      <c r="K13" s="151" t="s">
        <v>99</v>
      </c>
      <c r="L13" s="151" t="s">
        <v>100</v>
      </c>
      <c r="M13" s="151" t="s">
        <v>101</v>
      </c>
      <c r="N13" s="151" t="s">
        <v>102</v>
      </c>
      <c r="O13" s="82" t="s">
        <v>27</v>
      </c>
    </row>
    <row r="14" spans="1:16" x14ac:dyDescent="0.25">
      <c r="A14" s="154"/>
      <c r="B14" s="79" t="s">
        <v>9</v>
      </c>
      <c r="C14" s="92">
        <v>226921512.80293369</v>
      </c>
      <c r="D14" s="92">
        <v>210489470.16036767</v>
      </c>
      <c r="E14" s="92">
        <v>175234505.81977886</v>
      </c>
      <c r="F14" s="92">
        <v>147566077.93340275</v>
      </c>
      <c r="G14" s="92">
        <v>134552907.05912715</v>
      </c>
      <c r="H14" s="92">
        <v>162528877.65345585</v>
      </c>
      <c r="I14" s="92">
        <v>207243127.41462296</v>
      </c>
      <c r="J14" s="92">
        <v>170852034.86431426</v>
      </c>
      <c r="K14" s="92">
        <v>134664991.84066013</v>
      </c>
      <c r="L14" s="92">
        <v>166248848.30663887</v>
      </c>
      <c r="M14" s="92">
        <v>204374914.52475679</v>
      </c>
      <c r="N14" s="92">
        <v>232535468.85157859</v>
      </c>
      <c r="O14" s="92">
        <v>2173212737.231638</v>
      </c>
      <c r="P14" s="153">
        <f t="shared" ref="P14:P16" si="0">SUM(C14:N14)-O14</f>
        <v>0</v>
      </c>
    </row>
    <row r="15" spans="1:16" x14ac:dyDescent="0.25">
      <c r="A15" s="154"/>
      <c r="B15" s="79" t="s">
        <v>16</v>
      </c>
      <c r="C15" s="92">
        <v>46986617.264151961</v>
      </c>
      <c r="D15" s="92">
        <v>49462872.128018752</v>
      </c>
      <c r="E15" s="92">
        <v>48094505.269324735</v>
      </c>
      <c r="F15" s="92">
        <v>28166351.952834051</v>
      </c>
      <c r="G15" s="92">
        <v>24786295.062120941</v>
      </c>
      <c r="H15" s="92">
        <v>43349551.176848873</v>
      </c>
      <c r="I15" s="92">
        <v>55210007.860074632</v>
      </c>
      <c r="J15" s="92">
        <v>43735716.294296443</v>
      </c>
      <c r="K15" s="92">
        <v>30060707.712420147</v>
      </c>
      <c r="L15" s="92">
        <v>34202375.537707902</v>
      </c>
      <c r="M15" s="92">
        <v>40710880.469810478</v>
      </c>
      <c r="N15" s="92">
        <v>57167533.756847791</v>
      </c>
      <c r="O15" s="92">
        <v>501933414.48445678</v>
      </c>
      <c r="P15" s="153">
        <f t="shared" si="0"/>
        <v>0</v>
      </c>
    </row>
    <row r="16" spans="1:16" x14ac:dyDescent="0.25">
      <c r="A16" s="154"/>
      <c r="B16" s="79" t="s">
        <v>27</v>
      </c>
      <c r="C16" s="92">
        <v>273908130.06708562</v>
      </c>
      <c r="D16" s="92">
        <v>259952342.2883864</v>
      </c>
      <c r="E16" s="92">
        <v>223329011.08910358</v>
      </c>
      <c r="F16" s="92">
        <v>175732429.88623679</v>
      </c>
      <c r="G16" s="92">
        <v>159339202.1212481</v>
      </c>
      <c r="H16" s="92">
        <v>205878428.83030474</v>
      </c>
      <c r="I16" s="92">
        <v>262453135.2746976</v>
      </c>
      <c r="J16" s="92">
        <v>214587751.1586107</v>
      </c>
      <c r="K16" s="92">
        <v>164725699.55308026</v>
      </c>
      <c r="L16" s="92">
        <v>200451223.84434676</v>
      </c>
      <c r="M16" s="92">
        <v>245085794.99456728</v>
      </c>
      <c r="N16" s="92">
        <v>289703002.60842639</v>
      </c>
      <c r="O16" s="92">
        <v>2675146151.716095</v>
      </c>
      <c r="P16" s="153">
        <f t="shared" si="0"/>
        <v>0</v>
      </c>
    </row>
    <row r="17" spans="1:15" x14ac:dyDescent="0.25">
      <c r="A17" s="154"/>
    </row>
    <row r="18" spans="1:15" x14ac:dyDescent="0.25">
      <c r="A18" s="154"/>
    </row>
    <row r="19" spans="1:15" x14ac:dyDescent="0.25">
      <c r="A19" s="154" t="s">
        <v>104</v>
      </c>
      <c r="B19" t="s">
        <v>22</v>
      </c>
      <c r="C19" t="s">
        <v>31</v>
      </c>
      <c r="D19" t="s">
        <v>32</v>
      </c>
      <c r="E19" t="s">
        <v>33</v>
      </c>
      <c r="F19" t="s">
        <v>34</v>
      </c>
      <c r="G19" t="s">
        <v>15</v>
      </c>
      <c r="H19" t="s">
        <v>35</v>
      </c>
      <c r="I19" t="s">
        <v>36</v>
      </c>
      <c r="J19" t="s">
        <v>37</v>
      </c>
      <c r="K19" t="s">
        <v>38</v>
      </c>
      <c r="L19" t="s">
        <v>39</v>
      </c>
      <c r="M19" t="s">
        <v>40</v>
      </c>
      <c r="N19" t="s">
        <v>41</v>
      </c>
      <c r="O19" t="s">
        <v>42</v>
      </c>
    </row>
    <row r="20" spans="1:15" x14ac:dyDescent="0.25">
      <c r="A20" s="154"/>
      <c r="B20" t="s">
        <v>9</v>
      </c>
      <c r="C20" s="83">
        <f>C14/C16</f>
        <v>0.82845847893363389</v>
      </c>
      <c r="D20" s="83">
        <f>D14/D16</f>
        <v>0.80972330661615843</v>
      </c>
      <c r="E20" s="83">
        <f>E14/E16</f>
        <v>0.78464730115096415</v>
      </c>
      <c r="F20" s="83"/>
      <c r="G20" s="83"/>
      <c r="H20" s="83"/>
      <c r="I20" s="83"/>
      <c r="J20" s="83"/>
      <c r="K20" s="83"/>
      <c r="L20" s="83"/>
      <c r="M20" s="83">
        <f>M14/M16</f>
        <v>0.83389130948730461</v>
      </c>
      <c r="N20" s="83">
        <f>N14/N16</f>
        <v>0.80266848033288207</v>
      </c>
      <c r="O20" s="84">
        <f>AVERAGE(C20:N20)</f>
        <v>0.81187777530418859</v>
      </c>
    </row>
    <row r="21" spans="1:15" x14ac:dyDescent="0.25">
      <c r="A21" s="154"/>
      <c r="B21" t="s">
        <v>16</v>
      </c>
      <c r="C21" s="83">
        <f>1-C20</f>
        <v>0.17154152106636611</v>
      </c>
      <c r="D21" s="83">
        <f>1-D20</f>
        <v>0.19027669338384157</v>
      </c>
      <c r="E21" s="83">
        <f>1-E20</f>
        <v>0.21535269884903585</v>
      </c>
      <c r="F21" s="83"/>
      <c r="G21" s="83"/>
      <c r="H21" s="83"/>
      <c r="I21" s="83"/>
      <c r="J21" s="83"/>
      <c r="K21" s="83"/>
      <c r="L21" s="83"/>
      <c r="M21" s="83">
        <f>1-M20</f>
        <v>0.16610869051269539</v>
      </c>
      <c r="N21" s="83">
        <f>1-N20</f>
        <v>0.19733151966711793</v>
      </c>
      <c r="O21" s="84">
        <f>AVERAGE(C21:N21)</f>
        <v>0.18812222469581136</v>
      </c>
    </row>
    <row r="22" spans="1:15" x14ac:dyDescent="0.25">
      <c r="A22" s="154"/>
      <c r="C22" s="83"/>
      <c r="D22" s="83"/>
      <c r="E22" s="83"/>
      <c r="F22" s="83"/>
      <c r="G22" s="83"/>
      <c r="H22" s="83"/>
      <c r="I22" s="83"/>
      <c r="J22" s="83"/>
      <c r="K22" s="83"/>
      <c r="L22" s="83"/>
      <c r="M22" s="83"/>
      <c r="N22" s="83"/>
    </row>
    <row r="23" spans="1:15" x14ac:dyDescent="0.25">
      <c r="A23" s="154" t="s">
        <v>104</v>
      </c>
      <c r="B23" t="s">
        <v>23</v>
      </c>
      <c r="C23" s="83"/>
      <c r="D23" s="83"/>
      <c r="E23" s="83"/>
      <c r="F23" s="83"/>
      <c r="G23" s="83"/>
      <c r="H23" s="83"/>
      <c r="I23" s="83"/>
      <c r="J23" s="83"/>
      <c r="K23" s="83"/>
      <c r="L23" s="83"/>
      <c r="M23" s="83"/>
      <c r="N23" s="83"/>
    </row>
    <row r="24" spans="1:15" x14ac:dyDescent="0.25">
      <c r="B24" t="s">
        <v>9</v>
      </c>
      <c r="C24" s="83"/>
      <c r="D24" s="83"/>
      <c r="E24" s="83"/>
      <c r="F24" s="83">
        <f>F14/F16</f>
        <v>0.83972023848376776</v>
      </c>
      <c r="G24" s="83">
        <f t="shared" ref="G24:L24" si="1">G14/G16</f>
        <v>0.84444320837467246</v>
      </c>
      <c r="H24" s="83">
        <f t="shared" si="1"/>
        <v>0.78944102389386428</v>
      </c>
      <c r="I24" s="83">
        <f t="shared" si="1"/>
        <v>0.78963860423199417</v>
      </c>
      <c r="J24" s="83">
        <f t="shared" si="1"/>
        <v>0.79618726577748811</v>
      </c>
      <c r="K24" s="83">
        <f t="shared" si="1"/>
        <v>0.81751051721754231</v>
      </c>
      <c r="L24" s="83">
        <f t="shared" si="1"/>
        <v>0.82937307699220375</v>
      </c>
      <c r="M24" s="83"/>
      <c r="N24" s="83"/>
      <c r="O24" s="84">
        <f>AVERAGE(C24:N24)</f>
        <v>0.81518770499593329</v>
      </c>
    </row>
    <row r="25" spans="1:15" x14ac:dyDescent="0.25">
      <c r="B25" t="s">
        <v>16</v>
      </c>
      <c r="C25" s="83"/>
      <c r="D25" s="83"/>
      <c r="E25" s="83"/>
      <c r="F25" s="83">
        <f t="shared" ref="F25:L25" si="2">1-F24</f>
        <v>0.16027976151623224</v>
      </c>
      <c r="G25" s="83">
        <f t="shared" si="2"/>
        <v>0.15555679162532754</v>
      </c>
      <c r="H25" s="83">
        <f t="shared" si="2"/>
        <v>0.21055897610613572</v>
      </c>
      <c r="I25" s="83">
        <f t="shared" si="2"/>
        <v>0.21036139576800583</v>
      </c>
      <c r="J25" s="83">
        <f t="shared" si="2"/>
        <v>0.20381273422251189</v>
      </c>
      <c r="K25" s="83">
        <f t="shared" si="2"/>
        <v>0.18248948278245769</v>
      </c>
      <c r="L25" s="83">
        <f t="shared" si="2"/>
        <v>0.17062692300779625</v>
      </c>
      <c r="M25" s="83"/>
      <c r="N25" s="83"/>
      <c r="O25" s="84">
        <f>AVERAGE(C25:N25)</f>
        <v>0.18481229500406673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5158D-E9E0-43D7-91EF-1F904654802D}">
  <sheetPr codeName="Sheet5">
    <tabColor theme="8" tint="0.79998168889431442"/>
  </sheetPr>
  <dimension ref="A1:P25"/>
  <sheetViews>
    <sheetView workbookViewId="0"/>
  </sheetViews>
  <sheetFormatPr defaultRowHeight="15" x14ac:dyDescent="0.25"/>
  <cols>
    <col min="2" max="2" width="10.5703125" bestFit="1" customWidth="1"/>
    <col min="3" max="3" width="22.140625" bestFit="1" customWidth="1"/>
    <col min="4" max="14" width="11.5703125" bestFit="1" customWidth="1"/>
    <col min="15" max="15" width="12.5703125" bestFit="1" customWidth="1"/>
    <col min="16" max="16" width="5.140625" bestFit="1" customWidth="1"/>
  </cols>
  <sheetData>
    <row r="1" spans="1:16" x14ac:dyDescent="0.25">
      <c r="A1" t="s">
        <v>121</v>
      </c>
    </row>
    <row r="3" spans="1:16" x14ac:dyDescent="0.25">
      <c r="A3" t="s">
        <v>28</v>
      </c>
    </row>
    <row r="4" spans="1:16" x14ac:dyDescent="0.25">
      <c r="C4" t="s">
        <v>46</v>
      </c>
      <c r="D4" t="s">
        <v>29</v>
      </c>
    </row>
    <row r="5" spans="1:16" x14ac:dyDescent="0.25">
      <c r="B5" s="79" t="s">
        <v>23</v>
      </c>
      <c r="C5">
        <v>375700379.36198145</v>
      </c>
      <c r="D5" s="81">
        <f>ROUND(C5/C7,3)</f>
        <v>0.56000000000000005</v>
      </c>
    </row>
    <row r="6" spans="1:16" x14ac:dyDescent="0.25">
      <c r="B6" s="79" t="s">
        <v>22</v>
      </c>
      <c r="C6">
        <v>294602351.3027944</v>
      </c>
      <c r="D6" s="81">
        <f>1-D5</f>
        <v>0.43999999999999995</v>
      </c>
    </row>
    <row r="7" spans="1:16" x14ac:dyDescent="0.25">
      <c r="B7" s="79" t="s">
        <v>27</v>
      </c>
      <c r="C7">
        <v>670302730.66477585</v>
      </c>
    </row>
    <row r="11" spans="1:16" x14ac:dyDescent="0.25">
      <c r="A11" t="s">
        <v>30</v>
      </c>
    </row>
    <row r="13" spans="1:16" x14ac:dyDescent="0.25">
      <c r="A13" s="154" t="s">
        <v>103</v>
      </c>
      <c r="B13" s="152"/>
      <c r="C13" s="151" t="s">
        <v>92</v>
      </c>
      <c r="D13" s="151" t="s">
        <v>93</v>
      </c>
      <c r="E13" s="151" t="s">
        <v>94</v>
      </c>
      <c r="F13" s="151" t="s">
        <v>95</v>
      </c>
      <c r="G13" s="151" t="s">
        <v>15</v>
      </c>
      <c r="H13" s="151" t="s">
        <v>96</v>
      </c>
      <c r="I13" s="151" t="s">
        <v>97</v>
      </c>
      <c r="J13" s="151" t="s">
        <v>98</v>
      </c>
      <c r="K13" s="151" t="s">
        <v>99</v>
      </c>
      <c r="L13" s="151" t="s">
        <v>100</v>
      </c>
      <c r="M13" s="151" t="s">
        <v>101</v>
      </c>
      <c r="N13" s="151" t="s">
        <v>102</v>
      </c>
      <c r="O13" t="s">
        <v>27</v>
      </c>
    </row>
    <row r="14" spans="1:16" x14ac:dyDescent="0.25">
      <c r="A14" s="154"/>
      <c r="B14" s="79" t="s">
        <v>9</v>
      </c>
      <c r="C14" s="92">
        <v>51173710.427352861</v>
      </c>
      <c r="D14" s="92">
        <v>47721262.465447813</v>
      </c>
      <c r="E14" s="92">
        <v>44795640.69573804</v>
      </c>
      <c r="F14" s="92">
        <v>40780552.883742578</v>
      </c>
      <c r="G14" s="92">
        <v>39479531.823771052</v>
      </c>
      <c r="H14" s="92">
        <v>44043592.839605689</v>
      </c>
      <c r="I14" s="92">
        <v>52984304.304751813</v>
      </c>
      <c r="J14" s="92">
        <v>48158446.125102662</v>
      </c>
      <c r="K14" s="92">
        <v>41155106.794848189</v>
      </c>
      <c r="L14" s="92">
        <v>42923503.780650519</v>
      </c>
      <c r="M14" s="92">
        <v>46756935.665913314</v>
      </c>
      <c r="N14" s="92">
        <v>50096215.415686443</v>
      </c>
      <c r="O14" s="92">
        <v>550068803.22261095</v>
      </c>
      <c r="P14" s="153">
        <f t="shared" ref="P14:P16" si="0">SUM(C14:N14)-O14</f>
        <v>0</v>
      </c>
    </row>
    <row r="15" spans="1:16" x14ac:dyDescent="0.25">
      <c r="A15" s="154"/>
      <c r="B15" s="79" t="s">
        <v>16</v>
      </c>
      <c r="C15" s="92">
        <v>10337592.707086256</v>
      </c>
      <c r="D15" s="92">
        <v>10721571.764850629</v>
      </c>
      <c r="E15" s="92">
        <v>11383516.890256992</v>
      </c>
      <c r="F15" s="92">
        <v>8049114.0569587089</v>
      </c>
      <c r="G15" s="92">
        <v>7297634.8068795418</v>
      </c>
      <c r="H15" s="92">
        <v>10366035.949538099</v>
      </c>
      <c r="I15" s="92">
        <v>12272320.772860503</v>
      </c>
      <c r="J15" s="92">
        <v>10981173.398478203</v>
      </c>
      <c r="K15" s="92">
        <v>8657849.8705221899</v>
      </c>
      <c r="L15" s="92">
        <v>8551211.9542708471</v>
      </c>
      <c r="M15" s="92">
        <v>9195853.9410139918</v>
      </c>
      <c r="N15" s="92">
        <v>12420051.329448314</v>
      </c>
      <c r="O15" s="92">
        <v>120233927.44216427</v>
      </c>
      <c r="P15" s="153">
        <f t="shared" si="0"/>
        <v>0</v>
      </c>
    </row>
    <row r="16" spans="1:16" x14ac:dyDescent="0.25">
      <c r="A16" s="154"/>
      <c r="B16" s="79" t="s">
        <v>27</v>
      </c>
      <c r="C16" s="92">
        <v>61511303.134439118</v>
      </c>
      <c r="D16" s="92">
        <v>58442834.230298445</v>
      </c>
      <c r="E16" s="92">
        <v>56179157.585995033</v>
      </c>
      <c r="F16" s="92">
        <v>48829666.940701291</v>
      </c>
      <c r="G16" s="92">
        <v>46777166.630650595</v>
      </c>
      <c r="H16" s="92">
        <v>54409628.789143786</v>
      </c>
      <c r="I16" s="92">
        <v>65256625.077612318</v>
      </c>
      <c r="J16" s="92">
        <v>59139619.523580864</v>
      </c>
      <c r="K16" s="92">
        <v>49812956.665370375</v>
      </c>
      <c r="L16" s="92">
        <v>51474715.734921366</v>
      </c>
      <c r="M16" s="92">
        <v>55952789.606927305</v>
      </c>
      <c r="N16" s="92">
        <v>62516266.745134756</v>
      </c>
      <c r="O16" s="92">
        <v>670302730.66477525</v>
      </c>
      <c r="P16" s="153">
        <f t="shared" si="0"/>
        <v>0</v>
      </c>
    </row>
    <row r="17" spans="1:15" x14ac:dyDescent="0.25">
      <c r="A17" s="154"/>
    </row>
    <row r="18" spans="1:15" x14ac:dyDescent="0.25">
      <c r="A18" s="154"/>
    </row>
    <row r="19" spans="1:15" x14ac:dyDescent="0.25">
      <c r="A19" s="154" t="s">
        <v>104</v>
      </c>
      <c r="B19" t="s">
        <v>22</v>
      </c>
      <c r="C19" t="s">
        <v>31</v>
      </c>
      <c r="D19" t="s">
        <v>32</v>
      </c>
      <c r="E19" t="s">
        <v>33</v>
      </c>
      <c r="F19" t="s">
        <v>34</v>
      </c>
      <c r="G19" t="s">
        <v>15</v>
      </c>
      <c r="H19" t="s">
        <v>35</v>
      </c>
      <c r="I19" t="s">
        <v>36</v>
      </c>
      <c r="J19" t="s">
        <v>37</v>
      </c>
      <c r="K19" t="s">
        <v>38</v>
      </c>
      <c r="L19" t="s">
        <v>39</v>
      </c>
      <c r="M19" t="s">
        <v>40</v>
      </c>
      <c r="N19" t="s">
        <v>41</v>
      </c>
      <c r="O19" t="s">
        <v>42</v>
      </c>
    </row>
    <row r="20" spans="1:15" x14ac:dyDescent="0.25">
      <c r="A20" s="154"/>
      <c r="B20" t="s">
        <v>9</v>
      </c>
      <c r="C20" s="83">
        <f>C14/C16</f>
        <v>0.83193994956516504</v>
      </c>
      <c r="D20" s="83">
        <f>D14/D16</f>
        <v>0.81654599907661118</v>
      </c>
      <c r="E20" s="83">
        <f>E14/E16</f>
        <v>0.79737117145567871</v>
      </c>
      <c r="F20" s="83"/>
      <c r="G20" s="83"/>
      <c r="H20" s="83"/>
      <c r="I20" s="83"/>
      <c r="J20" s="83"/>
      <c r="K20" s="83"/>
      <c r="L20" s="83"/>
      <c r="M20" s="83">
        <f>M14/M16</f>
        <v>0.83564976821324588</v>
      </c>
      <c r="N20" s="83">
        <f>N14/N16</f>
        <v>0.80133088592634349</v>
      </c>
      <c r="O20" s="84">
        <f>AVERAGE(C20:N20)</f>
        <v>0.81656755484740873</v>
      </c>
    </row>
    <row r="21" spans="1:15" x14ac:dyDescent="0.25">
      <c r="A21" s="154"/>
      <c r="B21" t="s">
        <v>16</v>
      </c>
      <c r="C21" s="83">
        <f>1-C20</f>
        <v>0.16806005043483496</v>
      </c>
      <c r="D21" s="83">
        <f>1-D20</f>
        <v>0.18345400092338882</v>
      </c>
      <c r="E21" s="83">
        <f>1-E20</f>
        <v>0.20262882854432129</v>
      </c>
      <c r="F21" s="83"/>
      <c r="G21" s="83"/>
      <c r="H21" s="83"/>
      <c r="I21" s="83"/>
      <c r="J21" s="83"/>
      <c r="K21" s="83"/>
      <c r="L21" s="83"/>
      <c r="M21" s="83">
        <f>1-M20</f>
        <v>0.16435023178675412</v>
      </c>
      <c r="N21" s="83">
        <f>1-N20</f>
        <v>0.19866911407365651</v>
      </c>
      <c r="O21" s="84">
        <f>AVERAGE(C21:N21)</f>
        <v>0.18343244515259113</v>
      </c>
    </row>
    <row r="22" spans="1:15" x14ac:dyDescent="0.25">
      <c r="A22" s="154"/>
      <c r="C22" s="83"/>
      <c r="D22" s="83"/>
      <c r="E22" s="83"/>
      <c r="F22" s="83"/>
      <c r="G22" s="83"/>
      <c r="H22" s="83"/>
      <c r="I22" s="83"/>
      <c r="J22" s="83"/>
      <c r="K22" s="83"/>
      <c r="L22" s="83"/>
      <c r="M22" s="83"/>
      <c r="N22" s="83"/>
    </row>
    <row r="23" spans="1:15" x14ac:dyDescent="0.25">
      <c r="A23" s="154" t="s">
        <v>104</v>
      </c>
      <c r="B23" t="s">
        <v>23</v>
      </c>
      <c r="C23" s="83"/>
      <c r="D23" s="83"/>
      <c r="E23" s="83"/>
      <c r="F23" s="83"/>
      <c r="G23" s="83"/>
      <c r="H23" s="83"/>
      <c r="I23" s="83"/>
      <c r="J23" s="83"/>
      <c r="K23" s="83"/>
      <c r="L23" s="83"/>
      <c r="M23" s="83"/>
      <c r="N23" s="83"/>
    </row>
    <row r="24" spans="1:15" x14ac:dyDescent="0.25">
      <c r="B24" t="s">
        <v>9</v>
      </c>
      <c r="C24" s="83"/>
      <c r="D24" s="83"/>
      <c r="E24" s="83"/>
      <c r="F24" s="83">
        <f t="shared" ref="F24:L24" si="1">F14/F16</f>
        <v>0.83515934960741078</v>
      </c>
      <c r="G24" s="83">
        <f t="shared" si="1"/>
        <v>0.84399151696165819</v>
      </c>
      <c r="H24" s="83">
        <f t="shared" si="1"/>
        <v>0.80948159029516475</v>
      </c>
      <c r="I24" s="83">
        <f t="shared" si="1"/>
        <v>0.81193755027532388</v>
      </c>
      <c r="J24" s="83">
        <f t="shared" si="1"/>
        <v>0.81431782133634367</v>
      </c>
      <c r="K24" s="83">
        <f t="shared" si="1"/>
        <v>0.82619281307304804</v>
      </c>
      <c r="L24" s="83">
        <f t="shared" si="1"/>
        <v>0.83387548950620916</v>
      </c>
      <c r="M24" s="83"/>
      <c r="N24" s="83"/>
      <c r="O24" s="84">
        <f>AVERAGE(C24:N24)</f>
        <v>0.82499373300787959</v>
      </c>
    </row>
    <row r="25" spans="1:15" x14ac:dyDescent="0.25">
      <c r="B25" t="s">
        <v>16</v>
      </c>
      <c r="C25" s="83"/>
      <c r="D25" s="83"/>
      <c r="E25" s="83"/>
      <c r="F25" s="83">
        <f t="shared" ref="F25:L25" si="2">1-F24</f>
        <v>0.16484065039258922</v>
      </c>
      <c r="G25" s="83">
        <f t="shared" si="2"/>
        <v>0.15600848303834181</v>
      </c>
      <c r="H25" s="83">
        <f t="shared" si="2"/>
        <v>0.19051840970483525</v>
      </c>
      <c r="I25" s="83">
        <f t="shared" si="2"/>
        <v>0.18806244972467612</v>
      </c>
      <c r="J25" s="83">
        <f t="shared" si="2"/>
        <v>0.18568217866365633</v>
      </c>
      <c r="K25" s="83">
        <f t="shared" si="2"/>
        <v>0.17380718692695196</v>
      </c>
      <c r="L25" s="83">
        <f t="shared" si="2"/>
        <v>0.16612451049379084</v>
      </c>
      <c r="M25" s="83"/>
      <c r="N25" s="83"/>
      <c r="O25" s="84">
        <f>AVERAGE(C25:N25)</f>
        <v>0.17500626699212019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B1E05-FC60-4239-8EDE-8120A7751992}">
  <sheetPr transitionEvaluation="1" transitionEntry="1" codeName="Sheet2">
    <tabColor theme="9" tint="0.79998168889431442"/>
  </sheetPr>
  <dimension ref="A1:AM96"/>
  <sheetViews>
    <sheetView workbookViewId="0">
      <selection activeCell="E9" sqref="E9:G9"/>
    </sheetView>
  </sheetViews>
  <sheetFormatPr defaultColWidth="11.7109375" defaultRowHeight="15.75" x14ac:dyDescent="0.25"/>
  <cols>
    <col min="1" max="1" width="30.28515625" style="6" customWidth="1"/>
    <col min="2" max="2" width="6.7109375" style="6" customWidth="1"/>
    <col min="3" max="3" width="17" style="6" customWidth="1"/>
    <col min="4" max="4" width="2.28515625" style="6" customWidth="1"/>
    <col min="5" max="5" width="10.85546875" style="6" bestFit="1" customWidth="1"/>
    <col min="6" max="6" width="2.42578125" style="6" bestFit="1" customWidth="1"/>
    <col min="7" max="7" width="17.7109375" style="6" bestFit="1" customWidth="1"/>
    <col min="8" max="8" width="2.85546875" style="6" customWidth="1"/>
    <col min="9" max="9" width="8" style="6" bestFit="1" customWidth="1"/>
    <col min="10" max="10" width="15.5703125" style="6" customWidth="1"/>
    <col min="11" max="11" width="2.28515625" style="6" bestFit="1" customWidth="1"/>
    <col min="12" max="12" width="15.42578125" style="11" bestFit="1" customWidth="1"/>
    <col min="13" max="13" width="4.28515625" style="11" customWidth="1"/>
    <col min="14" max="14" width="10.5703125" style="11" bestFit="1" customWidth="1"/>
    <col min="15" max="15" width="8.28515625" style="6" customWidth="1"/>
    <col min="16" max="16" width="14.85546875" style="6" customWidth="1"/>
    <col min="17" max="17" width="16.140625" style="6" bestFit="1" customWidth="1"/>
    <col min="18" max="18" width="16.85546875" style="6" customWidth="1"/>
    <col min="19" max="19" width="15.140625" style="6" bestFit="1" customWidth="1"/>
    <col min="20" max="20" width="16.85546875" style="6" bestFit="1" customWidth="1"/>
    <col min="21" max="21" width="14" style="6" bestFit="1" customWidth="1"/>
    <col min="22" max="22" width="6.28515625" style="6" bestFit="1" customWidth="1"/>
    <col min="23" max="23" width="20.5703125" style="6" customWidth="1"/>
    <col min="24" max="24" width="11.7109375" style="6" customWidth="1"/>
    <col min="25" max="25" width="13.85546875" style="6" customWidth="1"/>
    <col min="26" max="16384" width="11.7109375" style="6"/>
  </cols>
  <sheetData>
    <row r="1" spans="1:39" ht="18" x14ac:dyDescent="0.25">
      <c r="A1" s="1" t="s">
        <v>12</v>
      </c>
      <c r="B1" s="1"/>
      <c r="C1" s="1"/>
      <c r="D1" s="1"/>
      <c r="E1" s="1"/>
      <c r="F1" s="1"/>
      <c r="G1" s="1"/>
      <c r="H1" s="1"/>
      <c r="I1" s="1"/>
      <c r="J1" s="2"/>
      <c r="K1" s="2"/>
      <c r="L1" s="3"/>
      <c r="M1" s="4"/>
      <c r="N1" s="4"/>
      <c r="O1" s="5"/>
      <c r="P1" s="5"/>
      <c r="Q1" s="5"/>
      <c r="R1" s="5"/>
      <c r="S1" s="5"/>
      <c r="T1" s="5"/>
      <c r="U1" s="5"/>
      <c r="V1" s="5"/>
      <c r="W1" s="5"/>
      <c r="X1" s="5"/>
      <c r="Y1" s="5"/>
      <c r="Z1" s="5"/>
      <c r="AA1" s="5"/>
      <c r="AB1" s="5"/>
      <c r="AC1" s="5"/>
      <c r="AD1" s="5"/>
    </row>
    <row r="2" spans="1:39" ht="18" x14ac:dyDescent="0.25">
      <c r="A2" s="1" t="s">
        <v>138</v>
      </c>
      <c r="B2" s="1"/>
      <c r="C2" s="1"/>
      <c r="D2" s="1"/>
      <c r="E2" s="1"/>
      <c r="F2" s="1"/>
      <c r="G2" s="1"/>
      <c r="H2" s="1"/>
      <c r="I2" s="1"/>
      <c r="J2" s="2"/>
      <c r="K2" s="2"/>
      <c r="L2" s="3"/>
      <c r="M2" s="4"/>
      <c r="N2" s="4"/>
      <c r="O2" s="5"/>
      <c r="P2" s="5"/>
      <c r="Q2" s="5"/>
      <c r="R2" s="5"/>
      <c r="S2" s="5"/>
      <c r="T2" s="5"/>
      <c r="U2" s="5"/>
      <c r="V2" s="5"/>
      <c r="W2" s="5"/>
      <c r="X2" s="5"/>
      <c r="Y2" s="5"/>
      <c r="Z2" s="5"/>
      <c r="AA2" s="5"/>
      <c r="AB2" s="5"/>
      <c r="AC2" s="5"/>
      <c r="AD2" s="5"/>
    </row>
    <row r="3" spans="1:39" x14ac:dyDescent="0.25">
      <c r="A3" s="7"/>
      <c r="B3" s="7"/>
      <c r="C3" s="7"/>
      <c r="D3" s="7"/>
      <c r="E3" s="7"/>
      <c r="F3" s="7"/>
      <c r="G3" s="7"/>
      <c r="H3" s="7"/>
      <c r="I3" s="7"/>
      <c r="J3" s="2"/>
      <c r="K3" s="2"/>
      <c r="L3" s="3"/>
      <c r="M3" s="4"/>
      <c r="N3" s="4"/>
      <c r="O3" s="5"/>
      <c r="P3" s="5"/>
      <c r="Q3" s="5"/>
      <c r="R3" s="5"/>
      <c r="S3" s="5"/>
      <c r="T3" s="5"/>
      <c r="U3" s="5"/>
      <c r="V3" s="5"/>
      <c r="W3" s="5"/>
      <c r="X3" s="5"/>
      <c r="Y3" s="5"/>
      <c r="Z3" s="5"/>
      <c r="AA3" s="5"/>
      <c r="AB3" s="5"/>
      <c r="AC3" s="5"/>
      <c r="AD3" s="5"/>
    </row>
    <row r="4" spans="1:39" x14ac:dyDescent="0.25">
      <c r="A4" s="8"/>
      <c r="B4" s="8"/>
      <c r="C4" s="8"/>
      <c r="D4" s="8"/>
      <c r="E4" s="8"/>
      <c r="F4" s="8"/>
      <c r="G4" s="8"/>
      <c r="H4" s="8"/>
      <c r="I4" s="8"/>
      <c r="J4" s="2"/>
      <c r="K4" s="2"/>
      <c r="L4" s="3"/>
      <c r="M4" s="4"/>
      <c r="N4" s="4"/>
      <c r="O4" s="5"/>
      <c r="P4" s="5"/>
      <c r="Q4" s="5"/>
      <c r="R4" s="5"/>
      <c r="S4" s="5"/>
      <c r="T4" s="5"/>
      <c r="U4" s="5"/>
      <c r="V4" s="5"/>
      <c r="W4" s="5"/>
      <c r="X4" s="5"/>
      <c r="Y4" s="5"/>
      <c r="Z4" s="5"/>
      <c r="AA4" s="5"/>
      <c r="AB4" s="5"/>
      <c r="AC4" s="5"/>
      <c r="AD4" s="5"/>
    </row>
    <row r="5" spans="1:39" x14ac:dyDescent="0.25">
      <c r="A5" s="8"/>
      <c r="B5" s="9"/>
      <c r="C5" s="9"/>
      <c r="D5" s="9"/>
      <c r="E5" s="10"/>
      <c r="F5" s="9"/>
      <c r="G5" s="9"/>
      <c r="H5" s="9"/>
      <c r="I5" s="9"/>
      <c r="J5" s="5"/>
      <c r="K5" s="5"/>
      <c r="L5" s="4"/>
      <c r="M5" s="4"/>
      <c r="N5" s="4"/>
      <c r="O5" s="5"/>
      <c r="P5" s="5"/>
      <c r="Q5" s="5"/>
      <c r="R5" s="5"/>
      <c r="S5" s="5"/>
      <c r="T5" s="5"/>
      <c r="U5" s="5"/>
      <c r="V5" s="5"/>
      <c r="W5" s="5"/>
      <c r="X5" s="5"/>
      <c r="Y5" s="5"/>
      <c r="Z5" s="5"/>
      <c r="AA5" s="5"/>
      <c r="AB5" s="5"/>
      <c r="AC5" s="5"/>
      <c r="AD5" s="5"/>
    </row>
    <row r="6" spans="1:39" hidden="1" x14ac:dyDescent="0.25">
      <c r="A6" s="8"/>
      <c r="B6" s="9"/>
      <c r="C6" s="9"/>
      <c r="D6" s="9"/>
      <c r="E6" s="10"/>
      <c r="F6" s="9"/>
      <c r="G6" s="9"/>
      <c r="H6" s="9"/>
      <c r="I6" s="9"/>
      <c r="J6" s="5"/>
      <c r="K6" s="5"/>
      <c r="L6" s="4"/>
      <c r="M6" s="4"/>
      <c r="N6" s="4"/>
      <c r="O6" s="5"/>
      <c r="P6" s="5"/>
      <c r="Q6" s="5"/>
      <c r="R6" s="5"/>
      <c r="S6" s="5"/>
      <c r="T6" s="5"/>
      <c r="U6" s="5"/>
      <c r="V6" s="5"/>
      <c r="W6" s="5"/>
      <c r="X6" s="5"/>
      <c r="Y6" s="5"/>
      <c r="Z6" s="5"/>
      <c r="AA6" s="5"/>
      <c r="AB6" s="5"/>
      <c r="AC6" s="5"/>
      <c r="AD6" s="5"/>
    </row>
    <row r="7" spans="1:39" hidden="1" x14ac:dyDescent="0.25">
      <c r="A7" s="9"/>
      <c r="B7" s="9"/>
      <c r="C7" s="9"/>
      <c r="D7" s="9"/>
      <c r="E7" s="10"/>
      <c r="F7" s="9"/>
      <c r="G7" s="9"/>
      <c r="H7" s="9"/>
      <c r="I7" s="9"/>
      <c r="J7" s="5"/>
      <c r="K7" s="5"/>
      <c r="L7" s="4"/>
      <c r="M7" s="4"/>
      <c r="O7" s="5"/>
      <c r="P7" s="5"/>
      <c r="Q7" s="5"/>
      <c r="R7" s="5"/>
      <c r="S7" s="5"/>
      <c r="T7" s="5"/>
      <c r="U7" s="5"/>
      <c r="V7" s="5"/>
      <c r="W7" s="5"/>
      <c r="X7" s="5"/>
      <c r="Y7" s="5"/>
      <c r="Z7" s="5"/>
      <c r="AA7" s="5"/>
      <c r="AB7" s="5"/>
      <c r="AC7" s="5"/>
      <c r="AD7" s="5"/>
    </row>
    <row r="8" spans="1:39" x14ac:dyDescent="0.25">
      <c r="A8" s="12"/>
      <c r="B8" s="12"/>
      <c r="C8" s="13"/>
      <c r="D8" s="13"/>
      <c r="E8" s="14" t="s">
        <v>0</v>
      </c>
      <c r="F8" s="15"/>
      <c r="G8" s="15"/>
      <c r="H8" s="15"/>
      <c r="I8" s="15"/>
      <c r="J8" s="5"/>
      <c r="K8" s="5"/>
      <c r="L8" s="4"/>
      <c r="M8" s="4"/>
      <c r="N8" s="4"/>
      <c r="O8" s="5"/>
      <c r="P8" s="5"/>
      <c r="Q8" s="5"/>
      <c r="R8" s="5"/>
      <c r="S8" s="5"/>
      <c r="T8" s="5"/>
      <c r="U8" s="5"/>
      <c r="V8" s="5"/>
      <c r="W8" s="5"/>
      <c r="X8" s="5"/>
      <c r="Y8" s="5"/>
      <c r="Z8" s="5"/>
      <c r="AA8" s="5"/>
      <c r="AB8" s="5"/>
      <c r="AC8" s="5"/>
      <c r="AD8" s="5"/>
    </row>
    <row r="9" spans="1:39" x14ac:dyDescent="0.25">
      <c r="A9" s="12"/>
      <c r="B9" s="12"/>
      <c r="C9" s="13" t="s">
        <v>107</v>
      </c>
      <c r="D9" s="13"/>
      <c r="E9" s="177" t="s">
        <v>106</v>
      </c>
      <c r="F9" s="178"/>
      <c r="G9" s="179"/>
      <c r="H9" s="19"/>
      <c r="I9" s="15"/>
      <c r="J9" s="53" t="s">
        <v>1</v>
      </c>
      <c r="K9" s="54"/>
      <c r="L9" s="55"/>
      <c r="M9" s="16"/>
      <c r="N9" s="4"/>
      <c r="O9" s="5"/>
      <c r="P9" s="5"/>
      <c r="Q9" s="5"/>
      <c r="R9" s="5"/>
      <c r="S9" s="5"/>
      <c r="T9" s="5"/>
      <c r="U9" s="5"/>
      <c r="V9" s="5"/>
      <c r="W9" s="5"/>
      <c r="X9" s="5"/>
      <c r="Y9" s="5"/>
      <c r="Z9" s="5"/>
      <c r="AA9" s="5"/>
      <c r="AB9" s="5"/>
      <c r="AC9" s="5"/>
      <c r="AD9" s="5"/>
    </row>
    <row r="10" spans="1:39" x14ac:dyDescent="0.25">
      <c r="A10" s="12"/>
      <c r="B10" s="12"/>
      <c r="C10" s="17" t="s">
        <v>108</v>
      </c>
      <c r="D10" s="17"/>
      <c r="E10" s="18" t="s">
        <v>2</v>
      </c>
      <c r="F10" s="18"/>
      <c r="G10" s="18" t="s">
        <v>3</v>
      </c>
      <c r="H10" s="18"/>
      <c r="I10" s="18"/>
      <c r="J10" s="19" t="s">
        <v>2</v>
      </c>
      <c r="K10" s="19"/>
      <c r="L10" s="20" t="s">
        <v>3</v>
      </c>
      <c r="M10" s="4"/>
      <c r="N10" s="4"/>
      <c r="O10" s="5"/>
      <c r="P10" s="5"/>
      <c r="Q10" s="5"/>
      <c r="R10" s="5"/>
      <c r="S10" s="5"/>
      <c r="T10" s="5"/>
      <c r="U10" s="5"/>
      <c r="V10" s="5"/>
      <c r="W10" s="5"/>
      <c r="X10" s="5"/>
      <c r="Y10" s="5"/>
      <c r="Z10" s="5"/>
      <c r="AA10" s="5"/>
      <c r="AB10" s="5"/>
      <c r="AC10" s="5"/>
      <c r="AD10" s="5"/>
    </row>
    <row r="11" spans="1:39" x14ac:dyDescent="0.25">
      <c r="A11" s="25" t="s">
        <v>117</v>
      </c>
      <c r="B11" s="21"/>
      <c r="C11" s="21" t="s">
        <v>0</v>
      </c>
      <c r="D11" s="21"/>
      <c r="E11" s="23"/>
      <c r="F11" s="21"/>
      <c r="G11" s="21"/>
      <c r="H11" s="21"/>
      <c r="I11" s="21"/>
      <c r="J11" s="25" t="s">
        <v>111</v>
      </c>
      <c r="K11" s="5"/>
      <c r="L11" s="4"/>
      <c r="M11" s="4"/>
      <c r="N11" s="4"/>
      <c r="O11" s="5"/>
      <c r="P11" s="5"/>
      <c r="Q11" s="5"/>
      <c r="R11" s="5"/>
      <c r="S11" s="5"/>
      <c r="T11" s="5"/>
      <c r="U11" s="5"/>
      <c r="V11" s="5"/>
      <c r="W11" s="5"/>
      <c r="X11" s="5"/>
      <c r="Y11" s="5"/>
      <c r="Z11" s="5"/>
      <c r="AA11" s="5"/>
      <c r="AB11" s="5"/>
      <c r="AC11" s="5"/>
      <c r="AD11" s="5"/>
      <c r="AF11" s="24"/>
    </row>
    <row r="12" spans="1:39" x14ac:dyDescent="0.25">
      <c r="A12" s="21" t="s">
        <v>18</v>
      </c>
      <c r="B12" s="21"/>
      <c r="C12" s="21"/>
      <c r="D12" s="21"/>
      <c r="E12" s="23"/>
      <c r="F12" s="21"/>
      <c r="G12" s="21"/>
      <c r="H12" s="21"/>
      <c r="I12" s="21"/>
      <c r="J12" s="5"/>
      <c r="K12" s="5"/>
      <c r="L12" s="4"/>
      <c r="M12" s="4"/>
      <c r="N12" s="4"/>
      <c r="O12" s="5"/>
      <c r="P12" s="5"/>
      <c r="Q12" s="5"/>
      <c r="R12" s="5"/>
      <c r="S12" s="5"/>
      <c r="T12" s="5"/>
      <c r="U12" s="5"/>
      <c r="V12" s="5"/>
      <c r="W12" s="5"/>
      <c r="X12" s="5"/>
      <c r="Y12" s="5"/>
      <c r="Z12" s="5"/>
      <c r="AA12" s="5"/>
      <c r="AB12" s="5"/>
      <c r="AC12" s="5"/>
      <c r="AD12" s="5"/>
      <c r="AF12" s="24"/>
    </row>
    <row r="13" spans="1:39" x14ac:dyDescent="0.25">
      <c r="A13" s="21"/>
      <c r="B13" s="21"/>
      <c r="C13" s="21"/>
      <c r="D13" s="21"/>
      <c r="E13" s="23"/>
      <c r="F13" s="21"/>
      <c r="G13" s="21"/>
      <c r="H13" s="21"/>
      <c r="I13" s="21"/>
      <c r="J13" s="5"/>
      <c r="K13" s="5"/>
      <c r="M13" s="4"/>
      <c r="N13" s="4"/>
      <c r="O13" s="5"/>
      <c r="P13" s="5"/>
      <c r="Q13" s="5"/>
      <c r="R13" s="5"/>
      <c r="S13" s="5"/>
      <c r="T13" s="5"/>
      <c r="U13" s="5"/>
      <c r="V13" s="5"/>
      <c r="W13" s="5"/>
      <c r="X13" s="5"/>
      <c r="Y13" s="5"/>
      <c r="Z13" s="5"/>
      <c r="AA13" s="5"/>
      <c r="AB13" s="5"/>
      <c r="AC13" s="5"/>
      <c r="AD13" s="5"/>
      <c r="AF13" s="24"/>
    </row>
    <row r="14" spans="1:39" x14ac:dyDescent="0.25">
      <c r="A14" s="21"/>
      <c r="B14" s="21"/>
      <c r="C14" s="32"/>
      <c r="D14" s="32"/>
      <c r="E14" s="23"/>
      <c r="F14" s="21"/>
      <c r="G14" s="21"/>
      <c r="H14" s="21"/>
      <c r="I14" s="21"/>
      <c r="M14" s="33"/>
      <c r="N14" s="33"/>
      <c r="O14" s="24"/>
      <c r="P14" s="30"/>
      <c r="Q14" s="24"/>
      <c r="R14" s="30"/>
      <c r="S14" s="24"/>
      <c r="T14" s="24"/>
      <c r="U14" s="30"/>
      <c r="V14" s="31"/>
      <c r="W14" s="24"/>
      <c r="X14" s="24"/>
      <c r="AF14" s="5"/>
      <c r="AG14" s="5"/>
      <c r="AH14" s="5"/>
      <c r="AI14" s="5"/>
      <c r="AJ14" s="5"/>
      <c r="AK14" s="5"/>
      <c r="AM14" s="24"/>
    </row>
    <row r="15" spans="1:39" x14ac:dyDescent="0.25">
      <c r="A15" s="21" t="s">
        <v>116</v>
      </c>
      <c r="B15" s="21"/>
      <c r="C15" s="158">
        <f>'TOU A Rate Calc'!C15</f>
        <v>2681552</v>
      </c>
      <c r="D15" s="32"/>
      <c r="E15" s="26">
        <f>'TOU A Rate Calc'!E15</f>
        <v>9</v>
      </c>
      <c r="F15" s="34"/>
      <c r="G15" s="35">
        <f>C15*E15</f>
        <v>24133968</v>
      </c>
      <c r="H15" s="35"/>
      <c r="I15" s="35"/>
      <c r="J15" s="64">
        <f>E15</f>
        <v>9</v>
      </c>
      <c r="L15" s="66">
        <f>C15*E15</f>
        <v>24133968</v>
      </c>
      <c r="M15" s="29"/>
      <c r="N15" s="29"/>
      <c r="O15" s="24"/>
      <c r="P15" s="30"/>
      <c r="Q15" s="24"/>
      <c r="R15" s="30"/>
      <c r="S15" s="24"/>
      <c r="T15" s="24"/>
      <c r="U15" s="30"/>
      <c r="V15" s="31"/>
      <c r="W15" s="24"/>
      <c r="X15" s="24"/>
      <c r="AF15" s="5"/>
      <c r="AG15" s="5"/>
      <c r="AH15" s="5"/>
      <c r="AI15" s="5"/>
      <c r="AJ15" s="5"/>
      <c r="AK15" s="5"/>
      <c r="AM15" s="24"/>
    </row>
    <row r="16" spans="1:39" x14ac:dyDescent="0.25">
      <c r="A16" s="21"/>
      <c r="B16" s="21"/>
      <c r="C16" s="32"/>
      <c r="D16" s="32"/>
      <c r="E16" s="26"/>
      <c r="F16" s="34"/>
      <c r="G16" s="35"/>
      <c r="H16" s="35"/>
      <c r="I16" s="35"/>
      <c r="L16" s="66"/>
      <c r="M16" s="33"/>
      <c r="N16" s="33"/>
      <c r="W16" s="5"/>
      <c r="X16" s="5"/>
      <c r="Y16" s="5"/>
      <c r="Z16" s="5"/>
      <c r="AA16" s="5"/>
      <c r="AB16" s="5"/>
      <c r="AC16" s="5"/>
      <c r="AD16" s="5"/>
      <c r="AF16" s="24"/>
    </row>
    <row r="17" spans="1:32" x14ac:dyDescent="0.25">
      <c r="A17" s="21"/>
      <c r="B17" s="21"/>
      <c r="C17" s="32"/>
      <c r="D17" s="32"/>
      <c r="E17" s="26"/>
      <c r="F17" s="34"/>
      <c r="G17" s="40"/>
      <c r="H17" s="40"/>
      <c r="I17" s="35"/>
      <c r="L17" s="67"/>
      <c r="M17" s="29"/>
      <c r="N17" s="29"/>
      <c r="W17" s="5"/>
      <c r="X17" s="5"/>
      <c r="Y17" s="5"/>
      <c r="Z17" s="5"/>
      <c r="AA17" s="5"/>
      <c r="AB17" s="5"/>
      <c r="AC17" s="5"/>
      <c r="AD17" s="5"/>
      <c r="AF17" s="24"/>
    </row>
    <row r="18" spans="1:32" x14ac:dyDescent="0.25">
      <c r="A18" s="34" t="s">
        <v>17</v>
      </c>
      <c r="B18" s="21"/>
      <c r="C18" s="32"/>
      <c r="D18" s="32"/>
      <c r="E18" s="26"/>
      <c r="F18" s="34"/>
      <c r="G18" s="40"/>
      <c r="H18" s="40"/>
      <c r="I18" s="35"/>
      <c r="L18" s="67"/>
      <c r="M18" s="29"/>
      <c r="N18" s="29"/>
      <c r="W18" s="5"/>
      <c r="X18" s="5"/>
      <c r="Y18" s="5"/>
      <c r="Z18" s="5"/>
      <c r="AA18" s="5"/>
      <c r="AB18" s="5"/>
      <c r="AC18" s="5"/>
      <c r="AD18" s="5"/>
      <c r="AF18" s="24"/>
    </row>
    <row r="19" spans="1:32" x14ac:dyDescent="0.25">
      <c r="A19" s="21" t="s">
        <v>19</v>
      </c>
      <c r="B19" s="21"/>
      <c r="C19" s="158">
        <f>'TOU A Rate Calc'!C19</f>
        <v>1681933041</v>
      </c>
      <c r="D19" s="32"/>
      <c r="E19" s="51">
        <f>'TOU A Rate Calc'!E19</f>
        <v>8.8319999999999996E-2</v>
      </c>
      <c r="F19" s="34"/>
      <c r="G19" s="35">
        <f t="shared" ref="G19:G21" si="0">C19*E19</f>
        <v>148548326.18111998</v>
      </c>
      <c r="H19" s="35"/>
      <c r="I19" s="35"/>
      <c r="L19" s="66"/>
      <c r="M19" s="29"/>
      <c r="N19" s="29"/>
      <c r="O19" s="41"/>
      <c r="Q19" s="41"/>
      <c r="R19" s="41"/>
      <c r="S19" s="41"/>
      <c r="T19" s="41"/>
      <c r="W19" s="5"/>
      <c r="X19" s="5"/>
      <c r="Y19" s="5"/>
      <c r="Z19" s="5"/>
      <c r="AA19" s="5"/>
      <c r="AB19" s="5"/>
      <c r="AC19" s="5"/>
      <c r="AD19" s="5"/>
      <c r="AF19" s="24"/>
    </row>
    <row r="20" spans="1:32" x14ac:dyDescent="0.25">
      <c r="A20" s="77" t="s">
        <v>20</v>
      </c>
      <c r="B20" s="21"/>
      <c r="C20" s="158">
        <f>'TOU A Rate Calc'!C20</f>
        <v>523800195</v>
      </c>
      <c r="D20" s="32"/>
      <c r="E20" s="51">
        <f>'TOU A Rate Calc'!E20</f>
        <v>0.10381</v>
      </c>
      <c r="F20" s="34"/>
      <c r="G20" s="35">
        <f t="shared" si="0"/>
        <v>54375698.24295</v>
      </c>
      <c r="H20" s="35"/>
      <c r="I20" s="35"/>
      <c r="L20" s="66"/>
      <c r="M20" s="29"/>
      <c r="N20" s="29"/>
      <c r="O20" s="41"/>
      <c r="Q20" s="41"/>
      <c r="R20" s="41"/>
      <c r="S20" s="41"/>
      <c r="T20" s="41"/>
      <c r="W20" s="5"/>
      <c r="X20" s="5"/>
      <c r="Y20" s="5"/>
      <c r="Z20" s="5"/>
      <c r="AA20" s="5"/>
      <c r="AB20" s="5"/>
      <c r="AC20" s="5"/>
      <c r="AD20" s="5"/>
      <c r="AF20" s="24"/>
    </row>
    <row r="21" spans="1:32" x14ac:dyDescent="0.25">
      <c r="A21" s="21" t="s">
        <v>5</v>
      </c>
      <c r="B21" s="21"/>
      <c r="C21" s="158">
        <f>'TOU A Rate Calc'!C21</f>
        <v>293670157</v>
      </c>
      <c r="D21" s="158"/>
      <c r="E21" s="51">
        <f>'TOU A Rate Calc'!E21</f>
        <v>0.12286</v>
      </c>
      <c r="F21" s="34"/>
      <c r="G21" s="112">
        <f t="shared" si="0"/>
        <v>36080315.489019997</v>
      </c>
      <c r="H21" s="35"/>
      <c r="I21" s="35"/>
      <c r="J21" s="42"/>
      <c r="K21" s="42"/>
      <c r="L21" s="68"/>
      <c r="M21" s="29"/>
      <c r="N21" s="29"/>
      <c r="O21" s="24"/>
      <c r="P21" s="60"/>
      <c r="S21" s="58"/>
      <c r="T21" s="61"/>
      <c r="W21" s="5"/>
      <c r="X21" s="5"/>
      <c r="Y21" s="5"/>
      <c r="Z21" s="5"/>
      <c r="AA21" s="5"/>
      <c r="AB21" s="5"/>
      <c r="AC21" s="5"/>
      <c r="AD21" s="5"/>
      <c r="AF21" s="24"/>
    </row>
    <row r="22" spans="1:32" x14ac:dyDescent="0.25">
      <c r="A22" s="21"/>
      <c r="B22" s="21"/>
      <c r="C22" s="157">
        <f>SUM(C19:C21)</f>
        <v>2499403393</v>
      </c>
      <c r="D22" s="32"/>
      <c r="E22" s="27"/>
      <c r="F22" s="34"/>
      <c r="G22" s="35">
        <f>SUM(G19:G21)</f>
        <v>239004339.91308996</v>
      </c>
      <c r="H22" s="35"/>
      <c r="I22" s="35"/>
      <c r="J22" s="42"/>
      <c r="K22" s="42"/>
      <c r="L22" s="66"/>
      <c r="M22" s="29"/>
      <c r="N22" s="29"/>
      <c r="O22" s="24"/>
      <c r="P22" s="24"/>
      <c r="S22" s="58"/>
      <c r="T22" s="24"/>
      <c r="W22" s="5"/>
      <c r="X22" s="5"/>
      <c r="Y22" s="5"/>
      <c r="Z22" s="5"/>
      <c r="AA22" s="5"/>
      <c r="AB22" s="5"/>
      <c r="AC22" s="5"/>
      <c r="AD22" s="5"/>
      <c r="AF22" s="24"/>
    </row>
    <row r="23" spans="1:32" x14ac:dyDescent="0.25">
      <c r="A23" s="21" t="s">
        <v>6</v>
      </c>
      <c r="B23" s="21"/>
      <c r="C23" s="32"/>
      <c r="D23" s="32"/>
      <c r="E23" s="27"/>
      <c r="F23" s="34"/>
      <c r="G23" s="35"/>
      <c r="H23" s="35"/>
      <c r="I23" s="35"/>
      <c r="J23" s="42"/>
      <c r="K23" s="42"/>
      <c r="L23" s="66"/>
      <c r="M23" s="29"/>
      <c r="N23" s="29"/>
      <c r="O23" s="24"/>
      <c r="P23" s="24"/>
      <c r="T23" s="61"/>
      <c r="W23" s="5"/>
      <c r="X23" s="5"/>
      <c r="Y23" s="5"/>
      <c r="Z23" s="5"/>
      <c r="AA23" s="5"/>
      <c r="AB23" s="5"/>
      <c r="AC23" s="5"/>
      <c r="AD23" s="5"/>
      <c r="AF23" s="24"/>
    </row>
    <row r="24" spans="1:32" x14ac:dyDescent="0.25">
      <c r="A24" s="80" t="s">
        <v>91</v>
      </c>
      <c r="B24" s="21"/>
      <c r="C24" s="32"/>
      <c r="D24" s="32"/>
      <c r="E24" s="27"/>
      <c r="F24" s="34"/>
      <c r="G24" s="35"/>
      <c r="H24" s="35"/>
      <c r="I24" s="35"/>
      <c r="J24" s="42"/>
      <c r="K24" s="42"/>
      <c r="L24" s="66"/>
      <c r="M24" s="29"/>
      <c r="N24" s="29"/>
      <c r="O24" s="24"/>
      <c r="P24" s="24"/>
      <c r="T24" s="61"/>
      <c r="W24" s="5"/>
      <c r="X24" s="5"/>
      <c r="Y24" s="5"/>
      <c r="Z24" s="5"/>
      <c r="AA24" s="5"/>
      <c r="AB24" s="5"/>
      <c r="AC24" s="5"/>
      <c r="AD24" s="5"/>
      <c r="AF24" s="24"/>
    </row>
    <row r="25" spans="1:32" x14ac:dyDescent="0.25">
      <c r="A25" s="21" t="s">
        <v>7</v>
      </c>
      <c r="B25" s="21"/>
      <c r="C25" s="32">
        <f>SUM(C19:C21)*'Sch 01 Load - TOU B'!D6*I25</f>
        <v>395966423.43200737</v>
      </c>
      <c r="D25" s="32"/>
      <c r="E25" s="43" t="s">
        <v>8</v>
      </c>
      <c r="F25" s="34"/>
      <c r="G25" s="43" t="s">
        <v>8</v>
      </c>
      <c r="H25" s="43"/>
      <c r="I25" s="56">
        <f>'Sch 01 Load - TOU B'!O23</f>
        <v>0.25388521828450294</v>
      </c>
      <c r="J25" s="63">
        <v>0.18309627030421627</v>
      </c>
      <c r="K25" s="42"/>
      <c r="L25" s="69">
        <f>C25*J25</f>
        <v>72499975.296100572</v>
      </c>
      <c r="M25" s="29"/>
      <c r="N25" s="29"/>
      <c r="O25" s="58"/>
      <c r="P25" s="24"/>
      <c r="W25" s="5"/>
      <c r="X25" s="5"/>
      <c r="Y25" s="5"/>
      <c r="Z25" s="5"/>
      <c r="AA25" s="5"/>
      <c r="AB25" s="5"/>
      <c r="AC25" s="5"/>
      <c r="AD25" s="5"/>
      <c r="AF25" s="24"/>
    </row>
    <row r="26" spans="1:32" x14ac:dyDescent="0.25">
      <c r="A26" s="21" t="s">
        <v>43</v>
      </c>
      <c r="B26" s="21"/>
      <c r="C26" s="32">
        <f>SUM(C19:C21)*'Sch 01 Load - TOU B'!D6*I26</f>
        <v>1163661293.7999928</v>
      </c>
      <c r="D26" s="32"/>
      <c r="E26" s="43" t="s">
        <v>8</v>
      </c>
      <c r="F26" s="34"/>
      <c r="G26" s="43" t="s">
        <v>8</v>
      </c>
      <c r="H26" s="43"/>
      <c r="I26" s="56">
        <f>1-I25</f>
        <v>0.74611478171549706</v>
      </c>
      <c r="J26" s="63">
        <f>'Off-Peak Rate Calc'!D34</f>
        <v>6.5860000000000002E-2</v>
      </c>
      <c r="K26" s="42"/>
      <c r="L26" s="69">
        <f>C26*J26</f>
        <v>76638732.809667528</v>
      </c>
      <c r="M26" s="29"/>
      <c r="N26" s="62"/>
      <c r="O26" s="57"/>
      <c r="P26" s="24"/>
      <c r="S26" s="62"/>
      <c r="T26" s="24"/>
      <c r="W26" s="5"/>
      <c r="X26" s="5"/>
      <c r="Y26" s="5"/>
      <c r="Z26" s="5"/>
      <c r="AA26" s="5"/>
      <c r="AB26" s="5"/>
      <c r="AC26" s="5"/>
      <c r="AD26" s="5"/>
      <c r="AF26" s="24"/>
    </row>
    <row r="27" spans="1:32" x14ac:dyDescent="0.25">
      <c r="A27" s="21" t="s">
        <v>48</v>
      </c>
      <c r="B27" s="21"/>
      <c r="C27" s="32"/>
      <c r="D27" s="32"/>
      <c r="E27" s="43"/>
      <c r="F27" s="34"/>
      <c r="G27" s="43"/>
      <c r="H27" s="43"/>
      <c r="I27" s="56"/>
      <c r="J27" s="63"/>
      <c r="K27" s="42"/>
      <c r="L27" s="69"/>
      <c r="M27" s="29"/>
      <c r="N27" s="29"/>
      <c r="O27" s="24"/>
      <c r="P27" s="24"/>
      <c r="W27" s="5"/>
      <c r="X27" s="5"/>
      <c r="Y27" s="5"/>
      <c r="Z27" s="5"/>
      <c r="AA27" s="5"/>
      <c r="AB27" s="5"/>
      <c r="AC27" s="5"/>
      <c r="AD27" s="5"/>
      <c r="AF27" s="24"/>
    </row>
    <row r="28" spans="1:32" x14ac:dyDescent="0.25">
      <c r="A28" s="21"/>
      <c r="B28" s="21"/>
      <c r="C28" s="32"/>
      <c r="D28" s="32"/>
      <c r="E28" s="27"/>
      <c r="F28" s="34"/>
      <c r="G28" s="35"/>
      <c r="H28" s="35"/>
      <c r="I28" s="42"/>
      <c r="K28" s="42"/>
      <c r="L28" s="66"/>
      <c r="M28" s="29"/>
      <c r="N28" s="29"/>
      <c r="O28" s="24"/>
      <c r="P28" s="24"/>
      <c r="T28" s="61"/>
      <c r="W28" s="5"/>
      <c r="X28" s="5"/>
      <c r="Y28" s="5"/>
      <c r="Z28" s="5"/>
      <c r="AA28" s="5"/>
      <c r="AB28" s="5"/>
      <c r="AC28" s="5"/>
      <c r="AD28" s="5"/>
      <c r="AF28" s="24"/>
    </row>
    <row r="29" spans="1:32" x14ac:dyDescent="0.25">
      <c r="A29" s="80" t="s">
        <v>90</v>
      </c>
      <c r="B29" s="21"/>
      <c r="C29" s="32"/>
      <c r="D29" s="32"/>
      <c r="E29" s="27"/>
      <c r="F29" s="34"/>
      <c r="G29" s="35"/>
      <c r="H29" s="35"/>
      <c r="I29" s="35"/>
      <c r="J29" s="42"/>
      <c r="K29" s="42"/>
      <c r="L29" s="66"/>
      <c r="M29" s="29"/>
      <c r="N29" s="29"/>
      <c r="O29" s="58"/>
      <c r="P29" s="24"/>
      <c r="W29" s="5"/>
      <c r="X29" s="5"/>
      <c r="Y29" s="5"/>
      <c r="Z29" s="5"/>
      <c r="AA29" s="5"/>
      <c r="AB29" s="5"/>
      <c r="AC29" s="5"/>
      <c r="AD29" s="5"/>
      <c r="AF29" s="24"/>
    </row>
    <row r="30" spans="1:32" x14ac:dyDescent="0.25">
      <c r="A30" s="21" t="s">
        <v>7</v>
      </c>
      <c r="B30" s="21"/>
      <c r="C30" s="32">
        <f>SUM(C19:C21)*'Sch 01 Load - TOU B'!D5*I30</f>
        <v>180959328.58581108</v>
      </c>
      <c r="D30" s="32"/>
      <c r="E30" s="43" t="s">
        <v>8</v>
      </c>
      <c r="F30" s="34"/>
      <c r="G30" s="43" t="s">
        <v>8</v>
      </c>
      <c r="H30" s="43"/>
      <c r="I30" s="56">
        <f>'Sch 01 Load - TOU B'!O28</f>
        <v>0.19255587610088776</v>
      </c>
      <c r="J30" s="63">
        <v>0.23039299870212571</v>
      </c>
      <c r="K30" s="42"/>
      <c r="L30" s="69">
        <f>C30*J30</f>
        <v>41691762.356008314</v>
      </c>
      <c r="M30" s="29"/>
      <c r="N30" s="62"/>
      <c r="O30" s="57"/>
      <c r="P30" s="24"/>
      <c r="S30" s="62"/>
      <c r="T30" s="24"/>
      <c r="W30" s="5"/>
      <c r="X30" s="5"/>
      <c r="Y30" s="5"/>
      <c r="Z30" s="5"/>
      <c r="AA30" s="5"/>
      <c r="AB30" s="5"/>
      <c r="AC30" s="5"/>
      <c r="AD30" s="5"/>
      <c r="AF30" s="24"/>
    </row>
    <row r="31" spans="1:32" x14ac:dyDescent="0.25">
      <c r="A31" s="21" t="s">
        <v>43</v>
      </c>
      <c r="B31" s="21"/>
      <c r="C31" s="32">
        <f>SUM(C19:C21)*'Sch 01 Load - TOU B'!D5*I31</f>
        <v>676743381.46223009</v>
      </c>
      <c r="D31" s="32"/>
      <c r="E31" s="43" t="s">
        <v>8</v>
      </c>
      <c r="F31" s="34"/>
      <c r="G31" s="43" t="s">
        <v>8</v>
      </c>
      <c r="H31" s="43"/>
      <c r="I31" s="52">
        <f>1-I30-I32</f>
        <v>0.72011161696559589</v>
      </c>
      <c r="J31" s="63">
        <f>J26</f>
        <v>6.5860000000000002E-2</v>
      </c>
      <c r="K31" s="42"/>
      <c r="L31" s="69">
        <f>C31*J31</f>
        <v>44570319.103102475</v>
      </c>
      <c r="M31" s="29"/>
      <c r="N31" s="29"/>
      <c r="O31" s="24"/>
      <c r="P31" s="24"/>
      <c r="W31" s="5"/>
      <c r="X31" s="5"/>
      <c r="Y31" s="5"/>
      <c r="Z31" s="5"/>
      <c r="AA31" s="5"/>
      <c r="AB31" s="5"/>
      <c r="AC31" s="5"/>
      <c r="AD31" s="5"/>
      <c r="AF31" s="24"/>
    </row>
    <row r="32" spans="1:32" x14ac:dyDescent="0.25">
      <c r="A32" s="21" t="s">
        <v>48</v>
      </c>
      <c r="B32" s="21"/>
      <c r="C32" s="32">
        <f>SUM(C19:C21)*'Sch 01 Load - TOU B'!D5*I32</f>
        <v>82072965.719958872</v>
      </c>
      <c r="D32" s="32"/>
      <c r="E32" s="43" t="s">
        <v>8</v>
      </c>
      <c r="F32" s="34"/>
      <c r="G32" s="43" t="s">
        <v>8</v>
      </c>
      <c r="H32" s="43"/>
      <c r="I32" s="56">
        <f>'Sch 01 Load - TOU B'!O26</f>
        <v>8.7332506933516352E-2</v>
      </c>
      <c r="J32" s="63">
        <f>J31*G72</f>
        <v>4.3906666666666663E-2</v>
      </c>
      <c r="K32" s="42"/>
      <c r="L32" s="69">
        <f>C32*J32</f>
        <v>3603550.3482109937</v>
      </c>
      <c r="M32" s="29"/>
      <c r="N32" s="4"/>
      <c r="O32" s="5"/>
      <c r="P32" s="5"/>
      <c r="Q32" s="5"/>
      <c r="R32" s="5"/>
      <c r="S32" s="5"/>
      <c r="T32" s="5"/>
      <c r="U32" s="5"/>
      <c r="W32" s="5"/>
      <c r="X32" s="5"/>
      <c r="Y32" s="5"/>
      <c r="Z32" s="5"/>
      <c r="AA32" s="5"/>
      <c r="AB32" s="5"/>
      <c r="AC32" s="5"/>
      <c r="AD32" s="5"/>
      <c r="AF32" s="24"/>
    </row>
    <row r="33" spans="1:32" x14ac:dyDescent="0.25">
      <c r="A33" s="21"/>
      <c r="B33" s="21"/>
      <c r="C33" s="32"/>
      <c r="D33" s="32"/>
      <c r="E33" s="27"/>
      <c r="F33" s="34"/>
      <c r="G33" s="35"/>
      <c r="H33" s="35"/>
      <c r="I33" s="42"/>
      <c r="K33" s="42"/>
      <c r="L33" s="66"/>
      <c r="M33" s="29"/>
      <c r="N33" s="4"/>
      <c r="O33" s="5"/>
      <c r="P33" s="5"/>
      <c r="Q33" s="5"/>
      <c r="R33" s="5"/>
      <c r="S33" s="5"/>
      <c r="T33" s="5"/>
      <c r="U33" s="5"/>
      <c r="W33" s="5"/>
      <c r="X33" s="5"/>
      <c r="Y33" s="5"/>
      <c r="Z33" s="5"/>
      <c r="AA33" s="5"/>
      <c r="AB33" s="5"/>
      <c r="AC33" s="5"/>
      <c r="AD33" s="5"/>
      <c r="AF33" s="24"/>
    </row>
    <row r="34" spans="1:32" x14ac:dyDescent="0.25">
      <c r="A34" s="21" t="s">
        <v>44</v>
      </c>
      <c r="B34" s="46"/>
      <c r="C34" s="22"/>
      <c r="D34" s="22"/>
      <c r="E34" s="85" t="s">
        <v>22</v>
      </c>
      <c r="F34" s="21"/>
      <c r="G34" s="23">
        <f>G15/12*COUNTIF(G85:G96,"Winter")+(SUM(G19:G21)*'Sch 01 Load - TOU B'!D6)</f>
        <v>163216856.10576814</v>
      </c>
      <c r="H34" s="23"/>
      <c r="I34" s="5"/>
      <c r="K34" s="5"/>
      <c r="L34" s="23">
        <f>L15/12*COUNTIF(G85:G96,"Winter")+SUM(L25:L26)</f>
        <v>163216856.10576808</v>
      </c>
      <c r="M34" s="4"/>
      <c r="N34" s="4">
        <f>G34-L34</f>
        <v>0</v>
      </c>
      <c r="O34" s="5" t="s">
        <v>120</v>
      </c>
      <c r="P34" s="5"/>
      <c r="Q34" s="5"/>
      <c r="R34" s="5"/>
      <c r="S34" s="5"/>
      <c r="T34" s="5"/>
      <c r="U34" s="5"/>
      <c r="V34" s="5"/>
      <c r="W34" s="5"/>
      <c r="X34" s="5"/>
      <c r="Y34" s="5"/>
      <c r="Z34" s="5"/>
      <c r="AA34" s="5"/>
      <c r="AB34" s="5"/>
      <c r="AC34" s="5"/>
      <c r="AD34" s="5"/>
    </row>
    <row r="35" spans="1:32" x14ac:dyDescent="0.25">
      <c r="A35" s="21"/>
      <c r="B35" s="46"/>
      <c r="C35" s="22"/>
      <c r="D35" s="22"/>
      <c r="E35" s="85" t="s">
        <v>23</v>
      </c>
      <c r="F35" s="21"/>
      <c r="G35" s="162">
        <f>G15/12*COUNTIF(G85:G96,"Summer")+(SUM(G19:G21)*'Sch 01 Load - TOU B'!D5)</f>
        <v>99921451.807321832</v>
      </c>
      <c r="H35" s="23"/>
      <c r="I35" s="5"/>
      <c r="K35" s="5"/>
      <c r="L35" s="162">
        <f>L15/12*COUNTIF(G85:G96,"Summer")+SUM(L30:L32)</f>
        <v>99921451.807321787</v>
      </c>
      <c r="M35" s="4"/>
      <c r="N35" s="4">
        <f>G35-L35</f>
        <v>0</v>
      </c>
      <c r="O35" s="5" t="s">
        <v>120</v>
      </c>
      <c r="P35" s="5"/>
      <c r="Q35" s="5"/>
      <c r="R35" s="180"/>
      <c r="S35" s="180"/>
      <c r="T35" s="180"/>
      <c r="U35" s="5"/>
      <c r="V35" s="5"/>
      <c r="W35" s="5"/>
      <c r="X35" s="5"/>
      <c r="Y35" s="5"/>
      <c r="Z35" s="5"/>
      <c r="AA35" s="5"/>
      <c r="AB35" s="5"/>
      <c r="AC35" s="5"/>
      <c r="AD35" s="5"/>
    </row>
    <row r="36" spans="1:32" x14ac:dyDescent="0.25">
      <c r="A36" s="21" t="s">
        <v>45</v>
      </c>
      <c r="B36" s="46"/>
      <c r="C36" s="22"/>
      <c r="D36" s="22"/>
      <c r="E36" s="44"/>
      <c r="F36" s="21"/>
      <c r="G36" s="23">
        <f>SUM(G34:G35)</f>
        <v>263138307.91308999</v>
      </c>
      <c r="H36" s="23"/>
      <c r="I36" s="5"/>
      <c r="K36" s="5"/>
      <c r="L36" s="23">
        <f>SUM(L34:L35)</f>
        <v>263138307.91308987</v>
      </c>
      <c r="M36" s="4"/>
      <c r="N36" s="4"/>
      <c r="O36" s="5"/>
      <c r="P36" s="5"/>
      <c r="Q36" s="5"/>
      <c r="R36" s="5"/>
      <c r="S36" s="5"/>
      <c r="T36" s="5"/>
      <c r="U36" s="5"/>
      <c r="V36" s="5"/>
      <c r="W36" s="5"/>
      <c r="X36" s="5"/>
      <c r="Y36" s="5"/>
      <c r="Z36" s="5"/>
      <c r="AA36" s="5"/>
      <c r="AB36" s="5"/>
      <c r="AC36" s="5"/>
      <c r="AD36" s="5"/>
    </row>
    <row r="37" spans="1:32" x14ac:dyDescent="0.25">
      <c r="A37" s="21"/>
      <c r="B37" s="46"/>
      <c r="C37" s="22"/>
      <c r="D37" s="22"/>
      <c r="E37" s="44"/>
      <c r="F37" s="21"/>
      <c r="G37" s="23"/>
      <c r="H37" s="23"/>
      <c r="I37" s="5"/>
      <c r="K37" s="5"/>
      <c r="L37" s="4"/>
      <c r="M37" s="4"/>
      <c r="N37" s="4"/>
      <c r="O37" s="5"/>
      <c r="P37" s="115"/>
      <c r="Q37" s="5"/>
      <c r="R37" s="5"/>
      <c r="S37" s="5"/>
      <c r="T37" s="5"/>
      <c r="U37" s="5"/>
      <c r="V37" s="5"/>
      <c r="W37" s="5"/>
      <c r="X37" s="5"/>
      <c r="Y37" s="5"/>
      <c r="Z37" s="5"/>
      <c r="AA37" s="5"/>
      <c r="AB37" s="5"/>
      <c r="AC37" s="5"/>
      <c r="AD37" s="5"/>
    </row>
    <row r="38" spans="1:32" x14ac:dyDescent="0.25">
      <c r="A38" s="25" t="s">
        <v>118</v>
      </c>
      <c r="B38" s="21"/>
      <c r="C38" s="21"/>
      <c r="D38" s="21"/>
      <c r="E38" s="23"/>
      <c r="F38" s="21"/>
      <c r="G38" s="21"/>
      <c r="H38" s="21"/>
      <c r="I38" s="5"/>
      <c r="J38" s="25" t="s">
        <v>112</v>
      </c>
      <c r="K38" s="5"/>
      <c r="L38" s="4"/>
      <c r="M38" s="4"/>
      <c r="N38" s="4"/>
      <c r="O38" s="5"/>
      <c r="P38" s="115"/>
      <c r="Q38" s="5"/>
      <c r="R38" s="117"/>
      <c r="S38" s="5"/>
      <c r="T38" s="5"/>
      <c r="U38" s="5"/>
      <c r="V38" s="5"/>
      <c r="W38" s="5"/>
      <c r="X38" s="5"/>
      <c r="Y38" s="5"/>
      <c r="Z38" s="5"/>
      <c r="AA38" s="5"/>
      <c r="AB38" s="5"/>
      <c r="AC38" s="5"/>
      <c r="AD38" s="5"/>
    </row>
    <row r="39" spans="1:32" x14ac:dyDescent="0.25">
      <c r="A39" s="21" t="s">
        <v>14</v>
      </c>
      <c r="B39" s="21"/>
      <c r="C39" s="21"/>
      <c r="D39" s="21"/>
      <c r="E39" s="23"/>
      <c r="F39" s="21"/>
      <c r="G39" s="21"/>
      <c r="H39" s="21"/>
      <c r="K39" s="5"/>
      <c r="L39" s="4"/>
      <c r="M39" s="4"/>
      <c r="N39" s="4"/>
      <c r="Q39" s="5"/>
      <c r="R39" s="24"/>
      <c r="V39" s="5"/>
      <c r="W39" s="5"/>
      <c r="X39" s="5"/>
      <c r="Y39" s="5"/>
      <c r="Z39" s="5"/>
      <c r="AA39" s="5"/>
      <c r="AB39" s="5"/>
      <c r="AC39" s="5"/>
      <c r="AD39" s="5"/>
    </row>
    <row r="40" spans="1:32" x14ac:dyDescent="0.25">
      <c r="A40" s="34"/>
      <c r="B40" s="21"/>
      <c r="C40" s="21"/>
      <c r="D40" s="21"/>
      <c r="E40" s="23"/>
      <c r="F40" s="21"/>
      <c r="G40" s="21"/>
      <c r="H40" s="21"/>
      <c r="I40" s="5"/>
      <c r="K40" s="5"/>
      <c r="L40" s="4"/>
      <c r="M40" s="4"/>
      <c r="N40" s="4"/>
      <c r="P40" s="116"/>
      <c r="V40" s="5"/>
      <c r="W40" s="5"/>
      <c r="X40" s="5"/>
      <c r="Y40" s="5"/>
      <c r="Z40" s="5"/>
      <c r="AA40" s="5"/>
      <c r="AB40" s="5"/>
      <c r="AC40" s="5"/>
      <c r="AD40" s="5"/>
    </row>
    <row r="41" spans="1:32" x14ac:dyDescent="0.25">
      <c r="A41" s="21" t="s">
        <v>116</v>
      </c>
      <c r="B41" s="21"/>
      <c r="C41" s="158">
        <f>'TOU A Rate Calc'!C39</f>
        <v>403355</v>
      </c>
      <c r="D41" s="32"/>
      <c r="E41" s="26">
        <f>'TOU A Rate Calc'!E39</f>
        <v>21</v>
      </c>
      <c r="F41" s="34"/>
      <c r="G41" s="35">
        <f>C41*E41</f>
        <v>8470455</v>
      </c>
      <c r="H41" s="40"/>
      <c r="I41" s="5"/>
      <c r="J41" s="65">
        <f>E41</f>
        <v>21</v>
      </c>
      <c r="K41" s="71"/>
      <c r="L41" s="72">
        <f>C41*J41</f>
        <v>8470455</v>
      </c>
      <c r="M41" s="4"/>
      <c r="Q41" s="5"/>
      <c r="R41" s="24"/>
      <c r="X41" s="5"/>
      <c r="Y41" s="5"/>
      <c r="Z41" s="5"/>
      <c r="AA41" s="5"/>
      <c r="AB41" s="5"/>
      <c r="AC41" s="5"/>
      <c r="AD41" s="5"/>
    </row>
    <row r="42" spans="1:32" x14ac:dyDescent="0.25">
      <c r="A42" s="21"/>
      <c r="B42" s="21"/>
      <c r="C42" s="32"/>
      <c r="D42" s="32"/>
      <c r="E42" s="26"/>
      <c r="F42" s="34"/>
      <c r="G42" s="35"/>
      <c r="H42" s="40"/>
      <c r="I42" s="5"/>
      <c r="J42" s="65"/>
      <c r="K42" s="71"/>
      <c r="L42" s="72"/>
      <c r="M42" s="4"/>
      <c r="Q42" s="5"/>
      <c r="R42" s="24"/>
      <c r="X42" s="5"/>
      <c r="Y42" s="5"/>
      <c r="Z42" s="5"/>
      <c r="AA42" s="5"/>
      <c r="AB42" s="5"/>
      <c r="AC42" s="5"/>
      <c r="AD42" s="5"/>
    </row>
    <row r="43" spans="1:32" x14ac:dyDescent="0.25">
      <c r="A43" s="36" t="s">
        <v>13</v>
      </c>
      <c r="B43" s="36"/>
      <c r="C43" s="160">
        <f>'TOU A Rate Calc'!C41</f>
        <v>555537</v>
      </c>
      <c r="D43" s="37"/>
      <c r="E43" s="38">
        <f>'TOU A Rate Calc'!E41</f>
        <v>7.5</v>
      </c>
      <c r="F43" s="39"/>
      <c r="G43" s="47">
        <f t="shared" ref="G43" si="1">C43*E43</f>
        <v>4166527.5</v>
      </c>
      <c r="H43" s="47"/>
      <c r="I43" s="5"/>
      <c r="J43" s="65"/>
      <c r="K43" s="71"/>
      <c r="L43" s="67"/>
      <c r="M43" s="45"/>
      <c r="N43" s="59"/>
      <c r="X43" s="5"/>
      <c r="Y43" s="5"/>
      <c r="Z43" s="5"/>
      <c r="AA43" s="5"/>
      <c r="AB43" s="5"/>
      <c r="AC43" s="5"/>
      <c r="AD43" s="5"/>
    </row>
    <row r="44" spans="1:32" x14ac:dyDescent="0.25">
      <c r="A44" s="28"/>
      <c r="B44" s="21"/>
      <c r="C44" s="32"/>
      <c r="D44" s="32"/>
      <c r="E44" s="48"/>
      <c r="F44" s="34"/>
      <c r="G44" s="40"/>
      <c r="H44" s="40"/>
      <c r="I44" s="5"/>
      <c r="J44" s="65"/>
      <c r="K44" s="71"/>
      <c r="L44" s="72"/>
      <c r="M44" s="45"/>
      <c r="N44" s="29"/>
      <c r="X44" s="5"/>
      <c r="Y44" s="5"/>
      <c r="Z44" s="5"/>
      <c r="AA44" s="5"/>
      <c r="AB44" s="5"/>
      <c r="AC44" s="5"/>
      <c r="AD44" s="5"/>
    </row>
    <row r="45" spans="1:32" x14ac:dyDescent="0.25">
      <c r="A45" s="34" t="s">
        <v>17</v>
      </c>
      <c r="B45" s="21"/>
      <c r="C45" s="32"/>
      <c r="D45" s="32"/>
      <c r="E45" s="26"/>
      <c r="F45" s="34"/>
      <c r="G45" s="40"/>
      <c r="H45" s="40"/>
      <c r="I45" s="5"/>
      <c r="J45" s="65"/>
      <c r="K45" s="71"/>
      <c r="L45" s="72"/>
      <c r="M45" s="4"/>
      <c r="O45" s="24"/>
      <c r="P45" s="116"/>
      <c r="S45" s="58"/>
      <c r="T45" s="61"/>
      <c r="X45" s="5"/>
      <c r="Y45" s="5"/>
      <c r="Z45" s="5"/>
      <c r="AA45" s="5"/>
      <c r="AB45" s="5"/>
      <c r="AC45" s="5"/>
      <c r="AD45" s="5"/>
    </row>
    <row r="46" spans="1:32" x14ac:dyDescent="0.25">
      <c r="A46" s="34" t="s">
        <v>21</v>
      </c>
      <c r="B46" s="32"/>
      <c r="C46" s="158">
        <f>'TOU A Rate Calc'!C44</f>
        <v>440321038</v>
      </c>
      <c r="D46" s="32"/>
      <c r="E46" s="51">
        <f>'TOU A Rate Calc'!E44</f>
        <v>0.12056</v>
      </c>
      <c r="F46" s="34"/>
      <c r="G46" s="40">
        <f>C46*E46</f>
        <v>53085104.341279998</v>
      </c>
      <c r="H46" s="40"/>
      <c r="I46" s="5"/>
      <c r="J46" s="65"/>
      <c r="K46" s="71"/>
      <c r="L46" s="72"/>
      <c r="M46" s="45"/>
      <c r="N46" s="29"/>
      <c r="Q46" s="5"/>
      <c r="S46" s="58"/>
      <c r="T46" s="24"/>
      <c r="X46" s="5"/>
      <c r="Y46" s="5"/>
      <c r="Z46" s="5"/>
      <c r="AA46" s="5"/>
      <c r="AB46" s="5"/>
      <c r="AC46" s="5"/>
      <c r="AD46" s="5"/>
    </row>
    <row r="47" spans="1:32" x14ac:dyDescent="0.25">
      <c r="A47" s="34" t="s">
        <v>5</v>
      </c>
      <c r="B47" s="32"/>
      <c r="C47" s="159">
        <f>'TOU A Rate Calc'!C45</f>
        <v>194482389</v>
      </c>
      <c r="D47" s="32"/>
      <c r="E47" s="51">
        <f>'TOU A Rate Calc'!E45</f>
        <v>8.7730000000000002E-2</v>
      </c>
      <c r="F47" s="34"/>
      <c r="G47" s="40">
        <f>C47*E47</f>
        <v>17061939.98697</v>
      </c>
      <c r="H47" s="40"/>
      <c r="I47" s="5"/>
      <c r="J47" s="65"/>
      <c r="K47" s="71"/>
      <c r="L47" s="68"/>
      <c r="M47" s="45"/>
      <c r="N47" s="29"/>
      <c r="Q47" s="5"/>
      <c r="T47" s="61"/>
      <c r="Y47" s="5"/>
      <c r="Z47" s="5"/>
      <c r="AA47" s="5"/>
      <c r="AB47" s="5"/>
      <c r="AC47" s="5"/>
      <c r="AD47" s="5"/>
    </row>
    <row r="48" spans="1:32" x14ac:dyDescent="0.25">
      <c r="A48" s="34"/>
      <c r="B48" s="32"/>
      <c r="C48" s="32">
        <f>SUM(C46:C47)</f>
        <v>634803427</v>
      </c>
      <c r="D48" s="32"/>
      <c r="E48" s="49"/>
      <c r="F48" s="34"/>
      <c r="G48" s="40"/>
      <c r="H48" s="40"/>
      <c r="I48" s="5"/>
      <c r="J48" s="65"/>
      <c r="K48" s="71"/>
      <c r="L48" s="72"/>
      <c r="M48" s="45"/>
      <c r="N48" s="29"/>
      <c r="T48" s="61"/>
      <c r="Y48" s="5"/>
      <c r="Z48" s="5"/>
      <c r="AA48" s="5"/>
      <c r="AB48" s="5"/>
      <c r="AC48" s="5"/>
      <c r="AD48" s="5"/>
    </row>
    <row r="49" spans="1:30" x14ac:dyDescent="0.25">
      <c r="A49" s="21" t="s">
        <v>6</v>
      </c>
      <c r="B49" s="32"/>
      <c r="C49" s="32"/>
      <c r="D49" s="32"/>
      <c r="E49" s="49"/>
      <c r="F49" s="34"/>
      <c r="G49" s="40"/>
      <c r="H49" s="40"/>
      <c r="I49" s="5"/>
      <c r="J49" s="65"/>
      <c r="K49" s="71"/>
      <c r="L49" s="72"/>
      <c r="M49" s="45"/>
      <c r="N49" s="29"/>
      <c r="O49" s="58"/>
      <c r="Y49" s="5"/>
      <c r="Z49" s="5"/>
      <c r="AA49" s="5"/>
      <c r="AB49" s="5"/>
      <c r="AC49" s="5"/>
      <c r="AD49" s="5"/>
    </row>
    <row r="50" spans="1:30" x14ac:dyDescent="0.25">
      <c r="A50" s="80" t="s">
        <v>91</v>
      </c>
      <c r="B50" s="32"/>
      <c r="C50" s="32"/>
      <c r="D50" s="32"/>
      <c r="E50" s="49"/>
      <c r="F50" s="34"/>
      <c r="G50" s="40"/>
      <c r="H50" s="40"/>
      <c r="I50" s="5"/>
      <c r="J50" s="65"/>
      <c r="K50" s="71"/>
      <c r="L50" s="72"/>
      <c r="M50" s="45"/>
      <c r="N50" s="29"/>
      <c r="S50" s="62"/>
      <c r="T50" s="24"/>
      <c r="Y50" s="5"/>
      <c r="Z50" s="5"/>
      <c r="AA50" s="5"/>
      <c r="AB50" s="5"/>
      <c r="AC50" s="5"/>
      <c r="AD50" s="5"/>
    </row>
    <row r="51" spans="1:30" x14ac:dyDescent="0.25">
      <c r="A51" s="21" t="s">
        <v>7</v>
      </c>
      <c r="B51" s="32"/>
      <c r="C51" s="32">
        <f>SUM(C46:C47)*'Sch 11 Load - TOU B'!D6*I51</f>
        <v>93512545.217350215</v>
      </c>
      <c r="D51" s="32"/>
      <c r="E51" s="43" t="s">
        <v>8</v>
      </c>
      <c r="F51" s="34"/>
      <c r="G51" s="43" t="s">
        <v>8</v>
      </c>
      <c r="H51" s="43"/>
      <c r="I51" s="52">
        <f>'Sch 11 Load - TOU B'!O23</f>
        <v>0.25010093787237997</v>
      </c>
      <c r="J51" s="70">
        <v>0.19327091523604642</v>
      </c>
      <c r="K51" s="71"/>
      <c r="L51" s="72">
        <f>C51*J51</f>
        <v>18073255.20020945</v>
      </c>
      <c r="M51" s="45"/>
      <c r="N51" s="29"/>
      <c r="Y51" s="5"/>
      <c r="Z51" s="5"/>
      <c r="AA51" s="5"/>
      <c r="AB51" s="5"/>
      <c r="AC51" s="5"/>
      <c r="AD51" s="5"/>
    </row>
    <row r="52" spans="1:30" x14ac:dyDescent="0.25">
      <c r="A52" s="21" t="s">
        <v>9</v>
      </c>
      <c r="B52" s="32"/>
      <c r="C52" s="32">
        <f>SUM(C46:C47)*'Sch 11 Load - TOU B'!D6*I52</f>
        <v>280386673.28564972</v>
      </c>
      <c r="D52" s="32"/>
      <c r="E52" s="43" t="s">
        <v>8</v>
      </c>
      <c r="F52" s="34"/>
      <c r="G52" s="43" t="s">
        <v>8</v>
      </c>
      <c r="H52" s="43"/>
      <c r="I52" s="52">
        <f>1-I51</f>
        <v>0.74989906212762003</v>
      </c>
      <c r="J52" s="70">
        <f>'Off-Peak Rate Calc'!E34</f>
        <v>9.1649999999999995E-2</v>
      </c>
      <c r="K52" s="71"/>
      <c r="L52" s="72">
        <f>C52*J52</f>
        <v>25697438.606629796</v>
      </c>
      <c r="M52" s="45"/>
      <c r="N52" s="29"/>
      <c r="T52" s="61"/>
      <c r="Y52" s="5"/>
      <c r="Z52" s="5"/>
      <c r="AA52" s="5"/>
      <c r="AB52" s="5"/>
      <c r="AC52" s="5"/>
      <c r="AD52" s="5"/>
    </row>
    <row r="53" spans="1:30" x14ac:dyDescent="0.25">
      <c r="A53" s="21"/>
      <c r="B53" s="32"/>
      <c r="C53" s="32"/>
      <c r="D53" s="32"/>
      <c r="E53" s="43"/>
      <c r="F53" s="34"/>
      <c r="G53" s="43"/>
      <c r="H53" s="43"/>
      <c r="I53" s="40"/>
      <c r="J53" s="71"/>
      <c r="K53" s="71"/>
      <c r="L53" s="72"/>
      <c r="M53" s="45"/>
      <c r="N53" s="29"/>
      <c r="O53" s="58"/>
      <c r="Y53" s="5"/>
      <c r="Z53" s="5"/>
      <c r="AA53" s="5"/>
      <c r="AB53" s="5"/>
      <c r="AC53" s="5"/>
      <c r="AD53" s="5"/>
    </row>
    <row r="54" spans="1:30" x14ac:dyDescent="0.25">
      <c r="A54" s="80" t="s">
        <v>90</v>
      </c>
      <c r="B54" s="32"/>
      <c r="C54" s="32"/>
      <c r="D54" s="32"/>
      <c r="E54" s="49"/>
      <c r="F54" s="34"/>
      <c r="G54" s="40"/>
      <c r="H54" s="40"/>
      <c r="I54" s="5"/>
      <c r="J54" s="65"/>
      <c r="K54" s="71"/>
      <c r="L54" s="72"/>
      <c r="M54" s="45"/>
      <c r="N54" s="29"/>
      <c r="S54" s="62"/>
      <c r="T54" s="24"/>
      <c r="Y54" s="5"/>
      <c r="Z54" s="5"/>
      <c r="AA54" s="5"/>
      <c r="AB54" s="5"/>
      <c r="AC54" s="5"/>
      <c r="AD54" s="5"/>
    </row>
    <row r="55" spans="1:30" x14ac:dyDescent="0.25">
      <c r="A55" s="21" t="s">
        <v>7</v>
      </c>
      <c r="B55" s="32"/>
      <c r="C55" s="32">
        <f>SUM(C46:C47)*'Sch 11 Load - TOU B'!D5*I55</f>
        <v>46653779.532002643</v>
      </c>
      <c r="D55" s="32"/>
      <c r="E55" s="43" t="s">
        <v>8</v>
      </c>
      <c r="F55" s="34"/>
      <c r="G55" s="43" t="s">
        <v>8</v>
      </c>
      <c r="H55" s="43"/>
      <c r="I55" s="52">
        <f>'Sch 11 Load - TOU B'!O28</f>
        <v>0.17881574161169231</v>
      </c>
      <c r="J55" s="70">
        <v>0.2542011501409977</v>
      </c>
      <c r="K55" s="71"/>
      <c r="L55" s="72">
        <f>C55*J55</f>
        <v>11859444.415459609</v>
      </c>
      <c r="M55" s="45"/>
      <c r="N55" s="29"/>
      <c r="Y55" s="5"/>
      <c r="Z55" s="5"/>
      <c r="AA55" s="5"/>
      <c r="AB55" s="5"/>
      <c r="AC55" s="5"/>
      <c r="AD55" s="5"/>
    </row>
    <row r="56" spans="1:30" x14ac:dyDescent="0.25">
      <c r="A56" s="21" t="s">
        <v>9</v>
      </c>
      <c r="B56" s="32"/>
      <c r="C56" s="32">
        <f>SUM(C46:C47)*'Sch 11 Load - TOU B'!D5*I56</f>
        <v>183068163.54140136</v>
      </c>
      <c r="D56" s="32"/>
      <c r="E56" s="43" t="s">
        <v>8</v>
      </c>
      <c r="F56" s="34"/>
      <c r="G56" s="43" t="s">
        <v>8</v>
      </c>
      <c r="H56" s="43"/>
      <c r="I56" s="52">
        <f>1-I55-I57</f>
        <v>0.70166811258434103</v>
      </c>
      <c r="J56" s="70">
        <f>J52</f>
        <v>9.1649999999999995E-2</v>
      </c>
      <c r="K56" s="71"/>
      <c r="L56" s="72">
        <f>C56*J56</f>
        <v>16778197.188569434</v>
      </c>
      <c r="M56" s="45"/>
      <c r="N56" s="29"/>
      <c r="Y56" s="5"/>
      <c r="Z56" s="5"/>
      <c r="AA56" s="5"/>
      <c r="AB56" s="5"/>
      <c r="AC56" s="5"/>
      <c r="AD56" s="5"/>
    </row>
    <row r="57" spans="1:30" x14ac:dyDescent="0.25">
      <c r="A57" s="21" t="s">
        <v>48</v>
      </c>
      <c r="B57" s="32"/>
      <c r="C57" s="32">
        <f>SUM(C46:C47)*'Sch 11 Load - TOU B'!D5*I57</f>
        <v>31182265.423595969</v>
      </c>
      <c r="D57" s="32"/>
      <c r="E57" s="43" t="s">
        <v>8</v>
      </c>
      <c r="F57" s="34"/>
      <c r="G57" s="43" t="s">
        <v>8</v>
      </c>
      <c r="H57" s="43"/>
      <c r="I57" s="52">
        <f>'Sch 11 Load - TOU B'!O26</f>
        <v>0.11951614580396666</v>
      </c>
      <c r="J57" s="70">
        <f>J56*G77</f>
        <v>6.1099999999999995E-2</v>
      </c>
      <c r="K57" s="71"/>
      <c r="L57" s="72">
        <f>C57*J57</f>
        <v>1905236.4173817134</v>
      </c>
      <c r="M57" s="45"/>
      <c r="N57" s="29"/>
      <c r="Y57" s="5"/>
      <c r="Z57" s="5"/>
      <c r="AA57" s="5"/>
      <c r="AB57" s="5"/>
      <c r="AC57" s="5"/>
      <c r="AD57" s="5"/>
    </row>
    <row r="58" spans="1:30" x14ac:dyDescent="0.25">
      <c r="A58" s="21"/>
      <c r="B58" s="32"/>
      <c r="C58" s="32"/>
      <c r="D58" s="32"/>
      <c r="E58" s="43"/>
      <c r="F58" s="34"/>
      <c r="G58" s="43"/>
      <c r="H58" s="43"/>
      <c r="I58" s="40"/>
      <c r="J58" s="71"/>
      <c r="K58" s="71"/>
      <c r="L58" s="72"/>
      <c r="M58" s="45"/>
      <c r="N58" s="29"/>
      <c r="Y58" s="5"/>
      <c r="Z58" s="5"/>
      <c r="AA58" s="5"/>
      <c r="AB58" s="5"/>
      <c r="AC58" s="5"/>
      <c r="AD58" s="5"/>
    </row>
    <row r="59" spans="1:30" x14ac:dyDescent="0.25">
      <c r="A59" s="34" t="s">
        <v>10</v>
      </c>
      <c r="B59" s="21"/>
      <c r="C59" s="161">
        <f>'TOU A Rate Calc'!C56</f>
        <v>0</v>
      </c>
      <c r="D59" s="32"/>
      <c r="E59" s="50">
        <f>'TOU A Rate Calc'!E56</f>
        <v>0.5</v>
      </c>
      <c r="F59" s="34"/>
      <c r="G59" s="40">
        <f>C59*E59</f>
        <v>0</v>
      </c>
      <c r="H59" s="40"/>
      <c r="I59" s="40"/>
      <c r="J59" s="71">
        <f>E59</f>
        <v>0.5</v>
      </c>
      <c r="K59" s="71"/>
      <c r="L59" s="72">
        <f>C59*J59</f>
        <v>0</v>
      </c>
      <c r="M59" s="45"/>
      <c r="N59" s="29"/>
      <c r="Y59" s="5"/>
      <c r="Z59" s="5"/>
      <c r="AA59" s="5"/>
      <c r="AB59" s="5"/>
      <c r="AC59" s="5"/>
      <c r="AD59" s="5"/>
    </row>
    <row r="60" spans="1:30" x14ac:dyDescent="0.25">
      <c r="A60" s="73"/>
      <c r="B60" s="74"/>
      <c r="C60" s="74"/>
      <c r="D60" s="74"/>
      <c r="E60" s="75"/>
      <c r="F60" s="76"/>
      <c r="G60" s="75"/>
      <c r="H60" s="75"/>
      <c r="I60" s="35"/>
      <c r="J60" s="5"/>
      <c r="K60" s="5"/>
      <c r="L60" s="4"/>
      <c r="M60" s="4"/>
      <c r="N60" s="4"/>
      <c r="Y60" s="5"/>
      <c r="Z60" s="5"/>
      <c r="AA60" s="5"/>
      <c r="AB60" s="5"/>
      <c r="AC60" s="5"/>
      <c r="AD60" s="5"/>
    </row>
    <row r="61" spans="1:30" x14ac:dyDescent="0.25">
      <c r="A61" s="21" t="s">
        <v>44</v>
      </c>
      <c r="B61" s="74"/>
      <c r="C61" s="74"/>
      <c r="D61" s="74"/>
      <c r="E61" s="85" t="s">
        <v>22</v>
      </c>
      <c r="F61" s="21"/>
      <c r="G61" s="23">
        <f>G41/12*COUNTIF(G85:G96,"Winter")+(SUM(G43:G47)*'Sch 11 Load - TOU B'!D6)</f>
        <v>48711792.556839243</v>
      </c>
      <c r="H61" s="23"/>
      <c r="I61" s="5"/>
      <c r="K61" s="5"/>
      <c r="L61" s="23">
        <f>L41/12*COUNTIF(G85:G96,"Winter")+SUM(L51:L52)</f>
        <v>48711792.556839243</v>
      </c>
      <c r="M61" s="4"/>
      <c r="N61" s="4">
        <f>G61-L61</f>
        <v>0</v>
      </c>
      <c r="O61" s="5" t="s">
        <v>120</v>
      </c>
      <c r="Y61" s="5"/>
      <c r="Z61" s="5"/>
      <c r="AA61" s="5"/>
      <c r="AB61" s="5"/>
      <c r="AC61" s="5"/>
      <c r="AD61" s="5"/>
    </row>
    <row r="62" spans="1:30" x14ac:dyDescent="0.25">
      <c r="A62" s="21"/>
      <c r="B62" s="74"/>
      <c r="C62" s="74"/>
      <c r="D62" s="74"/>
      <c r="E62" s="85" t="s">
        <v>23</v>
      </c>
      <c r="F62" s="21"/>
      <c r="G62" s="162">
        <f>G41/12*COUNTIF(G85:G96,"Summer")+(SUM(G43:G47)*'Sch 11 Load - TOU B'!D5)</f>
        <v>34072234.271410748</v>
      </c>
      <c r="H62" s="23"/>
      <c r="I62" s="5"/>
      <c r="K62" s="5"/>
      <c r="L62" s="162">
        <f>L41/12*COUNTIF(G85:G96,"Summer")+SUM(L55:L57)</f>
        <v>34072234.271410763</v>
      </c>
      <c r="M62" s="45"/>
      <c r="N62" s="4">
        <f>G62-L62</f>
        <v>0</v>
      </c>
      <c r="O62" s="5" t="s">
        <v>120</v>
      </c>
      <c r="Y62" s="5"/>
      <c r="Z62" s="5"/>
      <c r="AA62" s="5"/>
      <c r="AB62" s="5"/>
      <c r="AC62" s="5"/>
      <c r="AD62" s="5"/>
    </row>
    <row r="63" spans="1:30" x14ac:dyDescent="0.25">
      <c r="A63" s="21" t="s">
        <v>45</v>
      </c>
      <c r="B63" s="74"/>
      <c r="C63" s="74"/>
      <c r="D63" s="74"/>
      <c r="E63" s="44"/>
      <c r="F63" s="21"/>
      <c r="G63" s="23">
        <f>SUM(G61:G62)</f>
        <v>82784026.828249991</v>
      </c>
      <c r="H63" s="23"/>
      <c r="I63" s="5"/>
      <c r="K63" s="5"/>
      <c r="L63" s="23">
        <f>SUM(L61:L62)</f>
        <v>82784026.828250006</v>
      </c>
      <c r="M63" s="45"/>
      <c r="Y63" s="5"/>
      <c r="Z63" s="5"/>
      <c r="AA63" s="5"/>
      <c r="AB63" s="5"/>
      <c r="AC63" s="5"/>
      <c r="AD63" s="5"/>
    </row>
    <row r="64" spans="1:30" x14ac:dyDescent="0.25">
      <c r="A64" s="21"/>
      <c r="B64" s="32"/>
      <c r="C64" s="32"/>
      <c r="D64" s="32"/>
      <c r="E64" s="43"/>
      <c r="F64" s="34"/>
      <c r="G64" s="43"/>
      <c r="H64" s="43"/>
      <c r="I64" s="40"/>
      <c r="J64" s="5"/>
      <c r="K64" s="5"/>
      <c r="L64" s="4"/>
      <c r="M64" s="45"/>
      <c r="Y64" s="5"/>
      <c r="Z64" s="5"/>
      <c r="AA64" s="5"/>
      <c r="AB64" s="5"/>
      <c r="AC64" s="5"/>
      <c r="AD64" s="5"/>
    </row>
    <row r="65" spans="1:14" x14ac:dyDescent="0.25">
      <c r="J65" s="5"/>
      <c r="K65" s="5"/>
      <c r="L65" s="40"/>
      <c r="M65" s="4"/>
    </row>
    <row r="66" spans="1:14" x14ac:dyDescent="0.25">
      <c r="A66" s="6" t="s">
        <v>75</v>
      </c>
      <c r="J66" s="5"/>
      <c r="K66" s="5"/>
      <c r="L66" s="4"/>
      <c r="M66" s="4"/>
    </row>
    <row r="67" spans="1:14" x14ac:dyDescent="0.25">
      <c r="J67" s="5"/>
      <c r="K67" s="5"/>
      <c r="L67" s="4"/>
      <c r="M67" s="4"/>
    </row>
    <row r="68" spans="1:14" x14ac:dyDescent="0.25">
      <c r="J68" s="5"/>
      <c r="K68" s="5"/>
      <c r="L68" s="4"/>
      <c r="M68" s="4"/>
    </row>
    <row r="69" spans="1:14" x14ac:dyDescent="0.25">
      <c r="E69" s="78"/>
      <c r="G69" s="78" t="s">
        <v>73</v>
      </c>
      <c r="J69" s="5"/>
      <c r="K69" s="5"/>
      <c r="L69" s="4"/>
      <c r="M69" s="4"/>
    </row>
    <row r="70" spans="1:14" x14ac:dyDescent="0.25">
      <c r="E70" s="78" t="s">
        <v>22</v>
      </c>
      <c r="G70" s="114">
        <f>J25/J26</f>
        <v>2.780083059584213</v>
      </c>
    </row>
    <row r="71" spans="1:14" x14ac:dyDescent="0.25">
      <c r="E71" s="78" t="s">
        <v>23</v>
      </c>
      <c r="G71" s="114">
        <f>J30/J31</f>
        <v>3.498223484696716</v>
      </c>
    </row>
    <row r="72" spans="1:14" x14ac:dyDescent="0.25">
      <c r="E72" s="78" t="s">
        <v>47</v>
      </c>
      <c r="G72" s="86">
        <f>2/3</f>
        <v>0.66666666666666663</v>
      </c>
    </row>
    <row r="74" spans="1:14" x14ac:dyDescent="0.25">
      <c r="E74" s="78"/>
      <c r="G74" s="78" t="s">
        <v>74</v>
      </c>
    </row>
    <row r="75" spans="1:14" x14ac:dyDescent="0.25">
      <c r="E75" s="78" t="s">
        <v>22</v>
      </c>
      <c r="G75" s="114">
        <f>J51/J52</f>
        <v>2.1087934013753018</v>
      </c>
    </row>
    <row r="76" spans="1:14" x14ac:dyDescent="0.25">
      <c r="E76" s="78" t="s">
        <v>23</v>
      </c>
      <c r="G76" s="114">
        <f>J55/J56</f>
        <v>2.7736077484015027</v>
      </c>
    </row>
    <row r="77" spans="1:14" x14ac:dyDescent="0.25">
      <c r="E77" s="78" t="s">
        <v>47</v>
      </c>
      <c r="G77" s="86">
        <f>2/3</f>
        <v>0.66666666666666663</v>
      </c>
    </row>
    <row r="79" spans="1:14" x14ac:dyDescent="0.25">
      <c r="N79" s="163"/>
    </row>
    <row r="80" spans="1:14" x14ac:dyDescent="0.25">
      <c r="N80" s="163"/>
    </row>
    <row r="81" spans="5:14" x14ac:dyDescent="0.25">
      <c r="N81" s="163"/>
    </row>
    <row r="84" spans="5:14" x14ac:dyDescent="0.25">
      <c r="E84" s="6" t="s">
        <v>119</v>
      </c>
    </row>
    <row r="85" spans="5:14" x14ac:dyDescent="0.25">
      <c r="E85" s="172" t="s">
        <v>31</v>
      </c>
      <c r="F85" s="172"/>
      <c r="G85" s="173" t="s">
        <v>22</v>
      </c>
    </row>
    <row r="86" spans="5:14" x14ac:dyDescent="0.25">
      <c r="E86" s="172" t="s">
        <v>32</v>
      </c>
      <c r="F86" s="172"/>
      <c r="G86" s="173" t="s">
        <v>22</v>
      </c>
    </row>
    <row r="87" spans="5:14" x14ac:dyDescent="0.25">
      <c r="E87" s="172" t="s">
        <v>33</v>
      </c>
      <c r="F87" s="172"/>
      <c r="G87" s="173" t="s">
        <v>22</v>
      </c>
    </row>
    <row r="88" spans="5:14" x14ac:dyDescent="0.25">
      <c r="E88" s="172" t="s">
        <v>34</v>
      </c>
      <c r="F88" s="172"/>
      <c r="G88" s="173" t="s">
        <v>22</v>
      </c>
    </row>
    <row r="89" spans="5:14" x14ac:dyDescent="0.25">
      <c r="E89" s="170" t="s">
        <v>15</v>
      </c>
      <c r="F89" s="170"/>
      <c r="G89" s="171" t="s">
        <v>23</v>
      </c>
    </row>
    <row r="90" spans="5:14" x14ac:dyDescent="0.25">
      <c r="E90" s="170" t="s">
        <v>35</v>
      </c>
      <c r="F90" s="170"/>
      <c r="G90" s="171" t="s">
        <v>23</v>
      </c>
    </row>
    <row r="91" spans="5:14" x14ac:dyDescent="0.25">
      <c r="E91" s="170" t="s">
        <v>36</v>
      </c>
      <c r="F91" s="170"/>
      <c r="G91" s="171" t="s">
        <v>23</v>
      </c>
    </row>
    <row r="92" spans="5:14" x14ac:dyDescent="0.25">
      <c r="E92" s="170" t="s">
        <v>37</v>
      </c>
      <c r="F92" s="170"/>
      <c r="G92" s="171" t="s">
        <v>23</v>
      </c>
    </row>
    <row r="93" spans="5:14" x14ac:dyDescent="0.25">
      <c r="E93" s="170" t="s">
        <v>38</v>
      </c>
      <c r="F93" s="170"/>
      <c r="G93" s="171" t="s">
        <v>23</v>
      </c>
    </row>
    <row r="94" spans="5:14" x14ac:dyDescent="0.25">
      <c r="E94" s="172" t="s">
        <v>39</v>
      </c>
      <c r="F94" s="172"/>
      <c r="G94" s="173" t="s">
        <v>22</v>
      </c>
    </row>
    <row r="95" spans="5:14" x14ac:dyDescent="0.25">
      <c r="E95" s="172" t="s">
        <v>40</v>
      </c>
      <c r="F95" s="172"/>
      <c r="G95" s="173" t="s">
        <v>22</v>
      </c>
    </row>
    <row r="96" spans="5:14" x14ac:dyDescent="0.25">
      <c r="E96" s="172" t="s">
        <v>41</v>
      </c>
      <c r="F96" s="172"/>
      <c r="G96" s="173" t="s">
        <v>22</v>
      </c>
    </row>
  </sheetData>
  <mergeCells count="2">
    <mergeCell ref="E9:G9"/>
    <mergeCell ref="R35:T35"/>
  </mergeCells>
  <printOptions horizontalCentered="1"/>
  <pageMargins left="0" right="0" top="0.25" bottom="0.05" header="0.5" footer="0.25"/>
  <pageSetup scale="63" fitToHeight="8" orientation="portrait" r:id="rId1"/>
  <headerFooter alignWithMargins="0"/>
  <colBreaks count="1" manualBreakCount="1">
    <brk id="1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6342-4A80-4163-B8D3-BA49A60FBBA7}">
  <sheetPr codeName="Sheet4">
    <tabColor theme="9" tint="0.79998168889431442"/>
  </sheetPr>
  <dimension ref="A1:P28"/>
  <sheetViews>
    <sheetView workbookViewId="0"/>
  </sheetViews>
  <sheetFormatPr defaultRowHeight="15" x14ac:dyDescent="0.25"/>
  <cols>
    <col min="2" max="2" width="10.5703125" bestFit="1" customWidth="1"/>
    <col min="3" max="3" width="18.140625" customWidth="1"/>
    <col min="4" max="14" width="15.28515625" bestFit="1" customWidth="1"/>
    <col min="15" max="15" width="16.85546875" bestFit="1" customWidth="1"/>
    <col min="16" max="16" width="16" bestFit="1" customWidth="1"/>
  </cols>
  <sheetData>
    <row r="1" spans="1:16" x14ac:dyDescent="0.25">
      <c r="A1" t="s">
        <v>121</v>
      </c>
    </row>
    <row r="3" spans="1:16" x14ac:dyDescent="0.25">
      <c r="A3" t="s">
        <v>28</v>
      </c>
    </row>
    <row r="4" spans="1:16" x14ac:dyDescent="0.25">
      <c r="C4" s="150" t="s">
        <v>26</v>
      </c>
      <c r="D4" t="s">
        <v>29</v>
      </c>
    </row>
    <row r="5" spans="1:16" x14ac:dyDescent="0.25">
      <c r="B5" s="152" t="s">
        <v>23</v>
      </c>
      <c r="C5" s="92">
        <v>1006984216.9379412</v>
      </c>
      <c r="D5" s="81">
        <f>ROUND(C5/C7,3)</f>
        <v>0.376</v>
      </c>
    </row>
    <row r="6" spans="1:16" x14ac:dyDescent="0.25">
      <c r="B6" s="152" t="s">
        <v>22</v>
      </c>
      <c r="C6" s="92">
        <v>1668161934.7781513</v>
      </c>
      <c r="D6" s="81">
        <f>1-D5</f>
        <v>0.624</v>
      </c>
    </row>
    <row r="7" spans="1:16" x14ac:dyDescent="0.25">
      <c r="B7" s="152" t="s">
        <v>27</v>
      </c>
      <c r="C7" s="92">
        <v>2675146151.7160926</v>
      </c>
    </row>
    <row r="11" spans="1:16" x14ac:dyDescent="0.25">
      <c r="A11" t="s">
        <v>30</v>
      </c>
    </row>
    <row r="12" spans="1:16" x14ac:dyDescent="0.25">
      <c r="B12" s="91"/>
      <c r="C12" s="91"/>
      <c r="D12" s="91"/>
      <c r="E12" s="91"/>
      <c r="F12" s="91"/>
      <c r="G12" s="91"/>
      <c r="H12" s="91"/>
      <c r="I12" s="91"/>
      <c r="J12" s="91"/>
      <c r="K12" s="91"/>
      <c r="L12" s="91"/>
      <c r="M12" s="91"/>
      <c r="N12" s="91"/>
      <c r="O12" s="91"/>
    </row>
    <row r="13" spans="1:16" x14ac:dyDescent="0.25">
      <c r="A13" s="154" t="s">
        <v>103</v>
      </c>
      <c r="B13" s="152"/>
      <c r="C13" s="151" t="s">
        <v>92</v>
      </c>
      <c r="D13" s="151" t="s">
        <v>93</v>
      </c>
      <c r="E13" s="151" t="s">
        <v>94</v>
      </c>
      <c r="F13" s="151" t="s">
        <v>95</v>
      </c>
      <c r="G13" s="151" t="s">
        <v>15</v>
      </c>
      <c r="H13" s="151" t="s">
        <v>96</v>
      </c>
      <c r="I13" s="151" t="s">
        <v>97</v>
      </c>
      <c r="J13" s="151" t="s">
        <v>98</v>
      </c>
      <c r="K13" s="151" t="s">
        <v>99</v>
      </c>
      <c r="L13" s="151" t="s">
        <v>100</v>
      </c>
      <c r="M13" s="151" t="s">
        <v>101</v>
      </c>
      <c r="N13" s="151" t="s">
        <v>102</v>
      </c>
      <c r="O13" s="151" t="s">
        <v>27</v>
      </c>
    </row>
    <row r="14" spans="1:16" x14ac:dyDescent="0.25">
      <c r="A14" s="154"/>
      <c r="B14" s="152" t="s">
        <v>48</v>
      </c>
      <c r="C14" s="92"/>
      <c r="D14" s="92"/>
      <c r="E14" s="92"/>
      <c r="F14" s="92"/>
      <c r="G14" s="92">
        <v>12767171.458694803</v>
      </c>
      <c r="H14" s="92">
        <v>19384670.975759301</v>
      </c>
      <c r="I14" s="92">
        <v>23400870.892380212</v>
      </c>
      <c r="J14" s="92">
        <v>19052614.160265937</v>
      </c>
      <c r="K14" s="92">
        <v>13908076.992521839</v>
      </c>
      <c r="L14" s="92"/>
      <c r="M14" s="92"/>
      <c r="N14" s="92"/>
      <c r="O14" s="92">
        <v>88513404.479622096</v>
      </c>
      <c r="P14" s="153">
        <f>SUM(C14:N14)-O14</f>
        <v>0</v>
      </c>
    </row>
    <row r="15" spans="1:16" x14ac:dyDescent="0.25">
      <c r="A15" s="154"/>
      <c r="B15" s="152" t="s">
        <v>9</v>
      </c>
      <c r="C15" s="92">
        <v>212302716.58720845</v>
      </c>
      <c r="D15" s="92">
        <v>195193094.97842219</v>
      </c>
      <c r="E15" s="92">
        <v>160418499.52602878</v>
      </c>
      <c r="F15" s="92">
        <v>127335434.62093349</v>
      </c>
      <c r="G15" s="92">
        <v>121785735.60043238</v>
      </c>
      <c r="H15" s="92">
        <v>143144206.6776965</v>
      </c>
      <c r="I15" s="92">
        <v>183842256.52224272</v>
      </c>
      <c r="J15" s="92">
        <v>151799420.70404837</v>
      </c>
      <c r="K15" s="92">
        <v>120756914.84813821</v>
      </c>
      <c r="L15" s="92">
        <v>146484781.71094474</v>
      </c>
      <c r="M15" s="92">
        <v>191802627.71744186</v>
      </c>
      <c r="N15" s="92">
        <v>214543257.23158619</v>
      </c>
      <c r="O15" s="92">
        <v>1969408946.7251239</v>
      </c>
      <c r="P15" s="153">
        <f t="shared" ref="P15:P17" si="0">SUM(C15:N15)-O15</f>
        <v>0</v>
      </c>
    </row>
    <row r="16" spans="1:16" x14ac:dyDescent="0.25">
      <c r="A16" s="154"/>
      <c r="B16" s="152" t="s">
        <v>16</v>
      </c>
      <c r="C16" s="92">
        <v>61605413.479877248</v>
      </c>
      <c r="D16" s="92">
        <v>64759247.309964105</v>
      </c>
      <c r="E16" s="92">
        <v>62910511.563074842</v>
      </c>
      <c r="F16" s="92">
        <v>48396995.265303403</v>
      </c>
      <c r="G16" s="92">
        <v>24786295.062120941</v>
      </c>
      <c r="H16" s="92">
        <v>43349551.176848873</v>
      </c>
      <c r="I16" s="92">
        <v>55210007.860074632</v>
      </c>
      <c r="J16" s="92">
        <v>43735716.294296443</v>
      </c>
      <c r="K16" s="92">
        <v>30060707.712420147</v>
      </c>
      <c r="L16" s="92">
        <v>53966442.133402094</v>
      </c>
      <c r="M16" s="92">
        <v>53283167.277125314</v>
      </c>
      <c r="N16" s="92">
        <v>75159745.376840174</v>
      </c>
      <c r="O16" s="92">
        <v>617223800.51134825</v>
      </c>
      <c r="P16" s="153">
        <f t="shared" si="0"/>
        <v>0</v>
      </c>
    </row>
    <row r="17" spans="1:16" x14ac:dyDescent="0.25">
      <c r="A17" s="154"/>
      <c r="B17" s="152" t="s">
        <v>27</v>
      </c>
      <c r="C17" s="92">
        <v>273908130.06708568</v>
      </c>
      <c r="D17" s="92">
        <v>259952342.28838629</v>
      </c>
      <c r="E17" s="92">
        <v>223329011.08910364</v>
      </c>
      <c r="F17" s="92">
        <v>175732429.88623691</v>
      </c>
      <c r="G17" s="92">
        <v>159339202.12124813</v>
      </c>
      <c r="H17" s="92">
        <v>205878428.83030468</v>
      </c>
      <c r="I17" s="92">
        <v>262453135.27469757</v>
      </c>
      <c r="J17" s="92">
        <v>214587751.15861076</v>
      </c>
      <c r="K17" s="92">
        <v>164725699.5530802</v>
      </c>
      <c r="L17" s="92">
        <v>200451223.84434682</v>
      </c>
      <c r="M17" s="92">
        <v>245085794.99456716</v>
      </c>
      <c r="N17" s="92">
        <v>289703002.60842633</v>
      </c>
      <c r="O17" s="92">
        <v>2675146151.716094</v>
      </c>
      <c r="P17" s="153">
        <f t="shared" si="0"/>
        <v>0</v>
      </c>
    </row>
    <row r="18" spans="1:16" x14ac:dyDescent="0.25">
      <c r="A18" s="154"/>
    </row>
    <row r="19" spans="1:16" x14ac:dyDescent="0.25">
      <c r="A19" s="154"/>
    </row>
    <row r="20" spans="1:16" x14ac:dyDescent="0.25">
      <c r="A20" s="154" t="s">
        <v>104</v>
      </c>
      <c r="B20" t="s">
        <v>22</v>
      </c>
    </row>
    <row r="21" spans="1:16" x14ac:dyDescent="0.25">
      <c r="A21" s="154"/>
      <c r="B21" t="s">
        <v>48</v>
      </c>
      <c r="C21" s="83">
        <f>C14/C17</f>
        <v>0</v>
      </c>
      <c r="D21" s="83">
        <f>D14/D17</f>
        <v>0</v>
      </c>
      <c r="E21" s="83">
        <f>E14/E17</f>
        <v>0</v>
      </c>
      <c r="F21" s="83">
        <f>F14/F17</f>
        <v>0</v>
      </c>
      <c r="G21" s="83"/>
      <c r="H21" s="83"/>
      <c r="I21" s="83"/>
      <c r="J21" s="83"/>
      <c r="K21" s="83"/>
      <c r="L21" s="83">
        <f>L14/L17</f>
        <v>0</v>
      </c>
      <c r="M21" s="83">
        <f>M14/M17</f>
        <v>0</v>
      </c>
      <c r="N21" s="83">
        <f>N14/N17</f>
        <v>0</v>
      </c>
      <c r="O21" s="84">
        <f>AVERAGE(C21:N21)</f>
        <v>0</v>
      </c>
    </row>
    <row r="22" spans="1:16" x14ac:dyDescent="0.25">
      <c r="A22" s="154"/>
      <c r="B22" t="s">
        <v>9</v>
      </c>
      <c r="C22" s="83">
        <f>1-C23-C21</f>
        <v>0.77508731316303447</v>
      </c>
      <c r="D22" s="83">
        <f>1-D23-D21</f>
        <v>0.75088030852162357</v>
      </c>
      <c r="E22" s="83">
        <f>1-E23-E21</f>
        <v>0.71830569053129034</v>
      </c>
      <c r="F22" s="83">
        <f>1-F23-F21</f>
        <v>0.72459838348201333</v>
      </c>
      <c r="G22" s="83"/>
      <c r="H22" s="83"/>
      <c r="I22" s="83"/>
      <c r="J22" s="83"/>
      <c r="K22" s="83"/>
      <c r="L22" s="83">
        <f>1-L23-L21</f>
        <v>0.73077519259594148</v>
      </c>
      <c r="M22" s="83">
        <f>1-M23-M21</f>
        <v>0.78259381667425298</v>
      </c>
      <c r="N22" s="83">
        <f>1-N23-N21</f>
        <v>0.7405627670403232</v>
      </c>
      <c r="O22" s="84">
        <f>AVERAGE(C22:N22)</f>
        <v>0.74611478171549706</v>
      </c>
    </row>
    <row r="23" spans="1:16" x14ac:dyDescent="0.25">
      <c r="A23" s="154"/>
      <c r="B23" t="s">
        <v>16</v>
      </c>
      <c r="C23" s="83">
        <f>C16/C17</f>
        <v>0.22491268683696547</v>
      </c>
      <c r="D23" s="83">
        <f>D16/D17</f>
        <v>0.24911969147837645</v>
      </c>
      <c r="E23" s="83">
        <f>E16/E17</f>
        <v>0.2816943094687096</v>
      </c>
      <c r="F23" s="83">
        <f>F16/F17</f>
        <v>0.27540161651798672</v>
      </c>
      <c r="G23" s="83"/>
      <c r="H23" s="83"/>
      <c r="I23" s="83"/>
      <c r="J23" s="83"/>
      <c r="K23" s="83"/>
      <c r="L23" s="83">
        <f>L16/L17</f>
        <v>0.26922480740405852</v>
      </c>
      <c r="M23" s="83">
        <f>M16/M17</f>
        <v>0.21740618332574699</v>
      </c>
      <c r="N23" s="83">
        <f>N16/N17</f>
        <v>0.25943723295967686</v>
      </c>
      <c r="O23" s="84">
        <f>AVERAGE(C23:N23)</f>
        <v>0.25388521828450294</v>
      </c>
    </row>
    <row r="24" spans="1:16" x14ac:dyDescent="0.25">
      <c r="A24" s="154"/>
      <c r="C24" s="83"/>
      <c r="D24" s="83"/>
      <c r="E24" s="83"/>
      <c r="F24" s="83"/>
      <c r="G24" s="83"/>
      <c r="H24" s="83"/>
      <c r="I24" s="83"/>
      <c r="J24" s="83"/>
      <c r="K24" s="83"/>
      <c r="L24" s="83"/>
      <c r="M24" s="83"/>
      <c r="N24" s="83"/>
    </row>
    <row r="25" spans="1:16" x14ac:dyDescent="0.25">
      <c r="A25" s="154" t="s">
        <v>104</v>
      </c>
      <c r="B25" t="s">
        <v>23</v>
      </c>
      <c r="C25" s="83"/>
      <c r="D25" s="83"/>
      <c r="E25" s="83"/>
      <c r="F25" s="83"/>
      <c r="G25" s="83"/>
      <c r="H25" s="83"/>
      <c r="I25" s="83"/>
      <c r="J25" s="83"/>
      <c r="K25" s="83"/>
      <c r="L25" s="83"/>
      <c r="M25" s="83"/>
      <c r="N25" s="83"/>
    </row>
    <row r="26" spans="1:16" x14ac:dyDescent="0.25">
      <c r="B26" t="s">
        <v>48</v>
      </c>
      <c r="C26" s="83"/>
      <c r="D26" s="83"/>
      <c r="E26" s="83"/>
      <c r="F26" s="83"/>
      <c r="G26" s="83">
        <f t="shared" ref="G26:K26" si="1">G14/G17</f>
        <v>8.0125739860173933E-2</v>
      </c>
      <c r="H26" s="83">
        <f t="shared" si="1"/>
        <v>9.4155910776534624E-2</v>
      </c>
      <c r="I26" s="83">
        <f t="shared" si="1"/>
        <v>8.9162093140505258E-2</v>
      </c>
      <c r="J26" s="83">
        <f t="shared" si="1"/>
        <v>8.878705358249156E-2</v>
      </c>
      <c r="K26" s="83">
        <f t="shared" si="1"/>
        <v>8.4431737307876398E-2</v>
      </c>
      <c r="L26" s="83"/>
      <c r="M26" s="83"/>
      <c r="N26" s="83"/>
      <c r="O26" s="84">
        <f>AVERAGE(C26:N26)</f>
        <v>8.7332506933516352E-2</v>
      </c>
    </row>
    <row r="27" spans="1:16" x14ac:dyDescent="0.25">
      <c r="B27" t="s">
        <v>9</v>
      </c>
      <c r="C27" s="83"/>
      <c r="D27" s="83"/>
      <c r="E27" s="83"/>
      <c r="F27" s="83"/>
      <c r="G27" s="83">
        <f t="shared" ref="G27:K27" si="2">1-G28-G26</f>
        <v>0.76431746851449855</v>
      </c>
      <c r="H27" s="83">
        <f t="shared" si="2"/>
        <v>0.69528511311732966</v>
      </c>
      <c r="I27" s="83">
        <f t="shared" si="2"/>
        <v>0.7004765110914889</v>
      </c>
      <c r="J27" s="83">
        <f t="shared" si="2"/>
        <v>0.70740021219499671</v>
      </c>
      <c r="K27" s="83">
        <f t="shared" si="2"/>
        <v>0.73307877990966586</v>
      </c>
      <c r="L27" s="83"/>
      <c r="M27" s="83"/>
      <c r="N27" s="83"/>
      <c r="O27" s="84">
        <f>AVERAGE(C27:N27)</f>
        <v>0.72011161696559589</v>
      </c>
    </row>
    <row r="28" spans="1:16" x14ac:dyDescent="0.25">
      <c r="B28" t="s">
        <v>16</v>
      </c>
      <c r="F28" s="83"/>
      <c r="G28" s="83">
        <f t="shared" ref="G28:K28" si="3">G16/G17</f>
        <v>0.15555679162532754</v>
      </c>
      <c r="H28" s="83">
        <f t="shared" si="3"/>
        <v>0.21055897610613566</v>
      </c>
      <c r="I28" s="83">
        <f t="shared" si="3"/>
        <v>0.21036139576800586</v>
      </c>
      <c r="J28" s="83">
        <f t="shared" si="3"/>
        <v>0.20381273422251184</v>
      </c>
      <c r="K28" s="83">
        <f t="shared" si="3"/>
        <v>0.1824894827824578</v>
      </c>
      <c r="L28" s="83"/>
      <c r="O28" s="84">
        <f>AVERAGE(C28:N28)</f>
        <v>0.19255587610088776</v>
      </c>
    </row>
  </sheetData>
  <phoneticPr fontId="2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7BFA-451C-42AB-BBFF-C46CED50A801}">
  <sheetPr codeName="Sheet6">
    <tabColor theme="9" tint="0.79998168889431442"/>
  </sheetPr>
  <dimension ref="A1:P28"/>
  <sheetViews>
    <sheetView workbookViewId="0"/>
  </sheetViews>
  <sheetFormatPr defaultRowHeight="15" x14ac:dyDescent="0.25"/>
  <cols>
    <col min="2" max="2" width="10.5703125" bestFit="1" customWidth="1"/>
    <col min="3" max="3" width="25.140625" customWidth="1"/>
    <col min="4" max="14" width="14.28515625" bestFit="1" customWidth="1"/>
    <col min="15" max="15" width="15.28515625" bestFit="1" customWidth="1"/>
  </cols>
  <sheetData>
    <row r="1" spans="1:16" x14ac:dyDescent="0.25">
      <c r="A1" t="s">
        <v>121</v>
      </c>
    </row>
    <row r="3" spans="1:16" x14ac:dyDescent="0.25">
      <c r="A3" t="s">
        <v>28</v>
      </c>
    </row>
    <row r="4" spans="1:16" x14ac:dyDescent="0.25">
      <c r="C4" s="150" t="s">
        <v>46</v>
      </c>
      <c r="D4" t="s">
        <v>29</v>
      </c>
    </row>
    <row r="5" spans="1:16" x14ac:dyDescent="0.25">
      <c r="B5" s="152" t="s">
        <v>23</v>
      </c>
      <c r="C5" s="92">
        <v>275395996.68635774</v>
      </c>
      <c r="D5" s="81">
        <f>ROUND(C5/C7,3)</f>
        <v>0.41099999999999998</v>
      </c>
    </row>
    <row r="6" spans="1:16" x14ac:dyDescent="0.25">
      <c r="B6" s="152" t="s">
        <v>22</v>
      </c>
      <c r="C6" s="92">
        <v>394906733.97841603</v>
      </c>
      <c r="D6" s="81">
        <f>1-D5</f>
        <v>0.58899999999999997</v>
      </c>
    </row>
    <row r="7" spans="1:16" x14ac:dyDescent="0.25">
      <c r="B7" s="152" t="s">
        <v>27</v>
      </c>
      <c r="C7" s="92">
        <v>670302730.6647737</v>
      </c>
    </row>
    <row r="11" spans="1:16" x14ac:dyDescent="0.25">
      <c r="A11" t="s">
        <v>30</v>
      </c>
    </row>
    <row r="12" spans="1:16" x14ac:dyDescent="0.25">
      <c r="B12" s="91"/>
      <c r="C12" s="91"/>
      <c r="D12" s="91"/>
      <c r="E12" s="91"/>
      <c r="F12" s="91"/>
      <c r="G12" s="91"/>
      <c r="H12" s="91"/>
      <c r="I12" s="91"/>
      <c r="J12" s="91"/>
      <c r="K12" s="91"/>
      <c r="L12" s="91"/>
      <c r="M12" s="91"/>
      <c r="N12" s="91"/>
      <c r="O12" s="91"/>
    </row>
    <row r="13" spans="1:16" x14ac:dyDescent="0.25">
      <c r="A13" s="154" t="s">
        <v>103</v>
      </c>
      <c r="B13" s="152" t="s">
        <v>105</v>
      </c>
      <c r="C13" s="151" t="s">
        <v>92</v>
      </c>
      <c r="D13" s="151" t="s">
        <v>93</v>
      </c>
      <c r="E13" s="151" t="s">
        <v>94</v>
      </c>
      <c r="F13" s="151" t="s">
        <v>95</v>
      </c>
      <c r="G13" s="151" t="s">
        <v>15</v>
      </c>
      <c r="H13" s="151" t="s">
        <v>96</v>
      </c>
      <c r="I13" s="151" t="s">
        <v>97</v>
      </c>
      <c r="J13" s="151" t="s">
        <v>98</v>
      </c>
      <c r="K13" s="151" t="s">
        <v>99</v>
      </c>
      <c r="L13" s="151" t="s">
        <v>100</v>
      </c>
      <c r="M13" s="151" t="s">
        <v>101</v>
      </c>
      <c r="N13" s="151" t="s">
        <v>102</v>
      </c>
      <c r="O13" s="151" t="s">
        <v>27</v>
      </c>
    </row>
    <row r="14" spans="1:16" x14ac:dyDescent="0.25">
      <c r="A14" s="154"/>
      <c r="B14" s="152" t="s">
        <v>48</v>
      </c>
      <c r="C14" s="92"/>
      <c r="D14" s="92"/>
      <c r="E14" s="92"/>
      <c r="F14" s="92"/>
      <c r="G14" s="92">
        <v>5255590.2561188843</v>
      </c>
      <c r="H14" s="92">
        <v>6916325.8024649471</v>
      </c>
      <c r="I14" s="92">
        <v>7869796.4375315486</v>
      </c>
      <c r="J14" s="92">
        <v>7192847.9709481066</v>
      </c>
      <c r="K14" s="92">
        <v>5772754.3127632141</v>
      </c>
      <c r="L14" s="92"/>
      <c r="M14" s="92"/>
      <c r="N14" s="92"/>
      <c r="O14" s="92">
        <v>33007314.779826701</v>
      </c>
      <c r="P14" s="153">
        <f>SUM(C14:N14)-O14</f>
        <v>0</v>
      </c>
    </row>
    <row r="15" spans="1:16" x14ac:dyDescent="0.25">
      <c r="A15" s="154"/>
      <c r="B15" s="152" t="s">
        <v>9</v>
      </c>
      <c r="C15" s="92">
        <v>47725031.135323204</v>
      </c>
      <c r="D15" s="92">
        <v>44132817.273055181</v>
      </c>
      <c r="E15" s="92">
        <v>40953295.815455779</v>
      </c>
      <c r="F15" s="92">
        <v>35847686.673647985</v>
      </c>
      <c r="G15" s="92">
        <v>34223941.567652151</v>
      </c>
      <c r="H15" s="92">
        <v>37127267.037140779</v>
      </c>
      <c r="I15" s="92">
        <v>45114507.867220215</v>
      </c>
      <c r="J15" s="92">
        <v>40965598.154154591</v>
      </c>
      <c r="K15" s="92">
        <v>35382352.48208496</v>
      </c>
      <c r="L15" s="92">
        <v>38060517.942665286</v>
      </c>
      <c r="M15" s="92">
        <v>43674582.471924901</v>
      </c>
      <c r="N15" s="92">
        <v>45961746.058484294</v>
      </c>
      <c r="O15" s="92">
        <v>489169344.47880942</v>
      </c>
      <c r="P15" s="153">
        <f t="shared" ref="P15:P17" si="0">SUM(C15:N15)-O15</f>
        <v>0</v>
      </c>
    </row>
    <row r="16" spans="1:16" x14ac:dyDescent="0.25">
      <c r="A16" s="154"/>
      <c r="B16" s="152" t="s">
        <v>16</v>
      </c>
      <c r="C16" s="92">
        <v>13786271.999115925</v>
      </c>
      <c r="D16" s="92">
        <v>14310016.957243256</v>
      </c>
      <c r="E16" s="92">
        <v>15225861.770539211</v>
      </c>
      <c r="F16" s="92">
        <v>12981980.267053338</v>
      </c>
      <c r="G16" s="92">
        <v>7297634.8068795418</v>
      </c>
      <c r="H16" s="92">
        <v>10366035.949538099</v>
      </c>
      <c r="I16" s="92">
        <v>12272320.772860503</v>
      </c>
      <c r="J16" s="92">
        <v>10981173.398478203</v>
      </c>
      <c r="K16" s="92">
        <v>8657849.8705221899</v>
      </c>
      <c r="L16" s="92">
        <v>13414197.792256098</v>
      </c>
      <c r="M16" s="92">
        <v>12278207.135002419</v>
      </c>
      <c r="N16" s="92">
        <v>16554520.686650448</v>
      </c>
      <c r="O16" s="92">
        <v>148126071.40613922</v>
      </c>
      <c r="P16" s="153">
        <f t="shared" si="0"/>
        <v>0</v>
      </c>
    </row>
    <row r="17" spans="1:16" x14ac:dyDescent="0.25">
      <c r="A17" s="154"/>
      <c r="B17" s="152" t="s">
        <v>27</v>
      </c>
      <c r="C17" s="92">
        <v>61511303.134439126</v>
      </c>
      <c r="D17" s="92">
        <v>58442834.230298437</v>
      </c>
      <c r="E17" s="92">
        <v>56179157.585994989</v>
      </c>
      <c r="F17" s="92">
        <v>48829666.940701321</v>
      </c>
      <c r="G17" s="92">
        <v>46777166.63065058</v>
      </c>
      <c r="H17" s="92">
        <v>54409628.789143823</v>
      </c>
      <c r="I17" s="92">
        <v>65256625.077612266</v>
      </c>
      <c r="J17" s="92">
        <v>59139619.523580901</v>
      </c>
      <c r="K17" s="92">
        <v>49812956.66537036</v>
      </c>
      <c r="L17" s="92">
        <v>51474715.734921381</v>
      </c>
      <c r="M17" s="92">
        <v>55952789.60692732</v>
      </c>
      <c r="N17" s="92">
        <v>62516266.745134741</v>
      </c>
      <c r="O17" s="92">
        <v>670302730.66477537</v>
      </c>
      <c r="P17" s="153">
        <f t="shared" si="0"/>
        <v>0</v>
      </c>
    </row>
    <row r="18" spans="1:16" x14ac:dyDescent="0.25">
      <c r="A18" s="154"/>
    </row>
    <row r="19" spans="1:16" x14ac:dyDescent="0.25">
      <c r="A19" s="154"/>
    </row>
    <row r="20" spans="1:16" x14ac:dyDescent="0.25">
      <c r="A20" s="154" t="s">
        <v>104</v>
      </c>
      <c r="B20" t="s">
        <v>22</v>
      </c>
    </row>
    <row r="21" spans="1:16" x14ac:dyDescent="0.25">
      <c r="A21" s="154"/>
      <c r="B21" t="s">
        <v>48</v>
      </c>
      <c r="C21" s="83">
        <f>C14/C17</f>
        <v>0</v>
      </c>
      <c r="D21" s="83">
        <f>D14/D17</f>
        <v>0</v>
      </c>
      <c r="E21" s="83">
        <f>E14/E17</f>
        <v>0</v>
      </c>
      <c r="F21" s="83">
        <f>F14/F17</f>
        <v>0</v>
      </c>
      <c r="G21" s="83"/>
      <c r="H21" s="83"/>
      <c r="I21" s="83"/>
      <c r="J21" s="83"/>
      <c r="K21" s="83"/>
      <c r="L21" s="83">
        <f>L14/L17</f>
        <v>0</v>
      </c>
      <c r="M21" s="83">
        <f>M14/M17</f>
        <v>0</v>
      </c>
      <c r="N21" s="83">
        <f>N14/N17</f>
        <v>0</v>
      </c>
      <c r="O21" s="84">
        <f>AVERAGE(C21:N21)</f>
        <v>0</v>
      </c>
    </row>
    <row r="22" spans="1:16" x14ac:dyDescent="0.25">
      <c r="A22" s="154"/>
      <c r="B22" t="s">
        <v>9</v>
      </c>
      <c r="C22" s="83">
        <f>1-C23-C21</f>
        <v>0.77587416789098673</v>
      </c>
      <c r="D22" s="83">
        <f>1-D23-D21</f>
        <v>0.75514505506605745</v>
      </c>
      <c r="E22" s="83">
        <f>1-E23-E21</f>
        <v>0.72897668059132847</v>
      </c>
      <c r="F22" s="83">
        <f>1-F23-F21</f>
        <v>0.73413743979006374</v>
      </c>
      <c r="G22" s="83"/>
      <c r="H22" s="83"/>
      <c r="I22" s="83"/>
      <c r="J22" s="83"/>
      <c r="K22" s="83"/>
      <c r="L22" s="83">
        <f>1-L23-L21</f>
        <v>0.73940219774432547</v>
      </c>
      <c r="M22" s="83">
        <f>1-M23-M21</f>
        <v>0.78056130496338472</v>
      </c>
      <c r="N22" s="83">
        <f>1-N23-N21</f>
        <v>0.73519658884719341</v>
      </c>
      <c r="O22" s="84">
        <f>AVERAGE(C22:N22)</f>
        <v>0.74989906212761992</v>
      </c>
    </row>
    <row r="23" spans="1:16" x14ac:dyDescent="0.25">
      <c r="A23" s="154"/>
      <c r="B23" t="s">
        <v>16</v>
      </c>
      <c r="C23" s="83">
        <f>C16/C17</f>
        <v>0.22412583210901327</v>
      </c>
      <c r="D23" s="83">
        <f>D16/D17</f>
        <v>0.24485494493394255</v>
      </c>
      <c r="E23" s="83">
        <f>E16/E17</f>
        <v>0.27102331940867153</v>
      </c>
      <c r="F23" s="83">
        <f>F16/F17</f>
        <v>0.26586256020993626</v>
      </c>
      <c r="G23" s="83"/>
      <c r="H23" s="83"/>
      <c r="I23" s="83"/>
      <c r="J23" s="83"/>
      <c r="K23" s="83"/>
      <c r="L23" s="83">
        <f>L16/L17</f>
        <v>0.26059780225567447</v>
      </c>
      <c r="M23" s="83">
        <f>M16/M17</f>
        <v>0.21943869503661526</v>
      </c>
      <c r="N23" s="83">
        <f>N16/N17</f>
        <v>0.26480341115280664</v>
      </c>
      <c r="O23" s="84">
        <f>AVERAGE(C23:N23)</f>
        <v>0.25010093787237997</v>
      </c>
    </row>
    <row r="24" spans="1:16" x14ac:dyDescent="0.25">
      <c r="A24" s="154"/>
      <c r="C24" s="83"/>
      <c r="D24" s="83"/>
      <c r="E24" s="83"/>
      <c r="F24" s="83"/>
      <c r="G24" s="83"/>
      <c r="H24" s="83"/>
      <c r="I24" s="83"/>
      <c r="J24" s="83"/>
      <c r="K24" s="83"/>
      <c r="L24" s="83"/>
      <c r="M24" s="83"/>
      <c r="N24" s="83"/>
    </row>
    <row r="25" spans="1:16" x14ac:dyDescent="0.25">
      <c r="A25" s="154" t="s">
        <v>104</v>
      </c>
      <c r="B25" t="s">
        <v>23</v>
      </c>
      <c r="C25" s="83"/>
      <c r="D25" s="83"/>
      <c r="E25" s="83"/>
      <c r="F25" s="83"/>
      <c r="G25" s="83"/>
      <c r="H25" s="83"/>
      <c r="I25" s="83"/>
      <c r="J25" s="83"/>
      <c r="K25" s="83"/>
      <c r="L25" s="83"/>
      <c r="M25" s="83"/>
      <c r="N25" s="83"/>
    </row>
    <row r="26" spans="1:16" x14ac:dyDescent="0.25">
      <c r="B26" t="s">
        <v>48</v>
      </c>
      <c r="C26" s="83"/>
      <c r="D26" s="83"/>
      <c r="E26" s="83"/>
      <c r="F26" s="83"/>
      <c r="G26" s="83">
        <f t="shared" ref="G26:K26" si="1">G14/G17</f>
        <v>0.11235375365114945</v>
      </c>
      <c r="H26" s="83">
        <f t="shared" si="1"/>
        <v>0.12711584247832508</v>
      </c>
      <c r="I26" s="83">
        <f t="shared" si="1"/>
        <v>0.12059766235492091</v>
      </c>
      <c r="J26" s="83">
        <f t="shared" si="1"/>
        <v>0.12162486043861143</v>
      </c>
      <c r="K26" s="83">
        <f t="shared" si="1"/>
        <v>0.11588861009682637</v>
      </c>
      <c r="L26" s="83"/>
      <c r="M26" s="83"/>
      <c r="N26" s="83"/>
      <c r="O26" s="84">
        <f>AVERAGE(C26:N26)</f>
        <v>0.11951614580396666</v>
      </c>
    </row>
    <row r="27" spans="1:16" x14ac:dyDescent="0.25">
      <c r="B27" t="s">
        <v>9</v>
      </c>
      <c r="C27" s="83"/>
      <c r="D27" s="83"/>
      <c r="E27" s="83"/>
      <c r="F27" s="83"/>
      <c r="G27" s="83">
        <f t="shared" ref="G27:K27" si="2">1-G28-G26</f>
        <v>0.73163776331050867</v>
      </c>
      <c r="H27" s="83">
        <f t="shared" si="2"/>
        <v>0.68236574781683978</v>
      </c>
      <c r="I27" s="83">
        <f t="shared" si="2"/>
        <v>0.69133988792040291</v>
      </c>
      <c r="J27" s="83">
        <f t="shared" si="2"/>
        <v>0.69269296089773236</v>
      </c>
      <c r="K27" s="83">
        <f t="shared" si="2"/>
        <v>0.71030420297622154</v>
      </c>
      <c r="L27" s="83"/>
      <c r="M27" s="83"/>
      <c r="N27" s="83"/>
      <c r="O27" s="84">
        <f>AVERAGE(C27:N27)</f>
        <v>0.70166811258434103</v>
      </c>
    </row>
    <row r="28" spans="1:16" x14ac:dyDescent="0.25">
      <c r="B28" t="s">
        <v>16</v>
      </c>
      <c r="F28" s="83"/>
      <c r="G28" s="83">
        <f t="shared" ref="G28:K28" si="3">G16/G17</f>
        <v>0.15600848303834186</v>
      </c>
      <c r="H28" s="83">
        <f t="shared" si="3"/>
        <v>0.19051840970483519</v>
      </c>
      <c r="I28" s="83">
        <f t="shared" si="3"/>
        <v>0.18806244972467623</v>
      </c>
      <c r="J28" s="83">
        <f t="shared" si="3"/>
        <v>0.18568217866365624</v>
      </c>
      <c r="K28" s="83">
        <f t="shared" si="3"/>
        <v>0.17380718692695207</v>
      </c>
      <c r="L28" s="83"/>
      <c r="O28" s="84">
        <f>AVERAGE(C28:N28)</f>
        <v>0.17881574161169231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2023-03-31T07:00:00+00:00</OpenedDate>
    <SignificantOrder xmlns="dc463f71-b30c-4ab2-9473-d307f9d35888">false</SignificantOrder>
    <Date1 xmlns="dc463f71-b30c-4ab2-9473-d307f9d35888">2023-03-31T07:00:00+00:00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230212</DocketNumber>
    <DelegatedOrder xmlns="dc463f71-b30c-4ab2-9473-d307f9d35888">false</Delegated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8DF1DBFE9E1D644B805FF0DA0104B43" ma:contentTypeVersion="24" ma:contentTypeDescription="" ma:contentTypeScope="" ma:versionID="d1f369e02b664a15239944201726f62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6158B3-F7A9-4F9A-8A8B-914BEB59278C}">
  <ds:schemaRefs>
    <ds:schemaRef ds:uri="http://schemas.microsoft.com/office/infopath/2007/PartnerControls"/>
    <ds:schemaRef ds:uri="http://purl.org/dc/terms/"/>
    <ds:schemaRef ds:uri="http://schemas.microsoft.com/office/2006/metadata/properties"/>
    <ds:schemaRef ds:uri="dc463f71-b30c-4ab2-9473-d307f9d35888"/>
    <ds:schemaRef ds:uri="http://schemas.microsoft.com/office/2006/documentManagement/types"/>
    <ds:schemaRef ds:uri="http://purl.org/dc/dcmitype/"/>
    <ds:schemaRef ds:uri="http://purl.org/dc/elements/1.1/"/>
    <ds:schemaRef ds:uri="http://www.w3.org/XML/1998/namespace"/>
    <ds:schemaRef ds:uri="http://schemas.openxmlformats.org/package/2006/metadata/core-properties"/>
    <ds:schemaRef ds:uri="http://schemas.microsoft.com/sharepoint/v3"/>
  </ds:schemaRefs>
</ds:datastoreItem>
</file>

<file path=customXml/itemProps2.xml><?xml version="1.0" encoding="utf-8"?>
<ds:datastoreItem xmlns:ds="http://schemas.openxmlformats.org/officeDocument/2006/customXml" ds:itemID="{EF741A7C-B807-4626-912B-20D7CFA97112}"/>
</file>

<file path=customXml/itemProps3.xml><?xml version="1.0" encoding="utf-8"?>
<ds:datastoreItem xmlns:ds="http://schemas.openxmlformats.org/officeDocument/2006/customXml" ds:itemID="{57B62A9D-6C26-47CB-924E-B5C817E314C7}">
  <ds:schemaRefs>
    <ds:schemaRef ds:uri="http://schemas.microsoft.com/sharepoint/v3/contenttype/forms"/>
  </ds:schemaRefs>
</ds:datastoreItem>
</file>

<file path=customXml/itemProps4.xml><?xml version="1.0" encoding="utf-8"?>
<ds:datastoreItem xmlns:ds="http://schemas.openxmlformats.org/officeDocument/2006/customXml" ds:itemID="{77CC3592-4331-4159-A76A-BFB9E165FF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Off-Peak Rate Calc</vt:lpstr>
      <vt:lpstr>TOU A Rate Calc</vt:lpstr>
      <vt:lpstr>Sch 01 Load - TOU A</vt:lpstr>
      <vt:lpstr>Sch 11 Load - TOU A</vt:lpstr>
      <vt:lpstr>TOU B Rate Calc</vt:lpstr>
      <vt:lpstr>Sch 01 Load - TOU B</vt:lpstr>
      <vt:lpstr>Sch 11 Load - TOU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2023-03-31T16:11:33Z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0x0101006E56B4D1795A2E4DB2F0B01679ED314A00E8DF1DBFE9E1D644B805FF0DA0104B43</vt:lpwstr>
  </property>
  <property fmtid="{D5CDD505-2E9C-101B-9397-08002B2CF9AE}" pid="3" name="_docset_NoMedatataSyncRequired">
    <vt:lpwstr>False</vt:lpwstr>
  </property>
</Properties>
</file>